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A:\Jul19\"/>
    </mc:Choice>
  </mc:AlternateContent>
  <bookViews>
    <workbookView xWindow="825" yWindow="945" windowWidth="10485" windowHeight="6900" tabRatio="824" activeTab="1"/>
  </bookViews>
  <sheets>
    <sheet name="Dates" sheetId="33" r:id="rId1"/>
    <sheet name="Contents" sheetId="41" r:id="rId2"/>
    <sheet name="1tab" sheetId="19" r:id="rId3"/>
    <sheet name="2tab" sheetId="14" r:id="rId4"/>
    <sheet name="3atab" sheetId="39" r:id="rId5"/>
    <sheet name="3btab" sheetId="38" r:id="rId6"/>
    <sheet name="3ctab" sheetId="40" r:id="rId7"/>
    <sheet name="3dtab" sheetId="42" r:id="rId8"/>
    <sheet name="4atab" sheetId="13" r:id="rId9"/>
    <sheet name="4btab" sheetId="35" r:id="rId10"/>
    <sheet name="4ctab" sheetId="30" r:id="rId11"/>
    <sheet name="5atab" sheetId="15" r:id="rId12"/>
    <sheet name="5btab" sheetId="26" r:id="rId13"/>
    <sheet name="6tab" sheetId="20" r:id="rId14"/>
    <sheet name="7atab" sheetId="18" r:id="rId15"/>
    <sheet name="7btab" sheetId="25" r:id="rId16"/>
    <sheet name="7ctab" sheetId="24" r:id="rId17"/>
    <sheet name="7dtab" sheetId="43" r:id="rId18"/>
    <sheet name="7etab" sheetId="44" r:id="rId19"/>
    <sheet name="8atab" sheetId="45" r:id="rId20"/>
    <sheet name="8btab" sheetId="46" r:id="rId21"/>
    <sheet name="9atab" sheetId="17" r:id="rId22"/>
    <sheet name="9btab" sheetId="31" r:id="rId23"/>
    <sheet name="9ctab" sheetId="37" r:id="rId24"/>
  </sheets>
  <definedNames>
    <definedName name="_Order1" hidden="1">255</definedName>
    <definedName name="_Order2" hidden="1">255</definedName>
    <definedName name="_Regression_Int" localSheetId="2" hidden="1">1</definedName>
    <definedName name="_Regression_Int" localSheetId="3" hidden="1">1</definedName>
    <definedName name="_Regression_Int" localSheetId="8" hidden="1">1</definedName>
    <definedName name="_Regression_Int" localSheetId="10" hidden="1">1</definedName>
    <definedName name="_Regression_Int" localSheetId="11" hidden="1">1</definedName>
    <definedName name="_Regression_Int" localSheetId="12" hidden="1">1</definedName>
    <definedName name="_Regression_Int" localSheetId="13" hidden="1">1</definedName>
    <definedName name="_Regression_Int" localSheetId="14" hidden="1">1</definedName>
    <definedName name="_Regression_Int" localSheetId="15" hidden="1">1</definedName>
    <definedName name="_Regression_Int" localSheetId="16" hidden="1">1</definedName>
    <definedName name="_Regression_Int" localSheetId="17" hidden="1">1</definedName>
    <definedName name="_Regression_Int" localSheetId="18" hidden="1">1</definedName>
    <definedName name="_Regression_Int" localSheetId="21" hidden="1">1</definedName>
    <definedName name="_Regression_Int" localSheetId="22" hidden="1">1</definedName>
    <definedName name="HTML_CodePage" hidden="1">1252</definedName>
    <definedName name="HTML_Description" hidden="1">""</definedName>
    <definedName name="HTML_Email" hidden="1">""</definedName>
    <definedName name="HTML_Header" localSheetId="3" hidden="1">"US_PRICE"</definedName>
    <definedName name="HTML_Header" localSheetId="13" hidden="1">"US_COAL"</definedName>
    <definedName name="HTML_Header" hidden="1">""</definedName>
    <definedName name="HTML_LastUpdate" localSheetId="3" hidden="1">"5/28/98"</definedName>
    <definedName name="HTML_LastUpdate" localSheetId="13" hidden="1">"5/15/98"</definedName>
    <definedName name="HTML_LastUpdate" hidden="1">"6/2/98"</definedName>
    <definedName name="HTML_LineAfter" hidden="1">FALSE</definedName>
    <definedName name="HTML_LineBefore" hidden="1">FALSE</definedName>
    <definedName name="HTML_Name" hidden="1">"Arti Choxi -"</definedName>
    <definedName name="HTML_OBDlg2" hidden="1">TRUE</definedName>
    <definedName name="HTML_OBDlg4" hidden="1">TRUE</definedName>
    <definedName name="HTML_OS" hidden="1">0</definedName>
    <definedName name="HTML_PathFile" localSheetId="3" hidden="1">"H:\PRJ\STEO_NEW\MyHTML.htm"</definedName>
    <definedName name="HTML_PathFile" localSheetId="13" hidden="1">"H:\PRJ\STEO_NEW\9tabb.htm"</definedName>
    <definedName name="HTML_PathFile" hidden="1">"H:\PRJ\STEO_NEW\5TABB.htm"</definedName>
    <definedName name="HTML_Title" localSheetId="3" hidden="1">"us_price"</definedName>
    <definedName name="HTML_Title" localSheetId="13" hidden="1">"Us_coal"</definedName>
    <definedName name="HTML_Title" hidden="1">""</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Area" localSheetId="2">'1tab'!$B$1:$AL$70</definedName>
    <definedName name="_xlnm.Print_Area" localSheetId="3">'2tab'!$B$1:$AL$40</definedName>
    <definedName name="_xlnm.Print_Area" localSheetId="4">'3atab'!$B$1:$AL$47</definedName>
    <definedName name="_xlnm.Print_Area" localSheetId="5">'3btab'!$B$1:$AL$51</definedName>
    <definedName name="_xlnm.Print_Area" localSheetId="6">'3ctab'!$B$1:$AL$39</definedName>
    <definedName name="_xlnm.Print_Area" localSheetId="7">'3dtab'!$B$1:$BV$43</definedName>
    <definedName name="_xlnm.Print_Area" localSheetId="8">'4atab'!$B$1:$AL$63</definedName>
    <definedName name="_xlnm.Print_Area" localSheetId="9">'4btab'!$B$1:$AL$66</definedName>
    <definedName name="_xlnm.Print_Area" localSheetId="10">'4ctab'!$B$1:$AL$28</definedName>
    <definedName name="_xlnm.Print_Area" localSheetId="11">'5atab'!$B$1:$AL$39</definedName>
    <definedName name="_xlnm.Print_Area" localSheetId="12">'5btab'!$B$1:$AL$40</definedName>
    <definedName name="_xlnm.Print_Area" localSheetId="13">'6tab'!$B$1:$AL$46</definedName>
    <definedName name="_xlnm.Print_Area" localSheetId="14">'7atab'!$B$1:$AL$39</definedName>
    <definedName name="_xlnm.Print_Area" localSheetId="15">'7btab'!$B$1:$AL$53</definedName>
    <definedName name="_xlnm.Print_Area" localSheetId="16">'7ctab'!$B$1:$AL$49</definedName>
    <definedName name="_xlnm.Print_Area" localSheetId="17">'7dtab'!$B$1:$N$68</definedName>
    <definedName name="_xlnm.Print_Area" localSheetId="18">'7etab'!$B$1:$N$43</definedName>
    <definedName name="_xlnm.Print_Area" localSheetId="19">'8atab'!$B$1:$N$57</definedName>
    <definedName name="_xlnm.Print_Area" localSheetId="21">'9atab'!$B$1:$AL$63</definedName>
    <definedName name="_xlnm.Print_Area" localSheetId="22">'9btab'!$B$1:$AL$55</definedName>
    <definedName name="_xlnm.Print_Area" localSheetId="23">'9ctab'!$B$1:$AL$48</definedName>
    <definedName name="_xlnm.Print_Area" localSheetId="1">Contents!$A$3:$B$30</definedName>
  </definedNames>
  <calcPr calcId="152511"/>
</workbook>
</file>

<file path=xl/calcChain.xml><?xml version="1.0" encoding="utf-8"?>
<calcChain xmlns="http://schemas.openxmlformats.org/spreadsheetml/2006/main">
  <c r="B2" i="46" l="1"/>
  <c r="D7" i="33" l="1"/>
  <c r="D3" i="33"/>
  <c r="C3" i="46" s="1"/>
  <c r="O3" i="46" s="1"/>
  <c r="AA3" i="46" s="1"/>
  <c r="AM3" i="46" s="1"/>
  <c r="AY3" i="46" s="1"/>
  <c r="BK3" i="46" s="1"/>
  <c r="B2" i="37" l="1"/>
  <c r="B2" i="31"/>
  <c r="B2" i="17"/>
  <c r="B2" i="45"/>
  <c r="B2" i="44"/>
  <c r="B2" i="43"/>
  <c r="B2" i="24"/>
  <c r="B2" i="25"/>
  <c r="B2" i="18"/>
  <c r="B2" i="20"/>
  <c r="B2" i="26"/>
  <c r="B2" i="15"/>
  <c r="B2" i="30"/>
  <c r="B2" i="35"/>
  <c r="B2" i="13"/>
  <c r="B2" i="42"/>
  <c r="B2" i="40"/>
  <c r="B2" i="38"/>
  <c r="B2" i="39"/>
  <c r="B2" i="14"/>
  <c r="B2" i="19"/>
  <c r="D5" i="33"/>
  <c r="C11" i="33" s="1"/>
  <c r="C3" i="45"/>
  <c r="O3" i="45" s="1"/>
  <c r="AA3" i="45" s="1"/>
  <c r="AM3" i="45" s="1"/>
  <c r="AY3" i="45" s="1"/>
  <c r="BK3" i="45" s="1"/>
  <c r="C3" i="44"/>
  <c r="O3" i="44" s="1"/>
  <c r="AA3" i="44" s="1"/>
  <c r="AM3" i="44" s="1"/>
  <c r="AY3" i="44" s="1"/>
  <c r="BK3" i="44" s="1"/>
  <c r="C3" i="43"/>
  <c r="O3" i="43" s="1"/>
  <c r="AA3" i="43" s="1"/>
  <c r="AM3" i="43" s="1"/>
  <c r="AY3" i="43" s="1"/>
  <c r="BK3" i="43" s="1"/>
  <c r="C3" i="42"/>
  <c r="O3" i="42" s="1"/>
  <c r="AA3" i="42" s="1"/>
  <c r="AM3" i="42" s="1"/>
  <c r="AY3" i="42" s="1"/>
  <c r="BK3" i="42" s="1"/>
  <c r="C3" i="19"/>
  <c r="O3" i="19" s="1"/>
  <c r="AA3" i="19" s="1"/>
  <c r="AM3" i="19" s="1"/>
  <c r="AY3" i="19" s="1"/>
  <c r="BK3" i="19" s="1"/>
  <c r="C3" i="14"/>
  <c r="O3" i="14" s="1"/>
  <c r="AA3" i="14" s="1"/>
  <c r="AM3" i="14" s="1"/>
  <c r="AY3" i="14" s="1"/>
  <c r="BK3" i="14" s="1"/>
  <c r="C3" i="39"/>
  <c r="O3" i="39" s="1"/>
  <c r="AA3" i="39" s="1"/>
  <c r="AM3" i="39" s="1"/>
  <c r="AY3" i="39" s="1"/>
  <c r="BK3" i="39" s="1"/>
  <c r="C3" i="38"/>
  <c r="O3" i="38" s="1"/>
  <c r="AA3" i="38" s="1"/>
  <c r="AM3" i="38" s="1"/>
  <c r="AY3" i="38" s="1"/>
  <c r="BK3" i="38" s="1"/>
  <c r="C3" i="40"/>
  <c r="O3" i="40" s="1"/>
  <c r="AA3" i="40" s="1"/>
  <c r="AM3" i="40" s="1"/>
  <c r="AY3" i="40" s="1"/>
  <c r="BK3" i="40" s="1"/>
  <c r="C3" i="13"/>
  <c r="O3" i="13" s="1"/>
  <c r="AA3" i="13" s="1"/>
  <c r="AM3" i="13" s="1"/>
  <c r="AY3" i="13" s="1"/>
  <c r="BK3" i="13" s="1"/>
  <c r="C3" i="35"/>
  <c r="O3" i="35" s="1"/>
  <c r="AA3" i="35" s="1"/>
  <c r="AM3" i="35" s="1"/>
  <c r="AY3" i="35" s="1"/>
  <c r="BK3" i="35" s="1"/>
  <c r="C3" i="30"/>
  <c r="O3" i="30" s="1"/>
  <c r="AA3" i="30" s="1"/>
  <c r="AM3" i="30" s="1"/>
  <c r="AY3" i="30" s="1"/>
  <c r="BK3" i="30" s="1"/>
  <c r="C3" i="15"/>
  <c r="O3" i="15" s="1"/>
  <c r="AA3" i="15" s="1"/>
  <c r="AM3" i="15" s="1"/>
  <c r="AY3" i="15" s="1"/>
  <c r="BK3" i="15" s="1"/>
  <c r="C3" i="26"/>
  <c r="O3" i="26" s="1"/>
  <c r="AA3" i="26" s="1"/>
  <c r="AM3" i="26" s="1"/>
  <c r="AY3" i="26" s="1"/>
  <c r="BK3" i="26" s="1"/>
  <c r="C3" i="20"/>
  <c r="O3" i="20" s="1"/>
  <c r="AA3" i="20" s="1"/>
  <c r="AM3" i="20" s="1"/>
  <c r="AY3" i="20" s="1"/>
  <c r="BK3" i="20" s="1"/>
  <c r="C3" i="18"/>
  <c r="O3" i="18" s="1"/>
  <c r="AA3" i="18" s="1"/>
  <c r="AM3" i="18" s="1"/>
  <c r="AY3" i="18" s="1"/>
  <c r="BK3" i="18" s="1"/>
  <c r="C3" i="25"/>
  <c r="O3" i="25" s="1"/>
  <c r="AA3" i="25" s="1"/>
  <c r="AM3" i="25" s="1"/>
  <c r="AY3" i="25" s="1"/>
  <c r="BK3" i="25" s="1"/>
  <c r="C3" i="24"/>
  <c r="O3" i="24" s="1"/>
  <c r="AA3" i="24" s="1"/>
  <c r="AM3" i="24" s="1"/>
  <c r="AY3" i="24" s="1"/>
  <c r="BK3" i="24" s="1"/>
  <c r="C3" i="17"/>
  <c r="O3" i="17" s="1"/>
  <c r="AA3" i="17" s="1"/>
  <c r="AM3" i="17" s="1"/>
  <c r="AY3" i="17" s="1"/>
  <c r="BK3" i="17" s="1"/>
  <c r="C3" i="31"/>
  <c r="O3" i="31" s="1"/>
  <c r="AA3" i="31" s="1"/>
  <c r="AM3" i="31" s="1"/>
  <c r="AY3" i="31" s="1"/>
  <c r="BK3" i="31" s="1"/>
  <c r="C3" i="37"/>
  <c r="O3" i="37" s="1"/>
  <c r="AA3" i="37" s="1"/>
  <c r="AM3" i="37" s="1"/>
  <c r="AY3" i="37" s="1"/>
  <c r="BK3" i="37" s="1"/>
  <c r="B6" i="41"/>
  <c r="C13" i="33" l="1"/>
  <c r="D11" i="33"/>
  <c r="E11" i="33" s="1"/>
  <c r="O11" i="33"/>
  <c r="AA11" i="33" l="1"/>
  <c r="E13" i="33"/>
  <c r="D13" i="33"/>
  <c r="AA13" i="33"/>
  <c r="O13" i="33"/>
  <c r="P11" i="33"/>
  <c r="F11" i="33"/>
  <c r="AB11" i="33" l="1"/>
  <c r="AM11" i="33"/>
  <c r="F13" i="33"/>
  <c r="C74" i="43"/>
  <c r="P13" i="33"/>
  <c r="Q11" i="33"/>
  <c r="AB13" i="33"/>
  <c r="G11" i="33"/>
  <c r="AY11" i="33"/>
  <c r="AN11" i="33"/>
  <c r="AC11" i="33"/>
  <c r="AM13" i="33" l="1"/>
  <c r="D74" i="43"/>
  <c r="R11" i="33"/>
  <c r="G13" i="33"/>
  <c r="AY13" i="33"/>
  <c r="AC13" i="33"/>
  <c r="AN13" i="33"/>
  <c r="O74" i="43"/>
  <c r="Q13" i="33"/>
  <c r="E74" i="43"/>
  <c r="H11" i="33"/>
  <c r="AA74" i="43"/>
  <c r="AZ11" i="33"/>
  <c r="BK11" i="33"/>
  <c r="AD11" i="33"/>
  <c r="AO11" i="33"/>
  <c r="S11" i="33" l="1"/>
  <c r="R13" i="33"/>
  <c r="H13" i="33"/>
  <c r="P74" i="43"/>
  <c r="BK13" i="33"/>
  <c r="AZ13" i="33"/>
  <c r="AO13" i="33"/>
  <c r="S13" i="33"/>
  <c r="AD13" i="33"/>
  <c r="F74" i="43"/>
  <c r="I11" i="33"/>
  <c r="AM74" i="43"/>
  <c r="AB74" i="43"/>
  <c r="AE11" i="33"/>
  <c r="AP11" i="33"/>
  <c r="T11" i="33"/>
  <c r="BL11" i="33"/>
  <c r="BA11" i="33"/>
  <c r="I13" i="33" l="1"/>
  <c r="Q74" i="43"/>
  <c r="BL13" i="33"/>
  <c r="T13" i="33"/>
  <c r="AE13" i="33"/>
  <c r="AP13" i="33"/>
  <c r="BA13" i="33"/>
  <c r="J11" i="33"/>
  <c r="G74" i="43"/>
  <c r="AF11" i="33"/>
  <c r="BB11" i="33"/>
  <c r="AC74" i="43"/>
  <c r="U11" i="33"/>
  <c r="BM11" i="33"/>
  <c r="AN74" i="43"/>
  <c r="AQ11" i="33"/>
  <c r="AY74" i="43"/>
  <c r="R74" i="43"/>
  <c r="J13" i="33" l="1"/>
  <c r="AF13" i="33"/>
  <c r="BB13" i="33"/>
  <c r="BM13" i="33"/>
  <c r="AQ13" i="33"/>
  <c r="U13" i="33"/>
  <c r="H74" i="43"/>
  <c r="K11" i="33"/>
  <c r="AD74" i="43"/>
  <c r="AO74" i="43"/>
  <c r="AZ74" i="43"/>
  <c r="BC11" i="33"/>
  <c r="AG11" i="33"/>
  <c r="BN11" i="33"/>
  <c r="AR11" i="33"/>
  <c r="S74" i="43"/>
  <c r="V11" i="33"/>
  <c r="BK74" i="43"/>
  <c r="K13" i="33" l="1"/>
  <c r="V13" i="33"/>
  <c r="AR13" i="33"/>
  <c r="AG13" i="33"/>
  <c r="BN13" i="33"/>
  <c r="BC13" i="33"/>
  <c r="I74" i="43"/>
  <c r="L11" i="33"/>
  <c r="AP74" i="43"/>
  <c r="AS11" i="33"/>
  <c r="BO11" i="33"/>
  <c r="BL74" i="43"/>
  <c r="BA74" i="43"/>
  <c r="T74" i="43"/>
  <c r="AH11" i="33"/>
  <c r="W11" i="33"/>
  <c r="AE74" i="43"/>
  <c r="BD11" i="33"/>
  <c r="L13" i="33" l="1"/>
  <c r="BB74" i="43"/>
  <c r="BO13" i="33"/>
  <c r="BD13" i="33"/>
  <c r="AS13" i="33"/>
  <c r="W13" i="33"/>
  <c r="AH13" i="33"/>
  <c r="M11" i="33"/>
  <c r="J74" i="43"/>
  <c r="AI11" i="33"/>
  <c r="BP11" i="33"/>
  <c r="AF74" i="43"/>
  <c r="U74" i="43"/>
  <c r="X11" i="33"/>
  <c r="BE11" i="33"/>
  <c r="BM74" i="43"/>
  <c r="AQ74" i="43"/>
  <c r="AT11" i="33"/>
  <c r="M13" i="33" l="1"/>
  <c r="AT13" i="33"/>
  <c r="AI13" i="33"/>
  <c r="X13" i="33"/>
  <c r="BP13" i="33"/>
  <c r="BE13" i="33"/>
  <c r="K74" i="43"/>
  <c r="N11" i="33"/>
  <c r="AG74" i="43"/>
  <c r="BQ11" i="33"/>
  <c r="BN74" i="43"/>
  <c r="BF11" i="33"/>
  <c r="AR74" i="43"/>
  <c r="V74" i="43"/>
  <c r="AU11" i="33"/>
  <c r="BC74" i="43"/>
  <c r="Y11" i="33"/>
  <c r="AJ11" i="33"/>
  <c r="AJ13" i="33" l="1"/>
  <c r="BQ13" i="33"/>
  <c r="BF13" i="33"/>
  <c r="AU13" i="33"/>
  <c r="Y13" i="33"/>
  <c r="N13" i="33"/>
  <c r="L74" i="43"/>
  <c r="AV11" i="33"/>
  <c r="AS74" i="43"/>
  <c r="AK11" i="33"/>
  <c r="BR11" i="33"/>
  <c r="AH74" i="43"/>
  <c r="BD74" i="43"/>
  <c r="BO74" i="43"/>
  <c r="Z11" i="33"/>
  <c r="W74" i="43"/>
  <c r="BG11" i="33"/>
  <c r="BR13" i="33" l="1"/>
  <c r="AV13" i="33"/>
  <c r="Z13" i="33"/>
  <c r="AK13" i="33"/>
  <c r="BG13" i="33"/>
  <c r="M74" i="43"/>
  <c r="AT74" i="43"/>
  <c r="BE74" i="43"/>
  <c r="BP74" i="43"/>
  <c r="X74" i="43"/>
  <c r="AI74" i="43"/>
  <c r="BH11" i="33"/>
  <c r="BS11" i="33"/>
  <c r="AL11" i="33"/>
  <c r="AW11" i="33"/>
  <c r="N74" i="43" l="1"/>
  <c r="AW13" i="33"/>
  <c r="BS13" i="33"/>
  <c r="BH13" i="33"/>
  <c r="AL13" i="33"/>
  <c r="BQ74" i="43"/>
  <c r="BF74" i="43"/>
  <c r="AU74" i="43"/>
  <c r="AJ74" i="43"/>
  <c r="Y74" i="43"/>
  <c r="AX11" i="33"/>
  <c r="BT11" i="33"/>
  <c r="BI11" i="33"/>
  <c r="Z74" i="43" l="1"/>
  <c r="BT13" i="33"/>
  <c r="BI13" i="33"/>
  <c r="AX13" i="33"/>
  <c r="AV74" i="43"/>
  <c r="BG74" i="43"/>
  <c r="BR74" i="43"/>
  <c r="AK74" i="43"/>
  <c r="BJ11" i="33"/>
  <c r="BU11" i="33"/>
  <c r="AL74" i="43" l="1"/>
  <c r="BU13" i="33"/>
  <c r="BJ13" i="33"/>
  <c r="AW74" i="43"/>
  <c r="BH74" i="43"/>
  <c r="BS74" i="43"/>
  <c r="BV11" i="33"/>
  <c r="AX74" i="43" l="1"/>
  <c r="BV13" i="33"/>
  <c r="BT74" i="43"/>
  <c r="BI74" i="43"/>
  <c r="BJ74" i="43" l="1"/>
  <c r="BU74" i="43"/>
  <c r="BV74" i="43" l="1"/>
</calcChain>
</file>

<file path=xl/sharedStrings.xml><?xml version="1.0" encoding="utf-8"?>
<sst xmlns="http://schemas.openxmlformats.org/spreadsheetml/2006/main" count="3887" uniqueCount="1370">
  <si>
    <t>(a) Conventional hydroelectric power only.  Hydroelectricity generated by pumped storage is not included in renewable energy.</t>
  </si>
  <si>
    <t>(b) Total highway travel includes gasoline and diesel fuel vehicles.</t>
  </si>
  <si>
    <r>
      <t>Historical data</t>
    </r>
    <r>
      <rPr>
        <sz val="8"/>
        <rFont val="Arial"/>
        <family val="2"/>
      </rPr>
      <t>: Latest data available from U.S. Department of Commerce, Bureau of Economic Analysis; Federal Reserve System, Statistical release G17; Federal Highway Administration;</t>
    </r>
  </si>
  <si>
    <t>and Federal Aviation Administration.</t>
  </si>
  <si>
    <r>
      <t>Historical data</t>
    </r>
    <r>
      <rPr>
        <sz val="8"/>
        <rFont val="Arial"/>
        <family val="2"/>
      </rPr>
      <t>: Latest data available from U.S. Department of Commerce, Bureau of Economic Analysis; Federal Reserve System, Statistical release G17.</t>
    </r>
  </si>
  <si>
    <t>U.S. Cooling Degree-Days</t>
  </si>
  <si>
    <t>ESICUUS</t>
  </si>
  <si>
    <t>ESCMUUS</t>
  </si>
  <si>
    <t xml:space="preserve">   Henry Hub Spot Price</t>
  </si>
  <si>
    <t>TDLOPUS</t>
  </si>
  <si>
    <t>Residential Sector</t>
  </si>
  <si>
    <t>Commercial Sector</t>
  </si>
  <si>
    <t>Percent change from prior year</t>
  </si>
  <si>
    <t xml:space="preserve">   Refiner Prices to End Users</t>
  </si>
  <si>
    <t xml:space="preserve">   Refiner Wholesale Price</t>
  </si>
  <si>
    <t xml:space="preserve">   Gasoline Regular Grade Retail Prices Including Taxes</t>
  </si>
  <si>
    <t xml:space="preserve">   Gasoline All Grades Including Taxes</t>
  </si>
  <si>
    <t>Surplus Crude Oil Production Capacity</t>
  </si>
  <si>
    <t>NGNWPUS</t>
  </si>
  <si>
    <t>DKEUDUS</t>
  </si>
  <si>
    <t>Price Indexes</t>
  </si>
  <si>
    <t>Producer Price Index: All Commodities</t>
  </si>
  <si>
    <t>REICBUS</t>
  </si>
  <si>
    <t>OWICBUS</t>
  </si>
  <si>
    <t>WWCCBUS</t>
  </si>
  <si>
    <t>SORCBUS</t>
  </si>
  <si>
    <t>RERCBUS</t>
  </si>
  <si>
    <t>RETCBUS</t>
  </si>
  <si>
    <t>GDPQXUS_PCT</t>
  </si>
  <si>
    <t>GDPDIUS_PCT</t>
  </si>
  <si>
    <t>YD87OUS_PCT</t>
  </si>
  <si>
    <t>ZOMNIUS_PCT</t>
  </si>
  <si>
    <t>Industrial Sector</t>
  </si>
  <si>
    <t>HVTCBUS</t>
  </si>
  <si>
    <t>GETCBUS</t>
  </si>
  <si>
    <t>SOTCBUS</t>
  </si>
  <si>
    <t xml:space="preserve">   Power Generation Fuel Costs (dollars per million Btu)</t>
  </si>
  <si>
    <t>WWTCBUS</t>
  </si>
  <si>
    <t>OWTCBUS</t>
  </si>
  <si>
    <t>Households (Thousands)</t>
  </si>
  <si>
    <t>ZWCD_NEC</t>
  </si>
  <si>
    <t>ZWCD_MAC</t>
  </si>
  <si>
    <t>ZWCD_ENC</t>
  </si>
  <si>
    <t>ZWCD_WNC</t>
  </si>
  <si>
    <t>ZWCD_ESC</t>
  </si>
  <si>
    <t>ZWCD_WSC</t>
  </si>
  <si>
    <t>EOTCBUS</t>
  </si>
  <si>
    <t>BDTCBUS</t>
  </si>
  <si>
    <t>ZWCD_MTN</t>
  </si>
  <si>
    <t>ZWCD_PAC</t>
  </si>
  <si>
    <t>Dry Natural Gas Production</t>
  </si>
  <si>
    <t>Coal Market Indicators</t>
  </si>
  <si>
    <t xml:space="preserve">   Coal Miner Productivity</t>
  </si>
  <si>
    <t xml:space="preserve">   Hydroelectric Power (a) </t>
  </si>
  <si>
    <t>Vehicle Miles Traveled (a)</t>
  </si>
  <si>
    <t>WWICBUS</t>
  </si>
  <si>
    <t xml:space="preserve">   Total Raw Steel Production</t>
  </si>
  <si>
    <t xml:space="preserve">   Cost of Coal to Electric Utilities</t>
  </si>
  <si>
    <t>CLMRHUS</t>
  </si>
  <si>
    <t xml:space="preserve">      (Dollars per million Btu)</t>
  </si>
  <si>
    <t xml:space="preserve">      (Tons per hour)</t>
  </si>
  <si>
    <t xml:space="preserve">      (Million short tons per day)</t>
  </si>
  <si>
    <t>CLSOPUS</t>
  </si>
  <si>
    <t>CLSKPUS</t>
  </si>
  <si>
    <t>CLPS_EP</t>
  </si>
  <si>
    <t xml:space="preserve">      Electric Power Sector</t>
  </si>
  <si>
    <t xml:space="preserve">      Retail and General Industry</t>
  </si>
  <si>
    <t>GECCBUS</t>
  </si>
  <si>
    <t>GEECBUS</t>
  </si>
  <si>
    <t>ZWHD_NEC</t>
  </si>
  <si>
    <t>Table 5b. U.S. Regional Natural Gas Prices</t>
  </si>
  <si>
    <t>ZWHD_MAC</t>
  </si>
  <si>
    <t>ZWHD_ENC</t>
  </si>
  <si>
    <t>ZWHD_WNC</t>
  </si>
  <si>
    <t>ZWHD_ESC</t>
  </si>
  <si>
    <t>ZWHD_WSC</t>
  </si>
  <si>
    <t>ZWHD_MTN</t>
  </si>
  <si>
    <t>ZWHD_PAC</t>
  </si>
  <si>
    <t>Electricity Supply (billion kilowatthours per day)</t>
  </si>
  <si>
    <t>Electricity Consumption (billion kilowatthours per day)</t>
  </si>
  <si>
    <t>RFPS_EP</t>
  </si>
  <si>
    <t>DKPS_EP</t>
  </si>
  <si>
    <t xml:space="preserve">   Residual Fuel (mmb)</t>
  </si>
  <si>
    <t xml:space="preserve">   Distillate Fuel (mmb)</t>
  </si>
  <si>
    <t xml:space="preserve">   Coal (mmst)</t>
  </si>
  <si>
    <t>Total non-OPEC liquids</t>
  </si>
  <si>
    <t xml:space="preserve">   Ecuador</t>
  </si>
  <si>
    <t>copr_ec</t>
  </si>
  <si>
    <t xml:space="preserve">      OPEC Total</t>
  </si>
  <si>
    <t>Total OPEC Supply</t>
  </si>
  <si>
    <t xml:space="preserve">   Coal</t>
  </si>
  <si>
    <t xml:space="preserve">   Natural Gas</t>
  </si>
  <si>
    <t xml:space="preserve">   Other Gases</t>
  </si>
  <si>
    <t xml:space="preserve">   Nuclear</t>
  </si>
  <si>
    <t xml:space="preserve">      Geothermal</t>
  </si>
  <si>
    <t xml:space="preserve">      Solar</t>
  </si>
  <si>
    <t xml:space="preserve">      Wind</t>
  </si>
  <si>
    <t>(million barrels per day)</t>
  </si>
  <si>
    <t>Wholesale/Spot</t>
  </si>
  <si>
    <t>End-of-period Fuel Inventories Held by Electric Power Sector</t>
  </si>
  <si>
    <t>(d) Primary stocks are held at the mines and distribution points.</t>
  </si>
  <si>
    <t xml:space="preserve">   Secondary Inventories</t>
  </si>
  <si>
    <t>(billion cubic feet per day)</t>
  </si>
  <si>
    <t xml:space="preserve">   Brent Spot Average</t>
  </si>
  <si>
    <t>BREPUUS</t>
  </si>
  <si>
    <t>(billion kilowatt hours per day)</t>
  </si>
  <si>
    <t>(quadrillion Btu)</t>
  </si>
  <si>
    <t>WNTCBUS</t>
  </si>
  <si>
    <t>WNECBUS</t>
  </si>
  <si>
    <r>
      <t>Table 9a.  U.S. Macroeconomic Indicators and CO</t>
    </r>
    <r>
      <rPr>
        <u/>
        <vertAlign val="subscript"/>
        <sz val="10"/>
        <color indexed="12"/>
        <rFont val="Arial"/>
        <family val="2"/>
      </rPr>
      <t>2</t>
    </r>
    <r>
      <rPr>
        <u/>
        <sz val="10"/>
        <color indexed="12"/>
        <rFont val="Arial"/>
        <family val="2"/>
      </rPr>
      <t xml:space="preserve"> Emissions </t>
    </r>
  </si>
  <si>
    <t>(dollars per barrel)</t>
  </si>
  <si>
    <t>(dollars per million Btu)</t>
  </si>
  <si>
    <t xml:space="preserve">Table Beginning Year--- </t>
  </si>
  <si>
    <t>Crude Oil Production (a)</t>
  </si>
  <si>
    <t>Coal (b)</t>
  </si>
  <si>
    <r>
      <t xml:space="preserve">Crude Oil </t>
    </r>
    <r>
      <rPr>
        <sz val="8"/>
        <color indexed="8"/>
        <rFont val="Arial"/>
        <family val="2"/>
      </rPr>
      <t>(dollars per barrel)</t>
    </r>
  </si>
  <si>
    <r>
      <t xml:space="preserve">   Power Generation Fuel Costs </t>
    </r>
    <r>
      <rPr>
        <sz val="8"/>
        <color indexed="8"/>
        <rFont val="Arial"/>
        <family val="2"/>
      </rPr>
      <t>(dollars per million Btu)</t>
    </r>
  </si>
  <si>
    <t xml:space="preserve">      No. 6 Residual Fuel Oil (a)</t>
  </si>
  <si>
    <t xml:space="preserve">         Fuel Ethanol Production</t>
  </si>
  <si>
    <t xml:space="preserve">   Total Commercial Inventory</t>
  </si>
  <si>
    <t xml:space="preserve">   Commercial Inventory</t>
  </si>
  <si>
    <t xml:space="preserve">         U.S. Total</t>
  </si>
  <si>
    <t xml:space="preserve">   Total Gasoline Inventories</t>
  </si>
  <si>
    <t xml:space="preserve">   Finished Gasoline Inventories</t>
  </si>
  <si>
    <t xml:space="preserve">   Gasoline Blending Components Inventories</t>
  </si>
  <si>
    <t xml:space="preserve">      Lower 48 States (excl GOM)</t>
  </si>
  <si>
    <t xml:space="preserve">         Lower 48 States (excl GOM)</t>
  </si>
  <si>
    <t xml:space="preserve">      Domestic Production (a)</t>
  </si>
  <si>
    <t xml:space="preserve">      Crude Oil Net Imports (c)</t>
  </si>
  <si>
    <t xml:space="preserve">      Crude Oil Adjustment (d)</t>
  </si>
  <si>
    <t xml:space="preserve">      Product Net Imports (c)</t>
  </si>
  <si>
    <t xml:space="preserve">      Product Inventory Net Withdrawals</t>
  </si>
  <si>
    <t xml:space="preserve">      SPR Net Withdrawals</t>
  </si>
  <si>
    <t xml:space="preserve">      Federal GOM (a)</t>
  </si>
  <si>
    <t xml:space="preserve">   Henry Hub Spot (dollars per million Btu) </t>
  </si>
  <si>
    <t>Energy Prices</t>
  </si>
  <si>
    <t>Prices (cents per gallon)</t>
  </si>
  <si>
    <t>Prices are not adjusted for inflation.</t>
  </si>
  <si>
    <t>Table 5c. U.S. Regional Natural Gas Prices  (dollars per thousand cubic feet)</t>
  </si>
  <si>
    <t>Prices</t>
  </si>
  <si>
    <t xml:space="preserve">   Henry Hub Spot (dollars per thousand cubic feet)</t>
  </si>
  <si>
    <r>
      <t>Natural Gas</t>
    </r>
    <r>
      <rPr>
        <sz val="8"/>
        <color indexed="8"/>
        <rFont val="Arial"/>
        <family val="2"/>
      </rPr>
      <t/>
    </r>
  </si>
  <si>
    <t>NGHHUUS</t>
  </si>
  <si>
    <t>Balancing Item (b)</t>
  </si>
  <si>
    <t xml:space="preserve">   Electric Power (c)</t>
  </si>
  <si>
    <t xml:space="preserve">   Waste Coal (a)</t>
  </si>
  <si>
    <t>ZWHD_NEC_10YR</t>
  </si>
  <si>
    <t>ZWHD_MAC_10YR</t>
  </si>
  <si>
    <t>ZWHD_ENC_10YR</t>
  </si>
  <si>
    <t>ZWHD_WNC_10YR</t>
  </si>
  <si>
    <t>ZWHD_SAC_10YR</t>
  </si>
  <si>
    <t>ZWHD_ESC_10YR</t>
  </si>
  <si>
    <t>ZWHD_WSC_10YR</t>
  </si>
  <si>
    <t>ZWHD_MTN_10YR</t>
  </si>
  <si>
    <t>ZWHD_PAC_10YR</t>
  </si>
  <si>
    <t>ZWHD_US_10YR</t>
  </si>
  <si>
    <t>ZWCD_NEC_10YR</t>
  </si>
  <si>
    <t>ZWCD_MAC_10YR</t>
  </si>
  <si>
    <t>ZWCD_ENC_10YR</t>
  </si>
  <si>
    <t>ZWCD_WNC_10YR</t>
  </si>
  <si>
    <t>ZWCD_SAC_10YR</t>
  </si>
  <si>
    <t>ZWCD_ESC_10YR</t>
  </si>
  <si>
    <t>ZWCD_WSC_10YR</t>
  </si>
  <si>
    <t>ZWCD_MTN_10YR</t>
  </si>
  <si>
    <t>ZWCD_PAC_10YR</t>
  </si>
  <si>
    <t>ZWCD_US_10YR</t>
  </si>
  <si>
    <t>Heating Degree Days</t>
  </si>
  <si>
    <t>Heating Degree Days, Prior 10-year Average</t>
  </si>
  <si>
    <t>Cooling Degree Days</t>
  </si>
  <si>
    <t>Cooling Degree Days, Prior 10-year Average</t>
  </si>
  <si>
    <r>
      <t xml:space="preserve">See </t>
    </r>
    <r>
      <rPr>
        <i/>
        <sz val="8"/>
        <rFont val="Arial"/>
        <family val="2"/>
      </rPr>
      <t>Change in Regional and U.S. Degree-Day Calculations</t>
    </r>
    <r>
      <rPr>
        <sz val="8"/>
        <rFont val="Arial"/>
        <family val="2"/>
      </rPr>
      <t xml:space="preserve"> (http://www.eia.gov/forecasts/steo/special/pdf/2012_sp_04.pdf) for more information.</t>
    </r>
  </si>
  <si>
    <t>Regions refer to U.S. Census divisions.  See "Census division" in EIA’s Energy Glossary (http://www.eia.gov/tools/glossary/) for a list of states in each region.</t>
  </si>
  <si>
    <r>
      <t>Historical data</t>
    </r>
    <r>
      <rPr>
        <sz val="8"/>
        <rFont val="Arial"/>
        <family val="2"/>
      </rPr>
      <t>: Latest data available from U.S. Department of Commerce, National Oceanic and Atmospheric Association (NOAA).</t>
    </r>
  </si>
  <si>
    <r>
      <t xml:space="preserve">Projections: </t>
    </r>
    <r>
      <rPr>
        <sz val="8"/>
        <rFont val="Arial"/>
        <family val="2"/>
      </rPr>
      <t>Based on forecasts by the NOAA Climate Prediction Center (http://www.cpc.ncep.noaa.gov/pacdir/DDdir/NHOME3.shtml).</t>
    </r>
  </si>
  <si>
    <r>
      <t>Notes:</t>
    </r>
    <r>
      <rPr>
        <sz val="8"/>
        <rFont val="Arial"/>
        <family val="2"/>
      </rPr>
      <t xml:space="preserve"> Regional degree days for each period are calculated by EIA as contemporaneous period population-weighted averages of</t>
    </r>
  </si>
  <si>
    <t>state degree day data published by the National Oceanic and Atmospheric Administration (NOAA).</t>
  </si>
  <si>
    <t xml:space="preserve">   Electric Power Sector (b)</t>
  </si>
  <si>
    <t>Discrepancy (c)</t>
  </si>
  <si>
    <t xml:space="preserve">   Total Crude Oil Input to Refineries</t>
  </si>
  <si>
    <t xml:space="preserve">         Distillate Fuel Oil</t>
  </si>
  <si>
    <t xml:space="preserve">         Jet Fuel</t>
  </si>
  <si>
    <t xml:space="preserve">         Residual Fuel Oil</t>
  </si>
  <si>
    <t>MGNIPUS</t>
  </si>
  <si>
    <t>MBNIPUS</t>
  </si>
  <si>
    <t>JFNIPUS</t>
  </si>
  <si>
    <t>DFNIPUS</t>
  </si>
  <si>
    <t>RFNIPUS</t>
  </si>
  <si>
    <t>UONIPUS</t>
  </si>
  <si>
    <t xml:space="preserve">         Unfinished Oils</t>
  </si>
  <si>
    <t>PPNIPUS</t>
  </si>
  <si>
    <t>Natural gas Henry Hub spot price from Reuter's News Service (http://www.reuters.com).</t>
  </si>
  <si>
    <t xml:space="preserve">         Other HC/Oxygenates</t>
  </si>
  <si>
    <t>OHNIPUS</t>
  </si>
  <si>
    <t>PSNIPUS</t>
  </si>
  <si>
    <t xml:space="preserve">   Average residential electricity</t>
  </si>
  <si>
    <t>EXRCH_US</t>
  </si>
  <si>
    <t xml:space="preserve">   usage per customer (kWh)</t>
  </si>
  <si>
    <t xml:space="preserve">   Total Consumption</t>
  </si>
  <si>
    <t xml:space="preserve">   Primary Inventories (d)</t>
  </si>
  <si>
    <t xml:space="preserve">   Retail and Other Industry</t>
  </si>
  <si>
    <t xml:space="preserve">      Electric Power Sector (a)</t>
  </si>
  <si>
    <t>ESTCU_NEC</t>
  </si>
  <si>
    <t>ESTCU_MAC</t>
  </si>
  <si>
    <t>ESTCU_ENC</t>
  </si>
  <si>
    <t>ESTCU_WNC</t>
  </si>
  <si>
    <t>ESTCU_SAC</t>
  </si>
  <si>
    <t>ESTCU_ESC</t>
  </si>
  <si>
    <t>ESTCU_WSC</t>
  </si>
  <si>
    <t>ESTCU_MTN</t>
  </si>
  <si>
    <t>ESTCU_PAC</t>
  </si>
  <si>
    <t>ESTCU_US</t>
  </si>
  <si>
    <t>CLSHPUS</t>
  </si>
  <si>
    <t xml:space="preserve">      Commercial &amp; Institutional …………</t>
  </si>
  <si>
    <t>CLPRPUS_TON</t>
  </si>
  <si>
    <t>CLPRPAR_TON</t>
  </si>
  <si>
    <t>CLPRPIR_TON</t>
  </si>
  <si>
    <t>CLPRPWR_TON</t>
  </si>
  <si>
    <t>CLSD_DRAW_TON</t>
  </si>
  <si>
    <t>CLIMPUS_TON</t>
  </si>
  <si>
    <t>CLEXPUS_TON</t>
  </si>
  <si>
    <t>CLEXPMC_TON</t>
  </si>
  <si>
    <t>CLEXPSC_TON</t>
  </si>
  <si>
    <t>CLNSPUS_TON</t>
  </si>
  <si>
    <t>CLST_DRAW_TON</t>
  </si>
  <si>
    <t>CLWCPUS_TON</t>
  </si>
  <si>
    <t>CLTSPUS_TON</t>
  </si>
  <si>
    <t>CLKCPUS_TON</t>
  </si>
  <si>
    <t>CLEPCON_TON</t>
  </si>
  <si>
    <t>CLZCPUS_TON</t>
  </si>
  <si>
    <t>CLHCPUS_TON</t>
  </si>
  <si>
    <t>CLYCPUS_TON</t>
  </si>
  <si>
    <t>CLTCPUS_TON</t>
  </si>
  <si>
    <t>CLAJPUS_TON</t>
  </si>
  <si>
    <t>Supply (million short tons)</t>
  </si>
  <si>
    <t>Consumption (million short tons)</t>
  </si>
  <si>
    <t xml:space="preserve">   Total World Consumption</t>
  </si>
  <si>
    <t>REECBUS</t>
  </si>
  <si>
    <t>RECCBUS</t>
  </si>
  <si>
    <t>Forecast Month -</t>
  </si>
  <si>
    <t>Domestic Tables:</t>
  </si>
  <si>
    <t>Renewables (c)</t>
  </si>
  <si>
    <t>Total Energy Consumption (d)</t>
  </si>
  <si>
    <t xml:space="preserve">   Retail Prices Including Taxes</t>
  </si>
  <si>
    <t xml:space="preserve">      Gasoline Regular Grade (b)</t>
  </si>
  <si>
    <t xml:space="preserve">      Gasoline All Grades (b)</t>
  </si>
  <si>
    <t>Column</t>
  </si>
  <si>
    <t xml:space="preserve">         Federal Gulf of Mexico (b)</t>
  </si>
  <si>
    <t>North America</t>
  </si>
  <si>
    <t xml:space="preserve">Table 1.  U.S. Energy Markets Summary </t>
  </si>
  <si>
    <t>Table 4c. U.S. Regional Gasoline Prices and Inventories</t>
  </si>
  <si>
    <t>Table 5a.  U.S. Natural Gas Supply, Consumption, and Inventories</t>
  </si>
  <si>
    <t>Table 6.  U.S. Coal Supply, Consumption, and Inventories</t>
  </si>
  <si>
    <t>Table 9b. U.S. Regional Macroeconomic Data</t>
  </si>
  <si>
    <t>Table 9c. U.S. Regional Weather Data</t>
  </si>
  <si>
    <t xml:space="preserve">      Coke Plants</t>
  </si>
  <si>
    <r>
      <t>Total All Sectors</t>
    </r>
    <r>
      <rPr>
        <sz val="8"/>
        <rFont val="Arial"/>
        <family val="2"/>
      </rPr>
      <t xml:space="preserve"> (a)</t>
    </r>
  </si>
  <si>
    <t xml:space="preserve">   Pacific contiguous</t>
  </si>
  <si>
    <t xml:space="preserve">   AK and HI</t>
  </si>
  <si>
    <r>
      <t>All Sectors</t>
    </r>
    <r>
      <rPr>
        <sz val="8"/>
        <rFont val="Arial"/>
        <family val="2"/>
      </rPr>
      <t xml:space="preserve"> (a)</t>
    </r>
  </si>
  <si>
    <t xml:space="preserve">   OECD</t>
  </si>
  <si>
    <t xml:space="preserve">      U.S. (50 States)</t>
  </si>
  <si>
    <t>papr_CA</t>
  </si>
  <si>
    <t>papr_MX</t>
  </si>
  <si>
    <t>papr_US</t>
  </si>
  <si>
    <t>papr_AR</t>
  </si>
  <si>
    <t>papr_BR</t>
  </si>
  <si>
    <t>papr_CO</t>
  </si>
  <si>
    <t>papr_OLA</t>
  </si>
  <si>
    <t>papr_NO</t>
  </si>
  <si>
    <t>papr_AJ</t>
  </si>
  <si>
    <t>papr_KZ</t>
  </si>
  <si>
    <t>papr_RS</t>
  </si>
  <si>
    <t>papr_MU</t>
  </si>
  <si>
    <t>papr_AS</t>
  </si>
  <si>
    <t>papr_CH</t>
  </si>
  <si>
    <t>papr_IN</t>
  </si>
  <si>
    <t>papr_MY</t>
  </si>
  <si>
    <t>papr_VM</t>
  </si>
  <si>
    <t>papr_EG</t>
  </si>
  <si>
    <t>CXTCCO2</t>
  </si>
  <si>
    <t xml:space="preserve">      U.S. Territories</t>
  </si>
  <si>
    <t xml:space="preserve">      Canada</t>
  </si>
  <si>
    <t xml:space="preserve">      Europe</t>
  </si>
  <si>
    <t xml:space="preserve">      Japan</t>
  </si>
  <si>
    <t xml:space="preserve">      Other OECD</t>
  </si>
  <si>
    <t xml:space="preserve">   Non-OECD</t>
  </si>
  <si>
    <t xml:space="preserve">      Former Soviet Union</t>
  </si>
  <si>
    <t xml:space="preserve">      China</t>
  </si>
  <si>
    <t xml:space="preserve">      Other Asia</t>
  </si>
  <si>
    <t xml:space="preserve">      Other Non-OECD</t>
  </si>
  <si>
    <t xml:space="preserve">      Mexico</t>
  </si>
  <si>
    <t xml:space="preserve">         Crude Oil Portion</t>
  </si>
  <si>
    <t>patc_us</t>
  </si>
  <si>
    <t>patc_ust</t>
  </si>
  <si>
    <t>patc_ca</t>
  </si>
  <si>
    <t>patc_oecd_europe</t>
  </si>
  <si>
    <t>patc_ja</t>
  </si>
  <si>
    <t>patc_other_oecd</t>
  </si>
  <si>
    <t>patc_oecd</t>
  </si>
  <si>
    <t>patc_fsu</t>
  </si>
  <si>
    <t>patc_nonoecd_europe</t>
  </si>
  <si>
    <t>patc_ch</t>
  </si>
  <si>
    <t>patc_other_asia</t>
  </si>
  <si>
    <t>patc_other_nonoecd</t>
  </si>
  <si>
    <t>patc_non_oecd</t>
  </si>
  <si>
    <t>patc_world</t>
  </si>
  <si>
    <t>papr_us</t>
  </si>
  <si>
    <t>papr_ca</t>
  </si>
  <si>
    <t>papr_mx</t>
  </si>
  <si>
    <t>papr_otheroecd</t>
  </si>
  <si>
    <t>papr_oecd</t>
  </si>
  <si>
    <t>papr_opec</t>
  </si>
  <si>
    <t>copr_opec</t>
  </si>
  <si>
    <t>papr_fsu</t>
  </si>
  <si>
    <t>papr_ch</t>
  </si>
  <si>
    <t>papr_other_nonoecd</t>
  </si>
  <si>
    <t>papr_nonoecd</t>
  </si>
  <si>
    <t>papr_world</t>
  </si>
  <si>
    <t xml:space="preserve">   U.S. Commercial Inventory</t>
  </si>
  <si>
    <t>World Real Gross Domestic Product (a)</t>
  </si>
  <si>
    <t xml:space="preserve">   OECD Commercial Inventory</t>
  </si>
  <si>
    <t>pasc_oecd_t3</t>
  </si>
  <si>
    <t>t3_stchange_us</t>
  </si>
  <si>
    <t>t3_stchange_ooecd</t>
  </si>
  <si>
    <t>t3_stchange_noecd</t>
  </si>
  <si>
    <t>t3_stchange_world</t>
  </si>
  <si>
    <t>Crude Oil</t>
  </si>
  <si>
    <t xml:space="preserve">   Algeria</t>
  </si>
  <si>
    <t xml:space="preserve">   Iran</t>
  </si>
  <si>
    <t xml:space="preserve">   Kuwait</t>
  </si>
  <si>
    <t xml:space="preserve">   Libya</t>
  </si>
  <si>
    <t xml:space="preserve">   Nigeria</t>
  </si>
  <si>
    <t xml:space="preserve">   Saudi Arabia</t>
  </si>
  <si>
    <t xml:space="preserve">   United Arab Emirates</t>
  </si>
  <si>
    <t xml:space="preserve">   Venezuela</t>
  </si>
  <si>
    <t xml:space="preserve">   Angola</t>
  </si>
  <si>
    <t xml:space="preserve">   Iraq</t>
  </si>
  <si>
    <t>Crude Oil Production Capacity</t>
  </si>
  <si>
    <t>copr_ku</t>
  </si>
  <si>
    <t>copr_ly</t>
  </si>
  <si>
    <t>copr_ni</t>
  </si>
  <si>
    <t>copr_sa</t>
  </si>
  <si>
    <t>copr_tc</t>
  </si>
  <si>
    <t>copr_ve</t>
  </si>
  <si>
    <t>copr_ao</t>
  </si>
  <si>
    <t>copr_iz</t>
  </si>
  <si>
    <t>ZWCD_SAC</t>
  </si>
  <si>
    <t>ZWHD_SAC</t>
  </si>
  <si>
    <t>Australia</t>
  </si>
  <si>
    <t>China</t>
  </si>
  <si>
    <t>India</t>
  </si>
  <si>
    <t>Malaysia</t>
  </si>
  <si>
    <t>Vietnam</t>
  </si>
  <si>
    <t>Canada</t>
  </si>
  <si>
    <t>Mexico</t>
  </si>
  <si>
    <t>United States</t>
  </si>
  <si>
    <t>Argentina</t>
  </si>
  <si>
    <t>Brazil</t>
  </si>
  <si>
    <t>Colombia</t>
  </si>
  <si>
    <t>Other Central and S. America</t>
  </si>
  <si>
    <t>Norway</t>
  </si>
  <si>
    <t>t3b_papr_r03</t>
  </si>
  <si>
    <t>CHEOPUS</t>
  </si>
  <si>
    <t xml:space="preserve">      Industrial Sector (b)</t>
  </si>
  <si>
    <t xml:space="preserve">   Losses and Unaccounted for (c) </t>
  </si>
  <si>
    <t xml:space="preserve">   Direct Use (d)</t>
  </si>
  <si>
    <t>(c) Includes transmission and distribution losses, data collection time-frame differences, and estimation error.</t>
  </si>
  <si>
    <t xml:space="preserve">(d) Direct Use represents commercial and industrial facility use of onsite net electricity generation; and electrical sales or transfers to adjacent or colocated facilities </t>
  </si>
  <si>
    <t>(a) Generation supplied by electricity-only and combined-heat-and-power (CHP) plants operated by electric utilities, independent power producers.</t>
  </si>
  <si>
    <t>(b) Generation supplied by CHP and electricity-only plants operated by businesses in the commercial and industrial sectors, primarily for onsite use.</t>
  </si>
  <si>
    <t>CLTO_US</t>
  </si>
  <si>
    <t>NGTO_US</t>
  </si>
  <si>
    <t>PATO_US</t>
  </si>
  <si>
    <t xml:space="preserve">   Petroleum (a)</t>
  </si>
  <si>
    <t>OGTO_US</t>
  </si>
  <si>
    <t>NUTO_US</t>
  </si>
  <si>
    <t>HVTO_US</t>
  </si>
  <si>
    <t>HPTO_US</t>
  </si>
  <si>
    <t xml:space="preserve">   Renewable Energy Sources:</t>
  </si>
  <si>
    <t>WNTO_US</t>
  </si>
  <si>
    <t>WWTO_US</t>
  </si>
  <si>
    <t xml:space="preserve">      Wood Biomass</t>
  </si>
  <si>
    <t>OWTO_US</t>
  </si>
  <si>
    <t xml:space="preserve">      Other Waste Biomass</t>
  </si>
  <si>
    <t>GETO_US</t>
  </si>
  <si>
    <t>SOTO_US</t>
  </si>
  <si>
    <t>OTTO_US</t>
  </si>
  <si>
    <t xml:space="preserve">   Other Nonrenewable Fuels (b)</t>
  </si>
  <si>
    <t>TSEO_US</t>
  </si>
  <si>
    <t xml:space="preserve">   Total Generation</t>
  </si>
  <si>
    <t>Northeast Census Region</t>
  </si>
  <si>
    <t>CLTO_NE</t>
  </si>
  <si>
    <t>NGTO_NE</t>
  </si>
  <si>
    <t>PATO_NE</t>
  </si>
  <si>
    <t>OGTO_NE</t>
  </si>
  <si>
    <t>NUTO_NE</t>
  </si>
  <si>
    <t>HYTO_NE</t>
  </si>
  <si>
    <t xml:space="preserve">   Hydropower (c)</t>
  </si>
  <si>
    <t>RNTO_NE</t>
  </si>
  <si>
    <t>OTTO_NE</t>
  </si>
  <si>
    <t>TSEO_NE</t>
  </si>
  <si>
    <t>South Census Region</t>
  </si>
  <si>
    <t>CLTO_SO</t>
  </si>
  <si>
    <t>NGTO_SO</t>
  </si>
  <si>
    <t>PATO_SO</t>
  </si>
  <si>
    <t>OGTO_SO</t>
  </si>
  <si>
    <t>NUTO_SO</t>
  </si>
  <si>
    <t>HYTO_SO</t>
  </si>
  <si>
    <t>RNTO_SO</t>
  </si>
  <si>
    <t>OTTO_SO</t>
  </si>
  <si>
    <t>TSEO_SO</t>
  </si>
  <si>
    <t>Midwest Census Region</t>
  </si>
  <si>
    <t>CLTO_MW</t>
  </si>
  <si>
    <t>NGTO_MW</t>
  </si>
  <si>
    <t>PATO_MW</t>
  </si>
  <si>
    <t>OGTO_MW</t>
  </si>
  <si>
    <t>NUTO_MW</t>
  </si>
  <si>
    <t>HYTO_MW</t>
  </si>
  <si>
    <t>RNTO_MW</t>
  </si>
  <si>
    <t>OTTO_MW</t>
  </si>
  <si>
    <t>TSEO_MW</t>
  </si>
  <si>
    <t>West Census Region</t>
  </si>
  <si>
    <t>CLTO_WE</t>
  </si>
  <si>
    <t>NGTO_WE</t>
  </si>
  <si>
    <t>PATO_WE</t>
  </si>
  <si>
    <t>OGTO_WE</t>
  </si>
  <si>
    <t>NUTO_WE</t>
  </si>
  <si>
    <t>HYTO_WE</t>
  </si>
  <si>
    <t>RNTO_WE</t>
  </si>
  <si>
    <t>OTTO_WE</t>
  </si>
  <si>
    <t>TSEO_WE</t>
  </si>
  <si>
    <t>(a) Residual fuel oil, distillate fuel oil, petroleum coke, and other petroleum liquids</t>
  </si>
  <si>
    <t>(b) Batteries, chemicals, hydrogen, pitch, purchased steam, sulfur, nonrenewable waste, and miscellaneous technologies</t>
  </si>
  <si>
    <t>(c) Conventional hydroelectric and pumped storage generation</t>
  </si>
  <si>
    <t>(d) Wind, biomass, geothermal, and solar generation</t>
  </si>
  <si>
    <r>
      <t xml:space="preserve">Notes: </t>
    </r>
    <r>
      <rPr>
        <sz val="8"/>
        <color indexed="8"/>
        <rFont val="Arial"/>
        <family val="2"/>
      </rPr>
      <t xml:space="preserve"> Data reflects generation supplied by electricity-only and combined-heat-and-power (CHP) plants operated by electric utilities, independent power producers, and</t>
    </r>
  </si>
  <si>
    <t>the commercial and industrial sectors. The approximate break between historical and forecast values is shown with historical data printed in bold; estimates and forecasts in italics.</t>
  </si>
  <si>
    <r>
      <rPr>
        <b/>
        <sz val="8"/>
        <color indexed="8"/>
        <rFont val="Arial"/>
        <family val="2"/>
      </rPr>
      <t>Historical data</t>
    </r>
    <r>
      <rPr>
        <sz val="8"/>
        <color indexed="8"/>
        <rFont val="Arial"/>
        <family val="2"/>
      </rPr>
      <t xml:space="preserve">: </t>
    </r>
    <r>
      <rPr>
        <sz val="8"/>
        <rFont val="Arial"/>
        <family val="2"/>
      </rPr>
      <t xml:space="preserve">Latest data available from EIA </t>
    </r>
    <r>
      <rPr>
        <i/>
        <sz val="8"/>
        <rFont val="Arial"/>
        <family val="2"/>
      </rPr>
      <t>Electric Power Monthly</t>
    </r>
    <r>
      <rPr>
        <sz val="8"/>
        <rFont val="Arial"/>
        <family val="2"/>
      </rPr>
      <t xml:space="preserve"> and </t>
    </r>
    <r>
      <rPr>
        <i/>
        <sz val="8"/>
        <rFont val="Arial"/>
        <family val="2"/>
      </rPr>
      <t>Electric Power Annual</t>
    </r>
  </si>
  <si>
    <t xml:space="preserve">      Conventional Hydropower</t>
  </si>
  <si>
    <t xml:space="preserve">   Pumped Storage Hydropower</t>
  </si>
  <si>
    <t xml:space="preserve">   Other Renewables (d)</t>
  </si>
  <si>
    <t>Table 7d.  U.S. Regional Electricity Generation, All Sectors</t>
  </si>
  <si>
    <t>Table 7e. U.S. Regional Fuel Consumption for Electricity Generation, All Sectors</t>
  </si>
  <si>
    <t>Fuel Consumption for Electricity Generation, All Sectors</t>
  </si>
  <si>
    <t>CLTOCON_EL_US</t>
  </si>
  <si>
    <t>NGTOCON_EL_US</t>
  </si>
  <si>
    <t>PATOCON_EL_US</t>
  </si>
  <si>
    <t>RFTOCON_EL_US</t>
  </si>
  <si>
    <t>DKTOCON_EL_US</t>
  </si>
  <si>
    <t>PCTOCON_EL_US</t>
  </si>
  <si>
    <t xml:space="preserve">      Petroleum Coke (a)</t>
  </si>
  <si>
    <t>OPTOCON_EL_US</t>
  </si>
  <si>
    <t xml:space="preserve">      Other Petroleum Liquids (b)</t>
  </si>
  <si>
    <t>CLTOCON_EL_NE</t>
  </si>
  <si>
    <t>NGTOCON_EL_NE</t>
  </si>
  <si>
    <t>PATOCON_EL_NE</t>
  </si>
  <si>
    <t>CLTOCON_EL_SO</t>
  </si>
  <si>
    <t>NGTOCON_EL_SO</t>
  </si>
  <si>
    <t>PATOCON_EL_SO</t>
  </si>
  <si>
    <t>CLTOCON_EL_MW</t>
  </si>
  <si>
    <t>NGTOCON_EL_MW</t>
  </si>
  <si>
    <t>PATOCON_EL_MW</t>
  </si>
  <si>
    <t>CLTOCON_EL_WE</t>
  </si>
  <si>
    <t>NGTOCON_EL_WE</t>
  </si>
  <si>
    <t>PATOCON_EL_WE</t>
  </si>
  <si>
    <t>End-of-period U.S. Fuel Inventories Held by Electric Power Sector</t>
  </si>
  <si>
    <t xml:space="preserve">   Coal (million short tons)</t>
  </si>
  <si>
    <t>(a) Petroleum coke consumption converted from short tons to barrels by multiplying by 5</t>
  </si>
  <si>
    <t>(b) Other petroleum liquids include jet fuel, kerosene, and waste oil</t>
  </si>
  <si>
    <t>the commercial and industrial sectors. Data includes fuel consumed only for generation of electricity. It does not include consumption by CHP plants for useful thermal output.</t>
  </si>
  <si>
    <t>The approximate break between historical and forecast values is shown with historical data printed in bold; estimates and forecasts in italics.</t>
  </si>
  <si>
    <t>Physical Units: st/d = short tons per day; b/d = barrels per day; cf/d = cubic feet per day; mmb = million barrels.</t>
  </si>
  <si>
    <t xml:space="preserve">Table 7d.  U.S. Regional Electricity Generation, All Sectors (Thousand megawatthours per day)  </t>
  </si>
  <si>
    <t>Table 7e.  U.S. Regional Fuel Consumption for Electricity Generation, All Sectors</t>
  </si>
  <si>
    <t xml:space="preserve">Electric Power Sector </t>
  </si>
  <si>
    <t xml:space="preserve">      Subtotal </t>
  </si>
  <si>
    <t xml:space="preserve">Industrial Sector </t>
  </si>
  <si>
    <t xml:space="preserve">Commercial Sector </t>
  </si>
  <si>
    <t xml:space="preserve">Residential Sector </t>
  </si>
  <si>
    <t xml:space="preserve">Transportation Sector </t>
  </si>
  <si>
    <t>EOACBUS</t>
  </si>
  <si>
    <t>BFACBUS</t>
  </si>
  <si>
    <t>All Sectors Total</t>
  </si>
  <si>
    <r>
      <t>Notes:</t>
    </r>
    <r>
      <rPr>
        <sz val="8"/>
        <rFont val="Arial"/>
        <family val="2"/>
      </rPr>
      <t xml:space="preserve"> The approximate break between historical and forecast values is shown with historical data printed in bold; estimates and forecasts in italics.</t>
    </r>
  </si>
  <si>
    <r>
      <t>Historical data</t>
    </r>
    <r>
      <rPr>
        <sz val="8"/>
        <rFont val="Arial"/>
        <family val="2"/>
      </rPr>
      <t xml:space="preserve">:  Latest data available from EIA databases supporting the following reports: </t>
    </r>
    <r>
      <rPr>
        <i/>
        <sz val="8"/>
        <rFont val="Arial"/>
        <family val="2"/>
      </rPr>
      <t>Electric Power Monthly</t>
    </r>
    <r>
      <rPr>
        <sz val="8"/>
        <rFont val="Arial"/>
        <family val="2"/>
      </rPr>
      <t xml:space="preserve">, DOE/EIA-0226 and </t>
    </r>
    <r>
      <rPr>
        <i/>
        <sz val="8"/>
        <rFont val="Arial"/>
        <family val="2"/>
      </rPr>
      <t>Renewable Energy Annual</t>
    </r>
    <r>
      <rPr>
        <sz val="8"/>
        <rFont val="Arial"/>
        <family val="2"/>
      </rPr>
      <t xml:space="preserve">, DOE/EIA-0603; </t>
    </r>
    <r>
      <rPr>
        <i/>
        <sz val="8"/>
        <rFont val="Arial"/>
        <family val="2"/>
      </rPr>
      <t>Petroleum Supply Monthly</t>
    </r>
    <r>
      <rPr>
        <sz val="8"/>
        <rFont val="Arial"/>
        <family val="2"/>
      </rPr>
      <t xml:space="preserve">, DOE/EIA-0109. </t>
    </r>
  </si>
  <si>
    <t>Table 8.  U.S. Renewable Energy Consumption (Quadrillion Btu)</t>
  </si>
  <si>
    <t>t3b_papr_r02</t>
  </si>
  <si>
    <t>t3b_papr_r01</t>
  </si>
  <si>
    <t>Azerbaijan</t>
  </si>
  <si>
    <t>Kazakhstan</t>
  </si>
  <si>
    <t>Russia</t>
  </si>
  <si>
    <t>papr_ofsu</t>
  </si>
  <si>
    <t>t3b_papr_r04</t>
  </si>
  <si>
    <t>Oman</t>
  </si>
  <si>
    <t>t3b_papr_r05</t>
  </si>
  <si>
    <t>t3b_papr_r07</t>
  </si>
  <si>
    <t>Egypt</t>
  </si>
  <si>
    <t>t3b_papr_r06</t>
  </si>
  <si>
    <t>opec_nc</t>
  </si>
  <si>
    <t>papr_nonopec</t>
  </si>
  <si>
    <t>papr_nonopec_i_opecnc</t>
  </si>
  <si>
    <t xml:space="preserve">North America </t>
  </si>
  <si>
    <t xml:space="preserve">Central and South America  </t>
  </si>
  <si>
    <t xml:space="preserve">Europe </t>
  </si>
  <si>
    <t xml:space="preserve">Middle East </t>
  </si>
  <si>
    <t xml:space="preserve">Asia and Oceania  </t>
  </si>
  <si>
    <t xml:space="preserve">Africa </t>
  </si>
  <si>
    <t xml:space="preserve">OPEC non-crude liquids  </t>
  </si>
  <si>
    <t xml:space="preserve">Non-OPEC + OPEC non-crude  </t>
  </si>
  <si>
    <t xml:space="preserve">      Jet Fuel</t>
  </si>
  <si>
    <t xml:space="preserve">      Industrial Sector</t>
  </si>
  <si>
    <t xml:space="preserve">      Commercial Sector</t>
  </si>
  <si>
    <t xml:space="preserve">      Residential Sector</t>
  </si>
  <si>
    <t xml:space="preserve">      Coal</t>
  </si>
  <si>
    <t xml:space="preserve">      Natural Gas </t>
  </si>
  <si>
    <t xml:space="preserve">         Alaska</t>
  </si>
  <si>
    <t xml:space="preserve">      Commercial Inventory Net Withdrawals</t>
  </si>
  <si>
    <t xml:space="preserve">      Refinery Processing Gain</t>
  </si>
  <si>
    <t xml:space="preserve">   Total Supply</t>
  </si>
  <si>
    <t xml:space="preserve">      Unfinished Oils</t>
  </si>
  <si>
    <t xml:space="preserve">      Motor Gasoline</t>
  </si>
  <si>
    <t xml:space="preserve">      Distillate Fuel Oil</t>
  </si>
  <si>
    <t xml:space="preserve">      Residual Fuel Oil</t>
  </si>
  <si>
    <t xml:space="preserve">      Crude Oil (excluding SPR)</t>
  </si>
  <si>
    <t xml:space="preserve">      Other HC/Oxygenates</t>
  </si>
  <si>
    <t xml:space="preserve">      Total Motor Gasoline</t>
  </si>
  <si>
    <t xml:space="preserve">         Finished Motor Gasoline</t>
  </si>
  <si>
    <t xml:space="preserve">   Crude Oil in SPR</t>
  </si>
  <si>
    <t xml:space="preserve">   Crude OIl</t>
  </si>
  <si>
    <t xml:space="preserve">   Other Hydrocarbons/Oxygenates</t>
  </si>
  <si>
    <t xml:space="preserve">   Unfinished Oils</t>
  </si>
  <si>
    <t xml:space="preserve">Refinery Processing Gain  </t>
  </si>
  <si>
    <t xml:space="preserve">   Finished Motor Gasoline</t>
  </si>
  <si>
    <t xml:space="preserve">   Jet Fuel</t>
  </si>
  <si>
    <t xml:space="preserve">   Distillate Fuel</t>
  </si>
  <si>
    <t xml:space="preserve">   Residual Fuel</t>
  </si>
  <si>
    <t xml:space="preserve">Refinery Operable Distillation Capacity  </t>
  </si>
  <si>
    <t xml:space="preserve">Refinery Distillation Inputs  </t>
  </si>
  <si>
    <t xml:space="preserve">      U.S. Average</t>
  </si>
  <si>
    <t xml:space="preserve">      PADD 1</t>
  </si>
  <si>
    <t xml:space="preserve">      PADD 2</t>
  </si>
  <si>
    <t xml:space="preserve">      PADD 3</t>
  </si>
  <si>
    <t xml:space="preserve">      PADD 4</t>
  </si>
  <si>
    <t xml:space="preserve">      PADD 5</t>
  </si>
  <si>
    <t xml:space="preserve">  Total Marketed Production</t>
  </si>
  <si>
    <t xml:space="preserve">      Alaska</t>
  </si>
  <si>
    <t xml:space="preserve">   Total Dry Gas Production</t>
  </si>
  <si>
    <t xml:space="preserve">   Supplemental Gaseous Fuels</t>
  </si>
  <si>
    <t xml:space="preserve">   Net Inventory Withdrawals</t>
  </si>
  <si>
    <t>Total Primary Supply</t>
  </si>
  <si>
    <t>Total Supply</t>
  </si>
  <si>
    <t xml:space="preserve">   Residential</t>
  </si>
  <si>
    <t xml:space="preserve">   Commercial</t>
  </si>
  <si>
    <t xml:space="preserve">   Industrial</t>
  </si>
  <si>
    <t xml:space="preserve">   Lease and Plant Fuel</t>
  </si>
  <si>
    <t xml:space="preserve">   Vehicle Use</t>
  </si>
  <si>
    <t xml:space="preserve">   Working Gas Inventory</t>
  </si>
  <si>
    <t xml:space="preserve">   New England</t>
  </si>
  <si>
    <t xml:space="preserve">   E. N. Central</t>
  </si>
  <si>
    <t xml:space="preserve">   W. N. Central</t>
  </si>
  <si>
    <t xml:space="preserve">   S. Atlantic</t>
  </si>
  <si>
    <t xml:space="preserve">   E. S. Central</t>
  </si>
  <si>
    <t xml:space="preserve">   W. S. Central</t>
  </si>
  <si>
    <t xml:space="preserve">   Mountain</t>
  </si>
  <si>
    <t xml:space="preserve">   Pacific</t>
  </si>
  <si>
    <t xml:space="preserve">      Total</t>
  </si>
  <si>
    <t xml:space="preserve">   Production</t>
  </si>
  <si>
    <t xml:space="preserve">      Appalachia</t>
  </si>
  <si>
    <t xml:space="preserve">      Interior</t>
  </si>
  <si>
    <t xml:space="preserve">      Western</t>
  </si>
  <si>
    <t xml:space="preserve">   Primary Inventory Withdrawals</t>
  </si>
  <si>
    <t xml:space="preserve">   Imports</t>
  </si>
  <si>
    <t xml:space="preserve">   Exports</t>
  </si>
  <si>
    <t xml:space="preserve">   Secondary Inventory Withdrawals</t>
  </si>
  <si>
    <t xml:space="preserve">   Coke Plants</t>
  </si>
  <si>
    <t xml:space="preserve">Total Consumption </t>
  </si>
  <si>
    <t xml:space="preserve">   Electricity Generation</t>
  </si>
  <si>
    <t xml:space="preserve">   Net Imports  </t>
  </si>
  <si>
    <t xml:space="preserve">   Retail Sales</t>
  </si>
  <si>
    <t xml:space="preserve">   Total Consumption </t>
  </si>
  <si>
    <t xml:space="preserve">      Natural Gas</t>
  </si>
  <si>
    <t xml:space="preserve">         U.S. Average</t>
  </si>
  <si>
    <t xml:space="preserve">   Geothermal  </t>
  </si>
  <si>
    <t xml:space="preserve">   Wind </t>
  </si>
  <si>
    <t xml:space="preserve">   (millions)</t>
  </si>
  <si>
    <t xml:space="preserve">  (index, 1982-1984=1.00)</t>
  </si>
  <si>
    <t xml:space="preserve">  (index, 1982=1.00)</t>
  </si>
  <si>
    <t xml:space="preserve">  (million miles/day)</t>
  </si>
  <si>
    <t xml:space="preserve">  (index, 1982-1984=100)</t>
  </si>
  <si>
    <t xml:space="preserve">  (million short tons per day)</t>
  </si>
  <si>
    <t xml:space="preserve">   Middle Atlantic</t>
  </si>
  <si>
    <t xml:space="preserve">   South Atlantic</t>
  </si>
  <si>
    <t xml:space="preserve">      U.S. Average </t>
  </si>
  <si>
    <t xml:space="preserve">   West Texas Intermediate Spot Average</t>
  </si>
  <si>
    <t>DFPSPUS</t>
  </si>
  <si>
    <t>Jan</t>
  </si>
  <si>
    <t>Feb</t>
  </si>
  <si>
    <t>Mar</t>
  </si>
  <si>
    <t>Apr</t>
  </si>
  <si>
    <t>May</t>
  </si>
  <si>
    <t>Jun</t>
  </si>
  <si>
    <t>Jul</t>
  </si>
  <si>
    <t>Aug</t>
  </si>
  <si>
    <t>Sep</t>
  </si>
  <si>
    <t>Oct</t>
  </si>
  <si>
    <t>Nov</t>
  </si>
  <si>
    <t>Dec</t>
  </si>
  <si>
    <t>D2RCAUS</t>
  </si>
  <si>
    <t>MGTSPP1</t>
  </si>
  <si>
    <t>MGTSPP2</t>
  </si>
  <si>
    <t>MGTSPP3</t>
  </si>
  <si>
    <t>MGTSPP4</t>
  </si>
  <si>
    <t>MGTSPP5</t>
  </si>
  <si>
    <t>MGTSPUS</t>
  </si>
  <si>
    <t>MGPSPUS</t>
  </si>
  <si>
    <t>MBPSPUS</t>
  </si>
  <si>
    <t xml:space="preserve">   Total World Supply</t>
  </si>
  <si>
    <t xml:space="preserve">   Non-OPEC Supply</t>
  </si>
  <si>
    <t>MGRARP1</t>
  </si>
  <si>
    <t>MGRARP2</t>
  </si>
  <si>
    <t>MGRARP3</t>
  </si>
  <si>
    <t>MGRARP4</t>
  </si>
  <si>
    <t>MGRARP5</t>
  </si>
  <si>
    <t>MGRARUS</t>
  </si>
  <si>
    <t>COPRPUS</t>
  </si>
  <si>
    <t>PAPRPAK</t>
  </si>
  <si>
    <t>PAPRPGLF</t>
  </si>
  <si>
    <t>PAPR48NGOM</t>
  </si>
  <si>
    <t xml:space="preserve"> </t>
  </si>
  <si>
    <t>COUNPUS</t>
  </si>
  <si>
    <t>CORIPUS</t>
  </si>
  <si>
    <t>NLPRPUS</t>
  </si>
  <si>
    <t>PAGLPUS</t>
  </si>
  <si>
    <t>PANIPUS</t>
  </si>
  <si>
    <t>MGTCPUSX</t>
  </si>
  <si>
    <t>JFTCPUS</t>
  </si>
  <si>
    <t>DFTCPUS</t>
  </si>
  <si>
    <t>RFTCPUS</t>
  </si>
  <si>
    <t>PATCPUSX</t>
  </si>
  <si>
    <t>COSXPUS</t>
  </si>
  <si>
    <t>JFPSPUS</t>
  </si>
  <si>
    <t>RFPSPUS</t>
  </si>
  <si>
    <t>PASXPUS</t>
  </si>
  <si>
    <t>COSQPUS</t>
  </si>
  <si>
    <t>RAIMUUS</t>
  </si>
  <si>
    <t>WTIPUUS</t>
  </si>
  <si>
    <t>MGEIAUS</t>
  </si>
  <si>
    <t>DSRTUUS</t>
  </si>
  <si>
    <t>D2WHUUS</t>
  </si>
  <si>
    <t>RFTCUUS</t>
  </si>
  <si>
    <t>CLEUDUS</t>
  </si>
  <si>
    <t>RFEUDUS</t>
  </si>
  <si>
    <t>NGEUDUS</t>
  </si>
  <si>
    <t>NGRCUUS</t>
  </si>
  <si>
    <t>ESRCUUS</t>
  </si>
  <si>
    <t>NGPRPUS</t>
  </si>
  <si>
    <t>Liquid Fuels</t>
  </si>
  <si>
    <t>Total OECD Liquid Fuels Consumption</t>
  </si>
  <si>
    <t>Total non-OECD Liquid Fuels Consumption</t>
  </si>
  <si>
    <t>Total World Liquid Fuels Consumption</t>
  </si>
  <si>
    <t>NGIMPUS_PIPE</t>
  </si>
  <si>
    <t>NGIMPUS_LNG</t>
  </si>
  <si>
    <t>NGSFPUS</t>
  </si>
  <si>
    <t>NGWGPUS</t>
  </si>
  <si>
    <t>BALIT</t>
  </si>
  <si>
    <t>NGRCPUS</t>
  </si>
  <si>
    <t>NGCCPUS</t>
  </si>
  <si>
    <t>NGLPPUS</t>
  </si>
  <si>
    <t>NGINX</t>
  </si>
  <si>
    <t>NGEPCON</t>
  </si>
  <si>
    <t>NGTCPUS</t>
  </si>
  <si>
    <t>NGACPUS</t>
  </si>
  <si>
    <t xml:space="preserve">   Refiner Prices for Resale</t>
  </si>
  <si>
    <t xml:space="preserve">      Gasoline</t>
  </si>
  <si>
    <t xml:space="preserve">      Heating Oil</t>
  </si>
  <si>
    <t>copc_opec_r06</t>
  </si>
  <si>
    <t xml:space="preserve">   Africa</t>
  </si>
  <si>
    <t>copc_opec_r05</t>
  </si>
  <si>
    <t xml:space="preserve">   Middle East</t>
  </si>
  <si>
    <t>cops_opec_r06</t>
  </si>
  <si>
    <t>cops_opec_r05</t>
  </si>
  <si>
    <t xml:space="preserve">      Diesel Fuel</t>
  </si>
  <si>
    <t>NGVHPUS</t>
  </si>
  <si>
    <t>Real Gross Domestic Product</t>
  </si>
  <si>
    <t>GDPQXUS</t>
  </si>
  <si>
    <t>GDP Implicit Price Deflator</t>
  </si>
  <si>
    <t>GDPDIUS</t>
  </si>
  <si>
    <t>Real Disposable Personal Income</t>
  </si>
  <si>
    <t>YD87OUS</t>
  </si>
  <si>
    <t>ZOMNIUS</t>
  </si>
  <si>
    <t>ZWHDPUS</t>
  </si>
  <si>
    <t>copc_opec</t>
  </si>
  <si>
    <t>pasc_us</t>
  </si>
  <si>
    <t xml:space="preserve">   U.S. (50 States)</t>
  </si>
  <si>
    <t xml:space="preserve">   Other OECD</t>
  </si>
  <si>
    <t xml:space="preserve">   Other Stock Draws and Balance</t>
  </si>
  <si>
    <t xml:space="preserve">      Total Stock Draw</t>
  </si>
  <si>
    <t>ZWCDPUS</t>
  </si>
  <si>
    <t>I87RXUS</t>
  </si>
  <si>
    <t>Refinery and Blender Net Inputs</t>
  </si>
  <si>
    <t>Total Refinery and Blender Net Inputs</t>
  </si>
  <si>
    <t>Refinery and Blender Net Production</t>
  </si>
  <si>
    <t>Total Refinery and Blender Net Production</t>
  </si>
  <si>
    <t>Business Inventory Change</t>
  </si>
  <si>
    <t>KRDRXUS</t>
  </si>
  <si>
    <t>WPCPIUS</t>
  </si>
  <si>
    <t>CICPIUS</t>
  </si>
  <si>
    <t>WP57IUS</t>
  </si>
  <si>
    <t>Non-Farm Employment</t>
  </si>
  <si>
    <t>EMNFPUS</t>
  </si>
  <si>
    <t>Total Industrial Production</t>
  </si>
  <si>
    <t>ZOTOIUS</t>
  </si>
  <si>
    <t>Miscellaneous</t>
  </si>
  <si>
    <t>MVVMPUS</t>
  </si>
  <si>
    <t>Air Travel Capacity</t>
  </si>
  <si>
    <t>RMZTPUS</t>
  </si>
  <si>
    <t>Aircraft Utilization</t>
  </si>
  <si>
    <t>RMZZPUS</t>
  </si>
  <si>
    <t>Airline Ticket Price Index</t>
  </si>
  <si>
    <t>ACTKFUS</t>
  </si>
  <si>
    <t>Raw Steel Production</t>
  </si>
  <si>
    <t>RSPRPUS</t>
  </si>
  <si>
    <t>patc_r01</t>
  </si>
  <si>
    <t>patc_mx</t>
  </si>
  <si>
    <t>patc_r02</t>
  </si>
  <si>
    <t>patc_br</t>
  </si>
  <si>
    <t>patc_r03</t>
  </si>
  <si>
    <t>patc_r04</t>
  </si>
  <si>
    <t>patc_rs</t>
  </si>
  <si>
    <t>patc_r05</t>
  </si>
  <si>
    <t>patc_r07</t>
  </si>
  <si>
    <t>Japan</t>
  </si>
  <si>
    <t>patc_in</t>
  </si>
  <si>
    <t>patc_r06</t>
  </si>
  <si>
    <t>rgdpq_world</t>
  </si>
  <si>
    <t>rgdpq_world_pct</t>
  </si>
  <si>
    <t>EPEOPUS</t>
  </si>
  <si>
    <t>TSEOPUS</t>
  </si>
  <si>
    <t>ELNIPUS</t>
  </si>
  <si>
    <t>ETXXSUP</t>
  </si>
  <si>
    <t>EXRCPUS</t>
  </si>
  <si>
    <t>EXCCPUS</t>
  </si>
  <si>
    <t>EXICPUS</t>
  </si>
  <si>
    <t>EXACPUS</t>
  </si>
  <si>
    <t>EXTCPUS</t>
  </si>
  <si>
    <t>ESTXPUS</t>
  </si>
  <si>
    <t>Petroleum</t>
  </si>
  <si>
    <t>Natural Gas</t>
  </si>
  <si>
    <t>TETCFUEL</t>
  </si>
  <si>
    <t>GERCBUS</t>
  </si>
  <si>
    <t>GEICBUS</t>
  </si>
  <si>
    <t>HVICBUS</t>
  </si>
  <si>
    <t>WWEPCONB</t>
  </si>
  <si>
    <t>OWEPCONB</t>
  </si>
  <si>
    <t>CLSDPUS</t>
  </si>
  <si>
    <t>CLSTPUS</t>
  </si>
  <si>
    <t>ESRCU_NEC</t>
  </si>
  <si>
    <t>ESRCU_MAC</t>
  </si>
  <si>
    <t>ESRCU_ENC</t>
  </si>
  <si>
    <t>ESRCU_WNC</t>
  </si>
  <si>
    <t>ESRCU_SAC</t>
  </si>
  <si>
    <t>ESRCU_ESC</t>
  </si>
  <si>
    <t>ESRCU_WSC</t>
  </si>
  <si>
    <t>ESRCU_MTN</t>
  </si>
  <si>
    <t>ESRCU_PAC</t>
  </si>
  <si>
    <t>ESRCU_US</t>
  </si>
  <si>
    <t>ESCMU_NEC</t>
  </si>
  <si>
    <t>ESCMU_MAC</t>
  </si>
  <si>
    <t>ESCMU_ENC</t>
  </si>
  <si>
    <t>ESCMU_WNC</t>
  </si>
  <si>
    <t>ESCMU_SAC</t>
  </si>
  <si>
    <t>ESCMU_ESC</t>
  </si>
  <si>
    <t>ESCMU_WSC</t>
  </si>
  <si>
    <t>ESCMU_MTN</t>
  </si>
  <si>
    <t>ESCMU_PAC</t>
  </si>
  <si>
    <t>ESCMU_US</t>
  </si>
  <si>
    <t>ESICU_NEC</t>
  </si>
  <si>
    <t>ESICU_MAC</t>
  </si>
  <si>
    <t>ESICU_ENC</t>
  </si>
  <si>
    <t>ESICU_WNC</t>
  </si>
  <si>
    <t>ESICU_SAC</t>
  </si>
  <si>
    <t>ESICU_ESC</t>
  </si>
  <si>
    <t>ESICU_WSC</t>
  </si>
  <si>
    <t>ESICU_MTN</t>
  </si>
  <si>
    <t>ESICU_PAC</t>
  </si>
  <si>
    <t>ESICU_US</t>
  </si>
  <si>
    <t>EXRCP_NEC</t>
  </si>
  <si>
    <t>EXRCP_MAC</t>
  </si>
  <si>
    <t>EXRCP_ENC</t>
  </si>
  <si>
    <t>EXRCP_WNC</t>
  </si>
  <si>
    <t>EXRCP_SAC</t>
  </si>
  <si>
    <t>EXRCP_ESC</t>
  </si>
  <si>
    <t>EXRCP_WSC</t>
  </si>
  <si>
    <t>EXRCP_MTN</t>
  </si>
  <si>
    <t>EXRCP_PAC</t>
  </si>
  <si>
    <t>EXCCP_NEC</t>
  </si>
  <si>
    <t>EXCCP_MAC</t>
  </si>
  <si>
    <t xml:space="preserve">OECD = Organization for Economic Cooperation and Development: Australia, Austria, Belgium, Canada, Chile, the Czech Republic, Denmark, Estonia, Finland, </t>
  </si>
  <si>
    <t>EXCCP_ENC</t>
  </si>
  <si>
    <t>EXCCP_WNC</t>
  </si>
  <si>
    <t>EXCCP_SAC</t>
  </si>
  <si>
    <t>EXCCP_ESC</t>
  </si>
  <si>
    <t>EXCCP_WSC</t>
  </si>
  <si>
    <t>EXCCP_MTN</t>
  </si>
  <si>
    <t>EXCCP_PAC</t>
  </si>
  <si>
    <t>EXICP_NEC</t>
  </si>
  <si>
    <t>EXICP_MAC</t>
  </si>
  <si>
    <t>EXICP_ENC</t>
  </si>
  <si>
    <t>EXICP_WNC</t>
  </si>
  <si>
    <t>EXICP_SAC</t>
  </si>
  <si>
    <t>EXICP_ESC</t>
  </si>
  <si>
    <t>EXICP_WSC</t>
  </si>
  <si>
    <t>EXICP_MTN</t>
  </si>
  <si>
    <t>EXICP_PAC</t>
  </si>
  <si>
    <t>EXRCP_HAK</t>
  </si>
  <si>
    <t>EXRCP_US</t>
  </si>
  <si>
    <t>EXCCP_HAK</t>
  </si>
  <si>
    <t>EXCCP_US</t>
  </si>
  <si>
    <t>EXICP_HAK</t>
  </si>
  <si>
    <t>EXICP_US</t>
  </si>
  <si>
    <t>EXTCP_NEC</t>
  </si>
  <si>
    <t>EXTCP_MAC</t>
  </si>
  <si>
    <t>EXTCP_ENC</t>
  </si>
  <si>
    <t>EXTCP_WNC</t>
  </si>
  <si>
    <t>EXTCP_SAC</t>
  </si>
  <si>
    <t>EXTCP_ESC</t>
  </si>
  <si>
    <t>EXTCP_WSC</t>
  </si>
  <si>
    <t>EXTCP_MTN</t>
  </si>
  <si>
    <t>EXTCP_PAC</t>
  </si>
  <si>
    <t>EXTCP_HAK</t>
  </si>
  <si>
    <t>EXTCP_US</t>
  </si>
  <si>
    <t>NGRCU_NEC</t>
  </si>
  <si>
    <t>NGRCU_MAC</t>
  </si>
  <si>
    <t>NGRCU_ENC</t>
  </si>
  <si>
    <t>NGRCU_WNC</t>
  </si>
  <si>
    <t>NGRCU_SAC</t>
  </si>
  <si>
    <t>NGRCU_ESC</t>
  </si>
  <si>
    <t>NGRCU_WSC</t>
  </si>
  <si>
    <t>NGRCU_MTN</t>
  </si>
  <si>
    <t>NGRCU_PAC</t>
  </si>
  <si>
    <t>NGCCU_NEC</t>
  </si>
  <si>
    <t>NGCCU_MAC</t>
  </si>
  <si>
    <t>NGCCU_ENC</t>
  </si>
  <si>
    <t>NGCCU_WNC</t>
  </si>
  <si>
    <t>NGCCU_SAC</t>
  </si>
  <si>
    <t>NGCCU_ESC</t>
  </si>
  <si>
    <t>NGCCU_WSC</t>
  </si>
  <si>
    <t>NGCCU_MTN</t>
  </si>
  <si>
    <t>NGCCU_PAC</t>
  </si>
  <si>
    <t>NGCCUUS</t>
  </si>
  <si>
    <t>NGICU_NEC</t>
  </si>
  <si>
    <t>NGICU_MAC</t>
  </si>
  <si>
    <t>NGICU_ENC</t>
  </si>
  <si>
    <t>NGICU_WNC</t>
  </si>
  <si>
    <t>NGICU_SAC</t>
  </si>
  <si>
    <t>NGICU_ESC</t>
  </si>
  <si>
    <t>NGICU_WSC</t>
  </si>
  <si>
    <t>NGICU_MTN</t>
  </si>
  <si>
    <t>NGICU_PAC</t>
  </si>
  <si>
    <t>NGICUUS</t>
  </si>
  <si>
    <t>Natural gas Henry Hub and WTI crude oil spot prices from Reuter's News Service (http://www.reuters.com).</t>
  </si>
  <si>
    <t xml:space="preserve">         Motor Gasoline Blend Comp.</t>
  </si>
  <si>
    <t xml:space="preserve">Refinery Distillation Utilization Factor </t>
  </si>
  <si>
    <t>End-of-period Inventories (million short tons)</t>
  </si>
  <si>
    <t>Producer Price Index: Petroleum</t>
  </si>
  <si>
    <t xml:space="preserve">      Metallurgical Coal</t>
  </si>
  <si>
    <t xml:space="preserve">      Steam Coal</t>
  </si>
  <si>
    <t xml:space="preserve">      Residential and Commercial</t>
  </si>
  <si>
    <t xml:space="preserve">      Other Industrial</t>
  </si>
  <si>
    <t>Table 3c. OPEC Crude Oil (excluding Condensates) Supply  (million barrels per day)</t>
  </si>
  <si>
    <t>Table 3c. OPEC Crude Oil (excluding Condensates) Supply</t>
  </si>
  <si>
    <t>CGSP_NEC</t>
  </si>
  <si>
    <t>CGSP_MAC</t>
  </si>
  <si>
    <t>CGSP_ENC</t>
  </si>
  <si>
    <t>CGSP_WNC</t>
  </si>
  <si>
    <t>CGSP_SAC</t>
  </si>
  <si>
    <t>CGSP_ESC</t>
  </si>
  <si>
    <t>CGSP_WSC</t>
  </si>
  <si>
    <t>CGSP_MTN</t>
  </si>
  <si>
    <t>CGSP_PAC</t>
  </si>
  <si>
    <t>IPMFG_NEC</t>
  </si>
  <si>
    <t>IPMFG_MAC</t>
  </si>
  <si>
    <t>IPMFG_ENC</t>
  </si>
  <si>
    <t>IPMFG_WNC</t>
  </si>
  <si>
    <t>IPMFG_SAC</t>
  </si>
  <si>
    <t>IPMFG_ESC</t>
  </si>
  <si>
    <t>IPMFG_WSC</t>
  </si>
  <si>
    <t>IPMFG_MTN</t>
  </si>
  <si>
    <t>IPMFG_PAC</t>
  </si>
  <si>
    <t>CYRPIC_NEC</t>
  </si>
  <si>
    <t>CYRPIC_MAC</t>
  </si>
  <si>
    <t>CYRPIC_ENC</t>
  </si>
  <si>
    <t>CYRPIC_WNC</t>
  </si>
  <si>
    <t>CYRPIC_SAC</t>
  </si>
  <si>
    <t>CYRPIC_ESC</t>
  </si>
  <si>
    <t>CYRPIC_WSC</t>
  </si>
  <si>
    <t>CYRPIC_MTN</t>
  </si>
  <si>
    <t>CYRPIC_PAC</t>
  </si>
  <si>
    <t>QHALLC_NEC</t>
  </si>
  <si>
    <t>QHALLC_MAC</t>
  </si>
  <si>
    <t>QHALLC_ENC</t>
  </si>
  <si>
    <t>QHALLC_WNC</t>
  </si>
  <si>
    <t>QHALLC_SAC</t>
  </si>
  <si>
    <t>QHALLC_ESC</t>
  </si>
  <si>
    <t>QHALLC_WSC</t>
  </si>
  <si>
    <t>QHALLC_MTN</t>
  </si>
  <si>
    <t>QHALLC_PAC</t>
  </si>
  <si>
    <t>Total Non-farm Employment (Millions)</t>
  </si>
  <si>
    <t>EE_NEC</t>
  </si>
  <si>
    <t>EE_MAC</t>
  </si>
  <si>
    <t>EE_ENC</t>
  </si>
  <si>
    <t>EE_WNC</t>
  </si>
  <si>
    <t>EE_SAC</t>
  </si>
  <si>
    <t>EE_ESC</t>
  </si>
  <si>
    <t>EE_WSC</t>
  </si>
  <si>
    <t>EE_MTN</t>
  </si>
  <si>
    <t>EE_PAC</t>
  </si>
  <si>
    <t>WWRCBUS</t>
  </si>
  <si>
    <t>NGHHMCF</t>
  </si>
  <si>
    <t>ELDUPUS</t>
  </si>
  <si>
    <t>CONIPUS</t>
  </si>
  <si>
    <t>COSX_DRAW</t>
  </si>
  <si>
    <t>COSQ_DRAW</t>
  </si>
  <si>
    <t xml:space="preserve">   Crude Oil Supply</t>
  </si>
  <si>
    <t xml:space="preserve">   Other Supply</t>
  </si>
  <si>
    <t>PROD_DRAW</t>
  </si>
  <si>
    <t>PPTCPUS</t>
  </si>
  <si>
    <t>UOTCPUS</t>
  </si>
  <si>
    <t>PSTCPUS</t>
  </si>
  <si>
    <t>PAIMPORT</t>
  </si>
  <si>
    <t>PASUPPLY</t>
  </si>
  <si>
    <t>End-of-period Inventories (million barrels)</t>
  </si>
  <si>
    <t>UOPSPUS</t>
  </si>
  <si>
    <t>PPPSPUS</t>
  </si>
  <si>
    <t>OHPSPUS</t>
  </si>
  <si>
    <t>PSPSPUS</t>
  </si>
  <si>
    <t>AAAA_DATEX or AAAA_YEAR</t>
  </si>
  <si>
    <t>HVECBUS</t>
  </si>
  <si>
    <t>SOECBUS</t>
  </si>
  <si>
    <t>PPRIPUS</t>
  </si>
  <si>
    <t>UORIPUS</t>
  </si>
  <si>
    <t>MBRIPUS</t>
  </si>
  <si>
    <t>ABRIPUS</t>
  </si>
  <si>
    <t>PARIPUS</t>
  </si>
  <si>
    <t>MGROPUS</t>
  </si>
  <si>
    <t>JFROPUS</t>
  </si>
  <si>
    <t>DFROPUS</t>
  </si>
  <si>
    <t>RFROPUS</t>
  </si>
  <si>
    <t>PSROPUS</t>
  </si>
  <si>
    <t>PAROPUS</t>
  </si>
  <si>
    <t>ORCAPUS</t>
  </si>
  <si>
    <t>ORUTCUS</t>
  </si>
  <si>
    <t>CODIPUS</t>
  </si>
  <si>
    <t>MGWHUUS</t>
  </si>
  <si>
    <t>Supply (million barrels per day)</t>
  </si>
  <si>
    <t>Consumption (million barrels per day)</t>
  </si>
  <si>
    <t>NGPSUPP</t>
  </si>
  <si>
    <t>NGSUPP</t>
  </si>
  <si>
    <t>NGMPPUS</t>
  </si>
  <si>
    <t>NGMPPAK</t>
  </si>
  <si>
    <t>PATCCO2</t>
  </si>
  <si>
    <t>NGTCCO2</t>
  </si>
  <si>
    <t>NGMPPGLF</t>
  </si>
  <si>
    <t>NGMP48NGOM</t>
  </si>
  <si>
    <t>Supply (billion cubic feet per day)</t>
  </si>
  <si>
    <t>Consumption (billion cubic feet per day)</t>
  </si>
  <si>
    <t>End-of-period Inventories (billion cubic feet)</t>
  </si>
  <si>
    <t>Total Consumption</t>
  </si>
  <si>
    <t>RACPUUS</t>
  </si>
  <si>
    <t>DSWHUUS</t>
  </si>
  <si>
    <t>JKTCUUS</t>
  </si>
  <si>
    <t>EOPRPUS</t>
  </si>
  <si>
    <t>Electricity</t>
  </si>
  <si>
    <t>Coal Production</t>
  </si>
  <si>
    <t xml:space="preserve">Energy Consumption  </t>
  </si>
  <si>
    <t>Energy Supply</t>
  </si>
  <si>
    <t>Coal</t>
  </si>
  <si>
    <t>Macroeconomic</t>
  </si>
  <si>
    <t>Manufacturing Production Index</t>
  </si>
  <si>
    <t>Weather</t>
  </si>
  <si>
    <t>U.S. Heating Degree-Days</t>
  </si>
  <si>
    <t>PCPS_EP</t>
  </si>
  <si>
    <t>Table of Contents</t>
  </si>
  <si>
    <t>Table 4c. U.S. Regional Motor Gasoline Prices and Inventories</t>
  </si>
  <si>
    <t>Table 7b. U.S. Regional Electricity Retail Sales</t>
  </si>
  <si>
    <t>Table 7c. U.S. Regional Electricity Prices</t>
  </si>
  <si>
    <t>Supply includes production of crude oil (including lease condensates), natural gas plant liquids, biofuels, other liquids, and refinery processing gains.</t>
  </si>
  <si>
    <t>(a) Supply includes production of crude oil (including lease condensates), natural gas plant liquids, biofuels, other liquids, and refinery processing gains.</t>
  </si>
  <si>
    <t xml:space="preserve">   Petroleum Coke (mmb)</t>
  </si>
  <si>
    <t xml:space="preserve">  (Available ton-miles/day, thousands)</t>
  </si>
  <si>
    <t xml:space="preserve">  (Revenue ton-miles/day, thousands)</t>
  </si>
  <si>
    <t>(million short tons)</t>
  </si>
  <si>
    <t>Supply (million barrels per day) (a)</t>
  </si>
  <si>
    <t xml:space="preserve">   Motor Gasoline Blend Components</t>
  </si>
  <si>
    <t xml:space="preserve">   Aviation Gasoline Blend Components</t>
  </si>
  <si>
    <t xml:space="preserve">      On-highway Diesel Fuel</t>
  </si>
  <si>
    <t xml:space="preserve">      Transportation Sector</t>
  </si>
  <si>
    <t>Table 7a.  U.S. Electricity Industry Overview</t>
  </si>
  <si>
    <t>Table 7b. U.S. Regional Electricity Retail Sales  (Million Kilowatthours per Day)</t>
  </si>
  <si>
    <t xml:space="preserve">   Residual Fuel Oil (mmb)</t>
  </si>
  <si>
    <t xml:space="preserve">   Distillate Fuel Oil (mmb)</t>
  </si>
  <si>
    <t>cops_opec</t>
  </si>
  <si>
    <t xml:space="preserve">   Pipeline and Distribution Use</t>
  </si>
  <si>
    <t>- = no data available</t>
  </si>
  <si>
    <t>(a) Includes lease condensate.</t>
  </si>
  <si>
    <t>(b) Total consumption includes Independent Power Producer (IPP) consumption.</t>
  </si>
  <si>
    <t>(c) Renewable energy includes minor components of non-marketed renewable energy that is neither bought nor sold, either directly or indirectly, as inputs to marketed energy.</t>
  </si>
  <si>
    <t>Natural Gas Henry Hub Spot</t>
  </si>
  <si>
    <t>Real Personal Consumption Expend.</t>
  </si>
  <si>
    <t>CONSRUS</t>
  </si>
  <si>
    <t>Civilian Unemployment Rate</t>
  </si>
  <si>
    <t xml:space="preserve">   (percent)</t>
  </si>
  <si>
    <t>XRUNR</t>
  </si>
  <si>
    <t>Housing Starts</t>
  </si>
  <si>
    <t>HSTCXUS</t>
  </si>
  <si>
    <t xml:space="preserve">   (millions - SAAR)</t>
  </si>
  <si>
    <t>SAAR = Seasonally-adjusted annual rate</t>
  </si>
  <si>
    <t>EIA does not estimate or project end-use consumption of non-marketed renewable energy.</t>
  </si>
  <si>
    <t xml:space="preserve">   Waste Biomass (c)</t>
  </si>
  <si>
    <t>(c) Municipal solid waste from biogenic sources, landfill gas, sludge waste, agricultural byproducts, and other biomass.</t>
  </si>
  <si>
    <t xml:space="preserve">(d) The conversion from physical units to Btu is calculated using a subset of conversion factors used in the calculations of gross energy consumption in EIA’s Monthly Energy Review (MER). </t>
  </si>
  <si>
    <t>Consequently, the historical data may not precisely match those published in the MER or the Annual Energy Review (AER).</t>
  </si>
  <si>
    <t xml:space="preserve">   Percent change from prior year</t>
  </si>
  <si>
    <t>rgdpq_oecd</t>
  </si>
  <si>
    <t>rgdpq_oecd_pct</t>
  </si>
  <si>
    <t>rgdpq_nonoecd</t>
  </si>
  <si>
    <t>rgdpq_nonoecd_pct</t>
  </si>
  <si>
    <t>(e) Refers to the refiner average acquisition cost (RAC) of crude oil.</t>
  </si>
  <si>
    <r>
      <t>Notes:</t>
    </r>
    <r>
      <rPr>
        <sz val="8"/>
        <rFont val="Arial"/>
        <family val="2"/>
      </rPr>
      <t xml:space="preserve"> The approximate break between historical and forecast values is shown with historical data printed in bold; estimates and forecasts in italics.</t>
    </r>
  </si>
  <si>
    <r>
      <t>Historical data:</t>
    </r>
    <r>
      <rPr>
        <sz val="8"/>
        <rFont val="Arial"/>
        <family val="2"/>
      </rPr>
      <t xml:space="preserve"> Latest data available from Energy Information Administration databases supporting the following reports: </t>
    </r>
    <r>
      <rPr>
        <i/>
        <sz val="8"/>
        <rFont val="Arial"/>
        <family val="2"/>
      </rPr>
      <t>Petroleum Supply Monthly</t>
    </r>
    <r>
      <rPr>
        <sz val="8"/>
        <rFont val="Arial"/>
        <family val="2"/>
      </rPr>
      <t>, DOE/EIA-0109;</t>
    </r>
  </si>
  <si>
    <r>
      <t>Petroleum Supply Annual</t>
    </r>
    <r>
      <rPr>
        <sz val="8"/>
        <rFont val="Arial"/>
        <family val="2"/>
      </rPr>
      <t xml:space="preserve">, DOE/EIA-0340/2; </t>
    </r>
    <r>
      <rPr>
        <i/>
        <sz val="8"/>
        <rFont val="Arial"/>
        <family val="2"/>
      </rPr>
      <t>Weekly Petroleum Status Report</t>
    </r>
    <r>
      <rPr>
        <sz val="8"/>
        <rFont val="Arial"/>
        <family val="2"/>
      </rPr>
      <t xml:space="preserve">, DOE/EIA-0208; </t>
    </r>
    <r>
      <rPr>
        <i/>
        <sz val="8"/>
        <rFont val="Arial"/>
        <family val="2"/>
      </rPr>
      <t>Petroleum Marketing Monthly</t>
    </r>
    <r>
      <rPr>
        <sz val="8"/>
        <rFont val="Arial"/>
        <family val="2"/>
      </rPr>
      <t xml:space="preserve">, DOE/EIA-0380; </t>
    </r>
    <r>
      <rPr>
        <i/>
        <sz val="8"/>
        <rFont val="Arial"/>
        <family val="2"/>
      </rPr>
      <t>Natural Gas Monthly</t>
    </r>
    <r>
      <rPr>
        <sz val="8"/>
        <rFont val="Arial"/>
        <family val="2"/>
      </rPr>
      <t xml:space="preserve">, DOE/EIA-0130; </t>
    </r>
  </si>
  <si>
    <r>
      <t>Electric Power Monthly</t>
    </r>
    <r>
      <rPr>
        <sz val="8"/>
        <rFont val="Arial"/>
        <family val="2"/>
      </rPr>
      <t xml:space="preserve">, DOE/EIA-0226; </t>
    </r>
    <r>
      <rPr>
        <i/>
        <sz val="8"/>
        <rFont val="Arial"/>
        <family val="2"/>
      </rPr>
      <t>Quarterly Coal Report</t>
    </r>
    <r>
      <rPr>
        <sz val="8"/>
        <rFont val="Arial"/>
        <family val="2"/>
      </rPr>
      <t xml:space="preserve">, DOE/EIA-0121; and </t>
    </r>
    <r>
      <rPr>
        <i/>
        <sz val="8"/>
        <rFont val="Arial"/>
        <family val="2"/>
      </rPr>
      <t>International Petroleum Monthly</t>
    </r>
    <r>
      <rPr>
        <sz val="8"/>
        <rFont val="Arial"/>
        <family val="2"/>
      </rPr>
      <t>, DOE/EIA-0520.</t>
    </r>
  </si>
  <si>
    <t xml:space="preserve">Minor discrepancies with published historical data are due to independent rounding. </t>
  </si>
  <si>
    <t>Weather projections from National Oceanic and Atmospheric Administration.</t>
  </si>
  <si>
    <t>(a) Average for all sulfur contents.</t>
  </si>
  <si>
    <t>(b) Average self-service cash price.</t>
  </si>
  <si>
    <t>Prices exclude taxes unless otherwise noted</t>
  </si>
  <si>
    <r>
      <t>Historical data</t>
    </r>
    <r>
      <rPr>
        <sz val="8"/>
        <rFont val="Arial"/>
        <family val="2"/>
      </rPr>
      <t xml:space="preserve">: Latest data available from Energy Information Administration databases supporting the following reports: </t>
    </r>
    <r>
      <rPr>
        <i/>
        <sz val="8"/>
        <rFont val="Arial"/>
        <family val="2"/>
      </rPr>
      <t>Petroleum Marketing Monthly</t>
    </r>
    <r>
      <rPr>
        <sz val="8"/>
        <rFont val="Arial"/>
        <family val="2"/>
      </rPr>
      <t>, DOE/EIA-0380;</t>
    </r>
  </si>
  <si>
    <r>
      <t>Weekly Petroleum Status Report</t>
    </r>
    <r>
      <rPr>
        <sz val="8"/>
        <rFont val="Arial"/>
        <family val="2"/>
      </rPr>
      <t xml:space="preserve">, DOE/EIA-0208; </t>
    </r>
    <r>
      <rPr>
        <i/>
        <sz val="8"/>
        <rFont val="Arial"/>
        <family val="2"/>
      </rPr>
      <t>Natural Gas Monthly</t>
    </r>
    <r>
      <rPr>
        <sz val="8"/>
        <rFont val="Arial"/>
        <family val="2"/>
      </rPr>
      <t xml:space="preserve">, DOE/EIA-0130; </t>
    </r>
    <r>
      <rPr>
        <i/>
        <sz val="8"/>
        <rFont val="Arial"/>
        <family val="2"/>
      </rPr>
      <t>Electric Power Monthly</t>
    </r>
    <r>
      <rPr>
        <sz val="8"/>
        <rFont val="Arial"/>
        <family val="2"/>
      </rPr>
      <t xml:space="preserve">, DOE/EIA-0226; and </t>
    </r>
    <r>
      <rPr>
        <i/>
        <sz val="8"/>
        <rFont val="Arial"/>
        <family val="2"/>
      </rPr>
      <t>Monthly Energy Review</t>
    </r>
    <r>
      <rPr>
        <sz val="8"/>
        <rFont val="Arial"/>
        <family val="2"/>
      </rPr>
      <t>, DOE/EIA-0035.</t>
    </r>
  </si>
  <si>
    <t>OWCCBUS</t>
  </si>
  <si>
    <t>(b) Crude oil production from U.S. Federal leases in the Gulf of Mexico (GOM).</t>
  </si>
  <si>
    <t>(c) Net imports equals gross imports minus gross exports.</t>
  </si>
  <si>
    <t>(d) Crude oil adjustment balances supply and consumption and was previously referred to as "Unaccounted for Crude Oil."</t>
  </si>
  <si>
    <t>SPR: Strategic Petroleum Reserve</t>
  </si>
  <si>
    <t>HC: Hydrocarbons</t>
  </si>
  <si>
    <r>
      <t>Historical data</t>
    </r>
    <r>
      <rPr>
        <sz val="8"/>
        <rFont val="Arial"/>
        <family val="2"/>
      </rPr>
      <t xml:space="preserve">: Latest data available from Energy Information Administration databases supporting the following reports: </t>
    </r>
    <r>
      <rPr>
        <i/>
        <sz val="8"/>
        <rFont val="Arial"/>
        <family val="2"/>
      </rPr>
      <t xml:space="preserve"> Petroleum Supply Monthly</t>
    </r>
    <r>
      <rPr>
        <sz val="8"/>
        <rFont val="Arial"/>
        <family val="2"/>
      </rPr>
      <t xml:space="preserve">, DOE/EIA-0109; </t>
    </r>
  </si>
  <si>
    <r>
      <t>Petroleum Supply Annual</t>
    </r>
    <r>
      <rPr>
        <sz val="8"/>
        <rFont val="Arial"/>
        <family val="2"/>
      </rPr>
      <t xml:space="preserve">, DOE/EIA-0340/2; and </t>
    </r>
    <r>
      <rPr>
        <i/>
        <sz val="8"/>
        <rFont val="Arial"/>
        <family val="2"/>
      </rPr>
      <t>Weekly Petroleum Status Report</t>
    </r>
    <r>
      <rPr>
        <sz val="8"/>
        <rFont val="Arial"/>
        <family val="2"/>
      </rPr>
      <t xml:space="preserve">, DOE/EIA-0208. </t>
    </r>
  </si>
  <si>
    <r>
      <t>Petroleum Supply Annual</t>
    </r>
    <r>
      <rPr>
        <sz val="8"/>
        <rFont val="Arial"/>
        <family val="2"/>
      </rPr>
      <t xml:space="preserve">, DOE/EIA-0340/2; </t>
    </r>
    <r>
      <rPr>
        <i/>
        <sz val="8"/>
        <rFont val="Arial"/>
        <family val="2"/>
      </rPr>
      <t>Weekly Petroleum Status Report</t>
    </r>
    <r>
      <rPr>
        <sz val="8"/>
        <rFont val="Arial"/>
        <family val="2"/>
      </rPr>
      <t>, DOE/EIA-0208.</t>
    </r>
  </si>
  <si>
    <t>Regions refer to Petroleum Administration for Defense Districts (PADD).</t>
  </si>
  <si>
    <t>See “Petroleum for Administration Defense District” in EIA’s Energy Glossary (http://www.eia.doe.gov/glossary/index.html) for a list of States in each region.</t>
  </si>
  <si>
    <r>
      <t>Historical data:</t>
    </r>
    <r>
      <rPr>
        <sz val="8"/>
        <rFont val="Arial"/>
        <family val="2"/>
      </rPr>
      <t xml:space="preserve"> Latest data available from Energy Information Administration international energy statistics.</t>
    </r>
  </si>
  <si>
    <r>
      <t>Historical data</t>
    </r>
    <r>
      <rPr>
        <sz val="8"/>
        <rFont val="Arial"/>
        <family val="2"/>
      </rPr>
      <t xml:space="preserve">: Latest data available from Energy Information Administration databases supporting the following reports: </t>
    </r>
    <r>
      <rPr>
        <i/>
        <sz val="8"/>
        <rFont val="Arial"/>
        <family val="2"/>
      </rPr>
      <t>Petroleum Marketing Monthly</t>
    </r>
    <r>
      <rPr>
        <sz val="8"/>
        <rFont val="Arial"/>
        <family val="2"/>
      </rPr>
      <t>, DOE/EIA-0380;</t>
    </r>
    <r>
      <rPr>
        <i/>
        <sz val="8"/>
        <rFont val="Arial"/>
        <family val="2"/>
      </rPr>
      <t xml:space="preserve"> </t>
    </r>
  </si>
  <si>
    <r>
      <t>Petroleum Supply Monthly</t>
    </r>
    <r>
      <rPr>
        <sz val="8"/>
        <rFont val="Arial"/>
        <family val="2"/>
      </rPr>
      <t xml:space="preserve">, DOE/EIA-0109; </t>
    </r>
    <r>
      <rPr>
        <i/>
        <sz val="8"/>
        <rFont val="Arial"/>
        <family val="2"/>
      </rPr>
      <t>Petroleum Supply Annual</t>
    </r>
    <r>
      <rPr>
        <sz val="8"/>
        <rFont val="Arial"/>
        <family val="2"/>
      </rPr>
      <t xml:space="preserve">, DOE/EIA-0340/2; and </t>
    </r>
    <r>
      <rPr>
        <i/>
        <sz val="8"/>
        <rFont val="Arial"/>
        <family val="2"/>
      </rPr>
      <t>Weekly Petroleum Status Report</t>
    </r>
    <r>
      <rPr>
        <sz val="8"/>
        <rFont val="Arial"/>
        <family val="2"/>
      </rPr>
      <t>, DOE/EIA-0208.</t>
    </r>
  </si>
  <si>
    <t>(a) Marketed production from U.S. Federal leases in the Gulf of Mexico.</t>
  </si>
  <si>
    <t>Real U.S. Dollar Exchange Rate (a)</t>
  </si>
  <si>
    <t>forex_world</t>
  </si>
  <si>
    <t>forex_world_pct</t>
  </si>
  <si>
    <t>(b) The balancing item represents the difference between the sum of the components of natural gas supply and the sum of components of natural gas demand.</t>
  </si>
  <si>
    <t>(c) Natural gas used for electricity generation and (a limited amount of) useful thermal output by electric utilities and independent power producers.</t>
  </si>
  <si>
    <t>papr_TX</t>
  </si>
  <si>
    <t>Turkmenistan</t>
  </si>
  <si>
    <t>Not all countries are shown in each region and sum of reported country volumes may not equal regional volumes.</t>
  </si>
  <si>
    <t>LNG: liquefied natural gas.</t>
  </si>
  <si>
    <r>
      <t>Historical data</t>
    </r>
    <r>
      <rPr>
        <sz val="8"/>
        <rFont val="Arial"/>
        <family val="2"/>
      </rPr>
      <t xml:space="preserve">: Latest data available from Energy Information Administration databases supporting the following reports: </t>
    </r>
    <r>
      <rPr>
        <i/>
        <sz val="8"/>
        <rFont val="Arial"/>
        <family val="2"/>
      </rPr>
      <t>Natural Gas Monthly</t>
    </r>
    <r>
      <rPr>
        <sz val="8"/>
        <rFont val="Arial"/>
        <family val="2"/>
      </rPr>
      <t xml:space="preserve">, DOE/EIA-0130; and </t>
    </r>
    <r>
      <rPr>
        <i/>
        <sz val="8"/>
        <rFont val="Arial"/>
        <family val="2"/>
      </rPr>
      <t>Electric Power Monthly</t>
    </r>
    <r>
      <rPr>
        <sz val="8"/>
        <rFont val="Arial"/>
        <family val="2"/>
      </rPr>
      <t>, DOE/EIA-0226.</t>
    </r>
  </si>
  <si>
    <t xml:space="preserve">Regions refer to U.S. Census divisions.  </t>
  </si>
  <si>
    <t>See "Census division" in EIA’s Energy Glossary (http://www.eia.doe.gov/glossary/index.html) for a list of States in each region.</t>
  </si>
  <si>
    <r>
      <t>Historical data</t>
    </r>
    <r>
      <rPr>
        <sz val="8"/>
        <rFont val="Arial"/>
        <family val="2"/>
      </rPr>
      <t xml:space="preserve">: Latest data available from Energy Information Administration databases supporting the </t>
    </r>
    <r>
      <rPr>
        <i/>
        <sz val="8"/>
        <rFont val="Arial"/>
        <family val="2"/>
      </rPr>
      <t>Natural Gas Monthly</t>
    </r>
    <r>
      <rPr>
        <sz val="8"/>
        <rFont val="Arial"/>
        <family val="2"/>
      </rPr>
      <t>, DOE/EIA-0130.</t>
    </r>
  </si>
  <si>
    <t>(a) Waste coal includes waste coal and cloal slurry reprocessed into briquettes.</t>
  </si>
  <si>
    <t>(b) Coal used for electricity generation and (a limited amount of) useful thermal output by electric utilities and independent power producers.</t>
  </si>
  <si>
    <t>(c) The discrepancy reflects an unaccounted-for shipper and receiver reporting difference, assumed to be zero in the forecast period.</t>
  </si>
  <si>
    <r>
      <t>Historical data</t>
    </r>
    <r>
      <rPr>
        <sz val="8"/>
        <rFont val="Arial"/>
        <family val="2"/>
      </rPr>
      <t xml:space="preserve">: Latest data available from Energy Information Administration databases supporting the following reports: </t>
    </r>
    <r>
      <rPr>
        <i/>
        <sz val="8"/>
        <rFont val="Arial"/>
        <family val="2"/>
      </rPr>
      <t>Quarterly Coal Report</t>
    </r>
    <r>
      <rPr>
        <sz val="8"/>
        <rFont val="Arial"/>
        <family val="2"/>
      </rPr>
      <t xml:space="preserve">, DOE/EIA-0121; and </t>
    </r>
    <r>
      <rPr>
        <i/>
        <sz val="8"/>
        <rFont val="Arial"/>
        <family val="2"/>
      </rPr>
      <t>Electric Power Monthly</t>
    </r>
    <r>
      <rPr>
        <sz val="8"/>
        <rFont val="Arial"/>
        <family val="2"/>
      </rPr>
      <t>, DOE/EIA-0226.</t>
    </r>
  </si>
  <si>
    <r>
      <t xml:space="preserve">for which revenue information is not available. See Table 7.6 of the EIA </t>
    </r>
    <r>
      <rPr>
        <i/>
        <sz val="8"/>
        <rFont val="Arial"/>
        <family val="2"/>
      </rPr>
      <t>Monthly Energy Review</t>
    </r>
    <r>
      <rPr>
        <sz val="8"/>
        <rFont val="Arial"/>
        <family val="2"/>
      </rPr>
      <t>.</t>
    </r>
  </si>
  <si>
    <r>
      <t xml:space="preserve">Historical data: </t>
    </r>
    <r>
      <rPr>
        <sz val="8"/>
        <rFont val="Arial"/>
        <family val="2"/>
      </rPr>
      <t xml:space="preserve">Latest data available from Energy Information Administration databases supporting the following reports: </t>
    </r>
    <r>
      <rPr>
        <i/>
        <sz val="8"/>
        <rFont val="Arial"/>
        <family val="2"/>
      </rPr>
      <t>Electric Power Monthly</t>
    </r>
    <r>
      <rPr>
        <sz val="8"/>
        <rFont val="Arial"/>
        <family val="2"/>
      </rPr>
      <t xml:space="preserve">, DOE/EIA-0226; and </t>
    </r>
    <r>
      <rPr>
        <i/>
        <sz val="8"/>
        <rFont val="Arial"/>
        <family val="2"/>
      </rPr>
      <t>Electric Power Annual</t>
    </r>
    <r>
      <rPr>
        <sz val="8"/>
        <rFont val="Arial"/>
        <family val="2"/>
      </rPr>
      <t>, DOE/EIA-0348.</t>
    </r>
  </si>
  <si>
    <t>(a) Total retail sales to all sectors includes residential, commercial, industrial, and transportation sector sales.</t>
  </si>
  <si>
    <t xml:space="preserve">Retail Sales represents total retail electricity sales by electric utilities and power marketers.    </t>
  </si>
  <si>
    <r>
      <t xml:space="preserve">Historical data: </t>
    </r>
    <r>
      <rPr>
        <sz val="8"/>
        <rFont val="Arial"/>
        <family val="2"/>
      </rPr>
      <t xml:space="preserve">Latest data available from Energy Information Administration databases supporting the following reports: </t>
    </r>
    <r>
      <rPr>
        <i/>
        <sz val="8"/>
        <rFont val="Arial"/>
        <family val="2"/>
      </rPr>
      <t>Electric Power Monthly</t>
    </r>
    <r>
      <rPr>
        <sz val="8"/>
        <rFont val="Arial"/>
        <family val="2"/>
      </rPr>
      <t xml:space="preserve">, DOE/EIA-0226; and </t>
    </r>
    <r>
      <rPr>
        <i/>
        <sz val="8"/>
        <rFont val="Arial"/>
        <family val="2"/>
      </rPr>
      <t>Electric Power Annual</t>
    </r>
    <r>
      <rPr>
        <sz val="8"/>
        <rFont val="Arial"/>
        <family val="2"/>
      </rPr>
      <t xml:space="preserve">, DOE/EIA-0348. </t>
    </r>
  </si>
  <si>
    <t>(a) Volume-weighted average of retail prices to residential, commercial, industrial, and transportation sectors.</t>
  </si>
  <si>
    <t>PARNPUS</t>
  </si>
  <si>
    <t xml:space="preserve">      Renewables and Oxygenate Production (e)</t>
  </si>
  <si>
    <t>PAFPPUS</t>
  </si>
  <si>
    <t xml:space="preserve">      Petroleum Products Adjustment (f)</t>
  </si>
  <si>
    <t>(e) Renewables and oxygenate production includes pentanes plus, oxygenates (excluding fuel ethanol), and renewable fuels.</t>
  </si>
  <si>
    <t>(f) Petroleum products adjustment includes hydrogen/oxygenates/renewables/other hydrocarbons, motor gasoline blend components, and finished motor gasoline.</t>
  </si>
  <si>
    <t>OHRIPUS</t>
  </si>
  <si>
    <t xml:space="preserve">      OPEC</t>
  </si>
  <si>
    <t>Consumer Price Index (all urban consumers)</t>
  </si>
  <si>
    <t>Forecasts are not published for individual OPEC countries.</t>
  </si>
  <si>
    <t>QSIC_CL</t>
  </si>
  <si>
    <t>QSIC_DF</t>
  </si>
  <si>
    <t>QSIC_EL</t>
  </si>
  <si>
    <t>QSIC_NG</t>
  </si>
  <si>
    <r>
      <t xml:space="preserve">(a) Fuel share weights of individual sector indices based on EIA </t>
    </r>
    <r>
      <rPr>
        <i/>
        <sz val="8"/>
        <rFont val="Arial"/>
        <family val="2"/>
      </rPr>
      <t>Manufacturing Energy Consumption Survey</t>
    </r>
    <r>
      <rPr>
        <sz val="8"/>
        <rFont val="Arial"/>
        <family val="2"/>
      </rPr>
      <t>.</t>
    </r>
  </si>
  <si>
    <t>ZO311IUS</t>
  </si>
  <si>
    <t>ZO322IUS</t>
  </si>
  <si>
    <t>ZO324IUS</t>
  </si>
  <si>
    <t>ZO325IUS</t>
  </si>
  <si>
    <t>ZO327IUS</t>
  </si>
  <si>
    <t>ZO331IUS</t>
  </si>
  <si>
    <t>EOTCPUS</t>
  </si>
  <si>
    <t xml:space="preserve">         Fuel Ethanol blended into Motor Gasoline</t>
  </si>
  <si>
    <t xml:space="preserve">      Natural Gas Plant Liquids Production</t>
  </si>
  <si>
    <t>Table 3a. International Petroleum and Other Liquids Production, Consumption, and Inventories</t>
  </si>
  <si>
    <t>Table 3b. Non-OPEC Petroleum and Other Liquids Supply</t>
  </si>
  <si>
    <t>Table 4a.  U.S. Petroleum and Other Liquids Supply, Consumption, and Inventories</t>
  </si>
  <si>
    <t>Table 3b. Non-OPEC Petroleum and Other Liquids Supply  (million barrels per day)</t>
  </si>
  <si>
    <t>padi_opec</t>
  </si>
  <si>
    <t>Unplanned OPEC Production Outages</t>
  </si>
  <si>
    <t>padi_nonopec</t>
  </si>
  <si>
    <t>Unplanned non-OPEC Production Outages</t>
  </si>
  <si>
    <t xml:space="preserve">   Manufacturing</t>
  </si>
  <si>
    <t xml:space="preserve">      Food </t>
  </si>
  <si>
    <t xml:space="preserve">      Paper </t>
  </si>
  <si>
    <t xml:space="preserve">      Petroleum and Coal Products</t>
  </si>
  <si>
    <t xml:space="preserve">      Chemicals</t>
  </si>
  <si>
    <t xml:space="preserve">      Nonmetallic Mineral Products </t>
  </si>
  <si>
    <t xml:space="preserve">      Primary Metals</t>
  </si>
  <si>
    <t xml:space="preserve">   Coal-weighted Manufacturing (a)</t>
  </si>
  <si>
    <t xml:space="preserve">   Distillate-weighted Manufacturing (a)</t>
  </si>
  <si>
    <t xml:space="preserve">   Electricity-weighted Manufacturing (a)</t>
  </si>
  <si>
    <t xml:space="preserve">   Natural Gas-weighted Manufacturing (a)</t>
  </si>
  <si>
    <t>Real Government Expenditures</t>
  </si>
  <si>
    <t>Real Exports of Goods &amp; Services</t>
  </si>
  <si>
    <t>GOVXRUS</t>
  </si>
  <si>
    <t>TREXRUS</t>
  </si>
  <si>
    <t>TRIMRUS</t>
  </si>
  <si>
    <t>Real Imports of Goods &amp; Services</t>
  </si>
  <si>
    <t xml:space="preserve">      Eurasia</t>
  </si>
  <si>
    <t>Eurasia</t>
  </si>
  <si>
    <t>Other Eurasia</t>
  </si>
  <si>
    <r>
      <t xml:space="preserve">Projections: </t>
    </r>
    <r>
      <rPr>
        <sz val="8"/>
        <rFont val="Arial"/>
        <family val="2"/>
      </rPr>
      <t>EIA Regional Short-Term Energy Model.</t>
    </r>
  </si>
  <si>
    <t>Table 3d. World Petroleum and Other Liquids Consumption (million barrels per day)</t>
  </si>
  <si>
    <t>Table 3d. World Petroleum and Other Liquids Consumption</t>
  </si>
  <si>
    <t xml:space="preserve">   Pipeline Gross Imports</t>
  </si>
  <si>
    <t xml:space="preserve">   Pipeline Gross Exports</t>
  </si>
  <si>
    <t>HGL Production</t>
  </si>
  <si>
    <t xml:space="preserve">   Natural Gas Processing Plants</t>
  </si>
  <si>
    <t>ETFPPUS</t>
  </si>
  <si>
    <t xml:space="preserve">      Ethane</t>
  </si>
  <si>
    <t>PRFPPUS</t>
  </si>
  <si>
    <t xml:space="preserve">      Propane</t>
  </si>
  <si>
    <t>C4FPPUS</t>
  </si>
  <si>
    <t xml:space="preserve">      Butanes/Butylenes</t>
  </si>
  <si>
    <t>PPFPPUS</t>
  </si>
  <si>
    <t xml:space="preserve">      Natural Gasoline (Pentanes Plus)</t>
  </si>
  <si>
    <t xml:space="preserve">   Refinery and Blender Net Production</t>
  </si>
  <si>
    <t>ETROPUS</t>
  </si>
  <si>
    <t xml:space="preserve">      Ethane/Ethylene</t>
  </si>
  <si>
    <t>C4ROPUS</t>
  </si>
  <si>
    <t xml:space="preserve">   Renewable Fuels and Oxygenate Plant Net Production</t>
  </si>
  <si>
    <t>PPPRPUS</t>
  </si>
  <si>
    <t>HGL Net Imports</t>
  </si>
  <si>
    <t>ETNIPUS</t>
  </si>
  <si>
    <t xml:space="preserve">   Ethane</t>
  </si>
  <si>
    <t>PRNIPUS</t>
  </si>
  <si>
    <t>C4NIPUS</t>
  </si>
  <si>
    <t xml:space="preserve">   Butanes/Butylenes</t>
  </si>
  <si>
    <t xml:space="preserve">   Natural Gasoline (Pentanes Plus)</t>
  </si>
  <si>
    <t>HGL Refinery and Blender Net Inputs</t>
  </si>
  <si>
    <t>C4RIPUS</t>
  </si>
  <si>
    <t>HGL Consumption</t>
  </si>
  <si>
    <t>ETTCPUS</t>
  </si>
  <si>
    <t xml:space="preserve">   Ethane/Ethylene</t>
  </si>
  <si>
    <t xml:space="preserve">   Propane/Propylene</t>
  </si>
  <si>
    <t>C4TCPUS</t>
  </si>
  <si>
    <t>HGL Inventories (million barrels)</t>
  </si>
  <si>
    <t>ETPSPUS</t>
  </si>
  <si>
    <t>C4PSPUS</t>
  </si>
  <si>
    <t xml:space="preserve">      Butanes</t>
  </si>
  <si>
    <t xml:space="preserve">   LNG Gross Imports</t>
  </si>
  <si>
    <t>NGEXPUS_LNG</t>
  </si>
  <si>
    <t xml:space="preserve">   LNG Gross Exports</t>
  </si>
  <si>
    <t>NGEXPUS_PIPE</t>
  </si>
  <si>
    <t>NLTCPUS</t>
  </si>
  <si>
    <t xml:space="preserve">   Hydrocarbon Gas Liquids</t>
  </si>
  <si>
    <t>NLPSPUS</t>
  </si>
  <si>
    <t xml:space="preserve">      Hydrocarbon Gas Liquids</t>
  </si>
  <si>
    <t xml:space="preserve">      Other Oils (g)</t>
  </si>
  <si>
    <t xml:space="preserve">         Other Oils (g)</t>
  </si>
  <si>
    <t>NLNIPUS</t>
  </si>
  <si>
    <t xml:space="preserve">         Hydrocarbon Gas Liquids</t>
  </si>
  <si>
    <t>NLRIPUS</t>
  </si>
  <si>
    <t>NLROPUS</t>
  </si>
  <si>
    <t xml:space="preserve">   Other Oils (a)</t>
  </si>
  <si>
    <t>(g) "Other Oils" inludes aviation gasoline blend components, finished aviation gasoline, kerosene, petrochemical feedstocks, special naphthas, lubricants, waxes, petroleum coke, asphalt and road oil, still gas, and miscellaneous products.</t>
  </si>
  <si>
    <t>(a) "Other Oils" includes aviation gasoline blend components, finished aviation gasoline, kerosene, petrochemical feedstocks, special naphthas, lubricants, waxes, petroleum coke, asphalt and road oil, still gas, and miscellaneous products.</t>
  </si>
  <si>
    <t xml:space="preserve">Total Petroleum and Other Liquids Net Imports   </t>
  </si>
  <si>
    <t>BFLCBUS</t>
  </si>
  <si>
    <t>Table 4b.  U.S. Hydrocarbon Gas Liquids (HGL) and Petroleum Refinery Balances  (million barrels per day, except inventories and utilization factor)</t>
  </si>
  <si>
    <t>Table 4b.  U.S. Hydrocarbon Gas Liquids (HGL) and Petroleum Refinery Balances</t>
  </si>
  <si>
    <t>Total Energy (c)</t>
  </si>
  <si>
    <t>TETCCO2</t>
  </si>
  <si>
    <t>(c) Includes electric power sector use of geothermal energy and non-biomass waste.</t>
  </si>
  <si>
    <t>Total Crude Oil and Other Liquids Inventory Net Withdrawals (million barrels per day)</t>
  </si>
  <si>
    <t>Table 2.  Energy Prices</t>
  </si>
  <si>
    <t>Table 2.  Energy Nominal Prices</t>
  </si>
  <si>
    <t xml:space="preserve">   U.S. Refiner Average Acquisition Cost</t>
  </si>
  <si>
    <t xml:space="preserve">   U.S. Imported Average</t>
  </si>
  <si>
    <r>
      <t xml:space="preserve">U.S. Liquid Fuels </t>
    </r>
    <r>
      <rPr>
        <sz val="8"/>
        <color indexed="8"/>
        <rFont val="Arial"/>
        <family val="2"/>
      </rPr>
      <t>(cents per gallon)</t>
    </r>
  </si>
  <si>
    <t>U.S. Electricity</t>
  </si>
  <si>
    <t xml:space="preserve">      Residual Fuel Oil (c)</t>
  </si>
  <si>
    <t>(c) Includes fuel oils No. 4, No. 5, No. 6, and topped crude.</t>
  </si>
  <si>
    <t>.</t>
  </si>
  <si>
    <t>Industrial Production Indices (Index, 2012=100)</t>
  </si>
  <si>
    <t>Industrial Output, Manufacturing (Index, Year 2012=100)</t>
  </si>
  <si>
    <t>Crude Oil West Texas Intermediate Spot</t>
  </si>
  <si>
    <t>Other Liquids (a)</t>
  </si>
  <si>
    <t>NGWG_EAST</t>
  </si>
  <si>
    <t>NGWG_MW</t>
  </si>
  <si>
    <t>NGWG_SC</t>
  </si>
  <si>
    <t>NGWG_MTN</t>
  </si>
  <si>
    <t>NGWG_PAC</t>
  </si>
  <si>
    <t xml:space="preserve">      East Region (d)</t>
  </si>
  <si>
    <t xml:space="preserve">      Midwest Region (d)</t>
  </si>
  <si>
    <t xml:space="preserve">      South Central Region (d)</t>
  </si>
  <si>
    <t xml:space="preserve">      Mountain Region (d)</t>
  </si>
  <si>
    <t xml:space="preserve">      Pacific Region (d)</t>
  </si>
  <si>
    <t>NGWG_AK</t>
  </si>
  <si>
    <r>
      <t xml:space="preserve">(d) For a list of States in each inventory region refer to </t>
    </r>
    <r>
      <rPr>
        <i/>
        <sz val="8"/>
        <rFont val="Arial"/>
        <family val="2"/>
      </rPr>
      <t>Weekly Natural Gas Storage Report, Notes and Definitions (http://ir.eia.gov/ngs/notes.html)</t>
    </r>
    <r>
      <rPr>
        <sz val="8"/>
        <rFont val="Arial"/>
        <family val="2"/>
      </rPr>
      <t>.</t>
    </r>
  </si>
  <si>
    <t>copr_ir</t>
  </si>
  <si>
    <t>copr_ag</t>
  </si>
  <si>
    <t>RTTO_US</t>
  </si>
  <si>
    <r>
      <t xml:space="preserve">   U.S. Retail Prices</t>
    </r>
    <r>
      <rPr>
        <sz val="8"/>
        <rFont val="Arial"/>
        <family val="2"/>
      </rPr>
      <t xml:space="preserve"> (dollars per thousand cubic feet) </t>
    </r>
  </si>
  <si>
    <r>
      <t xml:space="preserve">   Retail Prices </t>
    </r>
    <r>
      <rPr>
        <sz val="8"/>
        <color indexed="8"/>
        <rFont val="Arial"/>
        <family val="2"/>
      </rPr>
      <t>(cents per kilowatthour)</t>
    </r>
  </si>
  <si>
    <t>Residential Retail</t>
  </si>
  <si>
    <t>Commercial Retail</t>
  </si>
  <si>
    <t>Industrial Retail</t>
  </si>
  <si>
    <t xml:space="preserve">   Retail Prices (cents per kilowatthour)</t>
  </si>
  <si>
    <t>Table 7c. U.S. Regional Retail Electricity Prices  (Cents per Kilowatthour)</t>
  </si>
  <si>
    <t>copr_gb</t>
  </si>
  <si>
    <t xml:space="preserve">   Gabon</t>
  </si>
  <si>
    <t>(a) Includes lease condensate, natural gas plant liquids, other liquids, refinery processing gain, and other unaccounted-for liquids.</t>
  </si>
  <si>
    <t>copc_opec_rot</t>
  </si>
  <si>
    <t>cops_opec_rot</t>
  </si>
  <si>
    <t xml:space="preserve">             France, Germany, Greece, Hungary, Iceland, Ireland, Israel, Italy, Japan, Latvia, Luxembourg, Mexico, the Netherlands, New Zealand, Norway, Poland, Portugal, </t>
  </si>
  <si>
    <t xml:space="preserve">             Slovakia, Slovenia, South Korea, Spain, Sweden, Switzerland, Turkey, the United Kingdom, the United States.</t>
  </si>
  <si>
    <t>Indonesia</t>
  </si>
  <si>
    <t>papr_ID</t>
  </si>
  <si>
    <t xml:space="preserve">   South America</t>
  </si>
  <si>
    <t xml:space="preserve">         Other Liquids (b)</t>
  </si>
  <si>
    <t>Consumption (million barrels per day) (c)</t>
  </si>
  <si>
    <t>papr_UK</t>
  </si>
  <si>
    <t>United Kingdom</t>
  </si>
  <si>
    <t>South Sudan</t>
  </si>
  <si>
    <t>papr_OD</t>
  </si>
  <si>
    <t xml:space="preserve">Table Beginning Month--- </t>
  </si>
  <si>
    <t>Historical</t>
  </si>
  <si>
    <t xml:space="preserve">Last Historical Month--- </t>
  </si>
  <si>
    <t xml:space="preserve">   Solar (b)</t>
  </si>
  <si>
    <t>SOICBUS</t>
  </si>
  <si>
    <t xml:space="preserve">   Solar (b)  </t>
  </si>
  <si>
    <t>SOCCBUS</t>
  </si>
  <si>
    <t xml:space="preserve">   Solar (b) </t>
  </si>
  <si>
    <t xml:space="preserve">   Wood Biomass </t>
  </si>
  <si>
    <t xml:space="preserve">   Biofuel Losses and Co-products (d)</t>
  </si>
  <si>
    <t xml:space="preserve">   Solar (e)</t>
  </si>
  <si>
    <t xml:space="preserve">   Ethanol (f)</t>
  </si>
  <si>
    <t xml:space="preserve">   Biomass-based Diesel (f)</t>
  </si>
  <si>
    <t xml:space="preserve">   Solar (b)(e) </t>
  </si>
  <si>
    <t>(b) Solar consumption in the electric power, commercial, and industrial sectors includes energy produced from large scale (&gt;1 MW) solar thermal and photovoltaic generators and small-scale (&lt;1 MW) distributed solar photovoltaic systems.</t>
  </si>
  <si>
    <t>(d) Losses and co-products from the production of fuel ethanol and biomass-based diesel</t>
  </si>
  <si>
    <t>(e) Solar consumption in the residential sector includes energy from small-scale (&lt;1 MW) solar photovoltaic systems.  Also includes solar heating consumption in all sectors.</t>
  </si>
  <si>
    <t>(f) Fuel ethanol and biomass-based diesel consumption in the transportation sector includes production, stock change, and imports less exports. Some biomass-based diesel may be consumed in the residential sector in heating oil.</t>
  </si>
  <si>
    <t>Table 8b.  U.S. Renewable Electricity Generation and Capacity</t>
  </si>
  <si>
    <t>BMEPCAP_US</t>
  </si>
  <si>
    <t>OWEPCAP_US</t>
  </si>
  <si>
    <t>WWEPCAP_US</t>
  </si>
  <si>
    <t>HVEPCAP_US</t>
  </si>
  <si>
    <t>GEEPCAP_US</t>
  </si>
  <si>
    <t>SOEPCAPX_US</t>
  </si>
  <si>
    <t>WNEPCAPX_US</t>
  </si>
  <si>
    <t>Renewable Energy Electric Generating Capacity (megawatts, end of period)</t>
  </si>
  <si>
    <t xml:space="preserve">   Electric Power Sector (a)</t>
  </si>
  <si>
    <t xml:space="preserve">      Biomass</t>
  </si>
  <si>
    <t xml:space="preserve">         Waste</t>
  </si>
  <si>
    <t xml:space="preserve">         Wood</t>
  </si>
  <si>
    <t xml:space="preserve">      Conventional Hydroelectric</t>
  </si>
  <si>
    <t xml:space="preserve">      Large-Scale Solar (b)</t>
  </si>
  <si>
    <t xml:space="preserve">   Other Sectors (c)</t>
  </si>
  <si>
    <t>BMCHCAP_US</t>
  </si>
  <si>
    <t>OWCHCAP_US</t>
  </si>
  <si>
    <t>WWCHCAP_US</t>
  </si>
  <si>
    <t>HVCHCAP_US</t>
  </si>
  <si>
    <t>SOCHCAP_US</t>
  </si>
  <si>
    <t>SODTC_US</t>
  </si>
  <si>
    <t xml:space="preserve">      Small-Scale Solar (d)</t>
  </si>
  <si>
    <t>SODRC_US</t>
  </si>
  <si>
    <t xml:space="preserve">         Residential Sector</t>
  </si>
  <si>
    <t>SODCC_US</t>
  </si>
  <si>
    <t xml:space="preserve">         Commercial Sector</t>
  </si>
  <si>
    <t>SODIC_US</t>
  </si>
  <si>
    <t xml:space="preserve">         Industrial Sector</t>
  </si>
  <si>
    <t>WNCHCAP_US</t>
  </si>
  <si>
    <t>Renewable Electricity Generation (thousand megawatthours per day)</t>
  </si>
  <si>
    <t>BMEP_US</t>
  </si>
  <si>
    <t>OWEP_US</t>
  </si>
  <si>
    <t>WWEP_US</t>
  </si>
  <si>
    <t>HVEP_US</t>
  </si>
  <si>
    <t>GEEP_US</t>
  </si>
  <si>
    <t xml:space="preserve">      Geothermal  </t>
  </si>
  <si>
    <t>SOEP_US</t>
  </si>
  <si>
    <t>WNEP_US</t>
  </si>
  <si>
    <t xml:space="preserve">      Wind </t>
  </si>
  <si>
    <t>BMCH_US</t>
  </si>
  <si>
    <t>WWCH_US</t>
  </si>
  <si>
    <t>OWCH_US</t>
  </si>
  <si>
    <t>HVCH_US</t>
  </si>
  <si>
    <t>SOCH_US</t>
  </si>
  <si>
    <t>SODTP_US</t>
  </si>
  <si>
    <t>SODRP_US</t>
  </si>
  <si>
    <t xml:space="preserve">         Residential Sector </t>
  </si>
  <si>
    <t>SODCP_US</t>
  </si>
  <si>
    <t xml:space="preserve">         Commercial Sector </t>
  </si>
  <si>
    <t>SODIP_US</t>
  </si>
  <si>
    <t xml:space="preserve">         Industrial Sector </t>
  </si>
  <si>
    <t>WNCH_US</t>
  </si>
  <si>
    <t>(a) Power plants larger than or equal to one megawatt in size that are operated by electric utilities or independent power producers.</t>
  </si>
  <si>
    <t>(b) Solar thermal and photovoltaic generating units at power plants larger than or equal to 1 megawatt.</t>
  </si>
  <si>
    <t>(c) Businesses or individual households not primarily engaged in electric power production for sale to the public, whose generating capacity is at least 
      one megawatt (except for small-scale solar photovoltaic data, which consists of systems smaller than 1 megawatt).</t>
  </si>
  <si>
    <t>(d) Solar photovoltaic systems smaller than one megawatt.</t>
  </si>
  <si>
    <r>
      <rPr>
        <b/>
        <sz val="8"/>
        <color theme="1"/>
        <rFont val="Arial"/>
        <family val="2"/>
      </rPr>
      <t>Notes</t>
    </r>
    <r>
      <rPr>
        <sz val="8"/>
        <color theme="1"/>
        <rFont val="Arial"/>
        <family val="2"/>
      </rPr>
      <t>:  The approximate break between historical and forecast values is shown with historical data printed in bold; estimates and forecasts in italics.</t>
    </r>
  </si>
  <si>
    <r>
      <rPr>
        <b/>
        <sz val="8"/>
        <color theme="1"/>
        <rFont val="Arial"/>
        <family val="2"/>
      </rPr>
      <t>Historical data</t>
    </r>
    <r>
      <rPr>
        <sz val="8"/>
        <color theme="1"/>
        <rFont val="Arial"/>
        <family val="2"/>
      </rPr>
      <t xml:space="preserve">:  Latest data available from EIA databases supporting the Electric Power Monthly, DOE/EIA-0226. </t>
    </r>
  </si>
  <si>
    <r>
      <rPr>
        <b/>
        <sz val="8"/>
        <color theme="1"/>
        <rFont val="Arial"/>
        <family val="2"/>
      </rPr>
      <t>Projections</t>
    </r>
    <r>
      <rPr>
        <sz val="8"/>
        <color theme="1"/>
        <rFont val="Arial"/>
        <family val="2"/>
      </rPr>
      <t>: EIA-860M database, EIA-826 Solar PV database, and EIA Regional Short-Term Energy Model.</t>
    </r>
  </si>
  <si>
    <t>-- = no data available</t>
  </si>
  <si>
    <t>--</t>
  </si>
  <si>
    <t>Table 8a. U.S. Renewable Energy Consumption</t>
  </si>
  <si>
    <t>copr_ek</t>
  </si>
  <si>
    <t xml:space="preserve">   Equatorial Guinea</t>
  </si>
  <si>
    <t>(Index, 2012=100)</t>
  </si>
  <si>
    <t>C3ROPUS</t>
  </si>
  <si>
    <t>P3ROPUS</t>
  </si>
  <si>
    <t xml:space="preserve">      Propylene (refinery-grade)</t>
  </si>
  <si>
    <t>C3TCPUS</t>
  </si>
  <si>
    <t>P3TCPUS</t>
  </si>
  <si>
    <t xml:space="preserve">   Propane</t>
  </si>
  <si>
    <t xml:space="preserve">   Propylene (refinery-grade)</t>
  </si>
  <si>
    <t>C3PSPUS</t>
  </si>
  <si>
    <t>P3PSPUS</t>
  </si>
  <si>
    <r>
      <t>Projections:</t>
    </r>
    <r>
      <rPr>
        <sz val="8"/>
        <rFont val="Arial"/>
        <family val="2"/>
      </rPr>
      <t xml:space="preserve"> EIA Regional Short-Term Energy Model. U.S. macroeconomic projections are based on the IHS Markit model of the U.S. Economy. </t>
    </r>
  </si>
  <si>
    <r>
      <t>Projections:</t>
    </r>
    <r>
      <rPr>
        <sz val="8"/>
        <rFont val="Arial"/>
        <family val="2"/>
      </rPr>
      <t xml:space="preserve"> Macroeconomic projections are based on the IHS Markit model of the U.S. Economy.</t>
    </r>
  </si>
  <si>
    <t>(a)  Weighted geometric mean of real indices for various countries with weights equal to each country's share of world oil consumption in the base period. Exchange rate is measured in foreign currency per U.S. dollar. GDP and exchange rate data are from Oxford Economics, and oil consumption data are from EIA.</t>
  </si>
  <si>
    <t>World Index, 2015 Q1 = 100</t>
  </si>
  <si>
    <t>OECD Index, 2015 Q1 = 100</t>
  </si>
  <si>
    <t>Non-OECD Index, 2015 Q1 = 100</t>
  </si>
  <si>
    <t>Index, 2015 Q1 = 100</t>
  </si>
  <si>
    <t>End-of-period Commercial Crude Oil and Other Liquids Inventories (million barrels)</t>
  </si>
  <si>
    <t>copr_cf</t>
  </si>
  <si>
    <t xml:space="preserve">   Congo (Brazzaville)</t>
  </si>
  <si>
    <t xml:space="preserve">   (billion chained 2012 dollars - SAAR)</t>
  </si>
  <si>
    <t xml:space="preserve">  (index, 2012=100)</t>
  </si>
  <si>
    <t>(billion chained 2012 dollars - SAAR)</t>
  </si>
  <si>
    <t>Carbon Dioxide (CO2) Emissions (million metric tons)</t>
  </si>
  <si>
    <r>
      <t>Table 9a.  U.S. Macroeconomic Indicators and CO2</t>
    </r>
    <r>
      <rPr>
        <b/>
        <sz val="10"/>
        <color indexed="8"/>
        <rFont val="Arial"/>
        <family val="2"/>
      </rPr>
      <t xml:space="preserve"> Emissions</t>
    </r>
  </si>
  <si>
    <t>Real Private Fixed Investment</t>
  </si>
  <si>
    <t>Real Gross State Product (Billion $2009)</t>
  </si>
  <si>
    <t>Real Personal Income (Billion $2009)</t>
  </si>
  <si>
    <t>Qatar</t>
  </si>
  <si>
    <t>papr_QA</t>
  </si>
  <si>
    <t>OPEC = Organization of the Petroleum Exporting Countries: Algeria, Angola, Congo (Brazzaville), Equatorial Guinea, Gabon, Libya, and Nigeria (Africa); Ecuador and Venezuela (South America); Iran, Iraq, Kuwait, Saudi Arabia, and the United Arab Emirates (Middle East).</t>
  </si>
  <si>
    <t xml:space="preserve">   Coal (thousand st/d)</t>
  </si>
  <si>
    <t xml:space="preserve">   Natural Gas (million cf/d)</t>
  </si>
  <si>
    <t xml:space="preserve">   Petroleum (thousand b/d)</t>
  </si>
  <si>
    <t xml:space="preserve">OPEC = Organization of the Petroleum Exporting Countries: Algeria, Angola, Congo (Brazzaville), Ecuador, Equatorial Guinea, Gabon, Iran, Iraq, Kuwait, Libya, Nigeria, Saudi Arabia, </t>
  </si>
  <si>
    <t xml:space="preserve">             the United Arab Emirates, Venezuela.</t>
  </si>
  <si>
    <t>(b) Includes lease condensate, natural gas plant liquids, other liquids, and refinery processing gain. Includes other unaccounted-for liquids.</t>
  </si>
  <si>
    <r>
      <t xml:space="preserve">(c) Consumption of petroleum by the OECD countries is synonymous with "petroleum product supplied," defined in the glossary of the EIA </t>
    </r>
    <r>
      <rPr>
        <i/>
        <sz val="8"/>
        <rFont val="Arial"/>
        <family val="2"/>
      </rPr>
      <t>Petroleum Supply Monthly</t>
    </r>
    <r>
      <rPr>
        <sz val="8"/>
        <rFont val="Arial"/>
        <family val="2"/>
      </rPr>
      <t xml:space="preserve">, </t>
    </r>
  </si>
  <si>
    <t xml:space="preserve">      DOE/EIA-0109. Consumption of petroleum by the non-OECD countries is "apparent consumption," which includes internal consumption, refinery fuel and loss, and bunkering.</t>
  </si>
  <si>
    <t>OPEC = Organization of the Petroleum Exporting Countries: Algeria, Angola, Congo (Brazzaville),  Ecuador, Equatorial Guinea, Gabon, Iran, Iraq, Kuwait, Libya, Nigeria, Saudi Arabia,</t>
  </si>
  <si>
    <t>July 2019</t>
  </si>
  <si>
    <t xml:space="preserve">n/a  </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</si>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</sst>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0.000"/>
    <numFmt numFmtId="165" formatCode="0.0"/>
    <numFmt numFmtId="166" formatCode="0.00_)"/>
    <numFmt numFmtId="167" formatCode="0_)"/>
    <numFmt numFmtId="168" formatCode="#.00"/>
    <numFmt numFmtId="169" formatCode="0.0_)"/>
    <numFmt numFmtId="170" formatCode="0.000_)"/>
    <numFmt numFmtId="171" formatCode="@&quot; .&quot;*."/>
    <numFmt numFmtId="172" formatCode="#,##0.0"/>
    <numFmt numFmtId="173" formatCode="mmm\ yyyy"/>
  </numFmts>
  <fonts count="59" x14ac:knownFonts="1">
    <font>
      <sz val="10"/>
      <name val="Arial"/>
    </font>
    <font>
      <sz val="11"/>
      <color theme="1"/>
      <name val="Calibri"/>
      <family val="2"/>
      <scheme val="minor"/>
    </font>
    <font>
      <sz val="10"/>
      <name val="Arial"/>
      <family val="2"/>
    </font>
    <font>
      <sz val="8"/>
      <name val="Arial"/>
      <family val="2"/>
    </font>
    <font>
      <sz val="1"/>
      <color indexed="8"/>
      <name val="Courier"/>
      <family val="3"/>
    </font>
    <font>
      <b/>
      <sz val="1"/>
      <color indexed="8"/>
      <name val="Courier"/>
      <family val="3"/>
    </font>
    <font>
      <sz val="8"/>
      <name val="Courier"/>
      <family val="3"/>
    </font>
    <font>
      <b/>
      <sz val="7"/>
      <name val="Arial"/>
      <family val="2"/>
    </font>
    <font>
      <b/>
      <sz val="7"/>
      <color indexed="8"/>
      <name val="Helvetica"/>
      <family val="2"/>
    </font>
    <font>
      <sz val="7"/>
      <name val="Helvetica"/>
      <family val="2"/>
    </font>
    <font>
      <sz val="7"/>
      <name val="Arial"/>
      <family val="2"/>
    </font>
    <font>
      <sz val="8"/>
      <name val="Arial"/>
      <family val="2"/>
    </font>
    <font>
      <sz val="8"/>
      <name val="Helvetica"/>
      <family val="2"/>
    </font>
    <font>
      <sz val="8"/>
      <color indexed="8"/>
      <name val="Helvetica"/>
      <family val="2"/>
    </font>
    <font>
      <b/>
      <sz val="8"/>
      <color indexed="8"/>
      <name val="Helvetica"/>
      <family val="2"/>
    </font>
    <font>
      <u/>
      <sz val="8"/>
      <color indexed="12"/>
      <name val="Courier"/>
      <family val="3"/>
    </font>
    <font>
      <b/>
      <sz val="10"/>
      <color indexed="8"/>
      <name val="Helvetica"/>
      <family val="2"/>
    </font>
    <font>
      <b/>
      <sz val="8"/>
      <name val="Helvetica"/>
      <family val="2"/>
    </font>
    <font>
      <b/>
      <sz val="10"/>
      <name val="Helvetica"/>
      <family val="2"/>
    </font>
    <font>
      <b/>
      <sz val="8"/>
      <name val="Helvetica"/>
      <family val="2"/>
    </font>
    <font>
      <b/>
      <sz val="10"/>
      <name val="Arial"/>
      <family val="2"/>
    </font>
    <font>
      <b/>
      <sz val="10"/>
      <color indexed="8"/>
      <name val="Arial"/>
      <family val="2"/>
    </font>
    <font>
      <b/>
      <sz val="8"/>
      <name val="Arial"/>
      <family val="2"/>
    </font>
    <font>
      <sz val="10"/>
      <name val="Arial"/>
      <family val="2"/>
    </font>
    <font>
      <i/>
      <sz val="8"/>
      <color indexed="8"/>
      <name val="Arial"/>
      <family val="2"/>
    </font>
    <font>
      <b/>
      <sz val="8"/>
      <color indexed="8"/>
      <name val="Arial"/>
      <family val="2"/>
    </font>
    <font>
      <sz val="8"/>
      <color indexed="8"/>
      <name val="Arial"/>
      <family val="2"/>
    </font>
    <font>
      <sz val="7"/>
      <color indexed="8"/>
      <name val="Arial"/>
      <family val="2"/>
    </font>
    <font>
      <b/>
      <i/>
      <sz val="8"/>
      <color indexed="8"/>
      <name val="Arial"/>
      <family val="2"/>
    </font>
    <font>
      <sz val="8"/>
      <color indexed="10"/>
      <name val="Arial"/>
      <family val="2"/>
    </font>
    <font>
      <b/>
      <sz val="12"/>
      <name val="Arial"/>
      <family val="2"/>
    </font>
    <font>
      <sz val="10"/>
      <color indexed="8"/>
      <name val="Arial"/>
      <family val="2"/>
    </font>
    <font>
      <sz val="10"/>
      <name val="Arial"/>
      <family val="2"/>
    </font>
    <font>
      <sz val="10"/>
      <name val="Arial"/>
      <family val="2"/>
    </font>
    <font>
      <u/>
      <sz val="10"/>
      <color indexed="12"/>
      <name val="Arial"/>
      <family val="2"/>
    </font>
    <font>
      <b/>
      <u/>
      <sz val="9"/>
      <color indexed="12"/>
      <name val="Arial"/>
      <family val="2"/>
    </font>
    <font>
      <i/>
      <sz val="8"/>
      <color indexed="8"/>
      <name val="Helvetica"/>
      <family val="2"/>
    </font>
    <font>
      <i/>
      <sz val="8"/>
      <name val="Arial"/>
      <family val="2"/>
    </font>
    <font>
      <i/>
      <sz val="8"/>
      <name val="Helvetica"/>
      <family val="2"/>
    </font>
    <font>
      <i/>
      <sz val="8"/>
      <name val="Helvetica"/>
      <family val="2"/>
    </font>
    <font>
      <i/>
      <sz val="8"/>
      <name val="Courier"/>
      <family val="3"/>
    </font>
    <font>
      <i/>
      <sz val="7"/>
      <color indexed="8"/>
      <name val="Arial"/>
      <family val="2"/>
    </font>
    <font>
      <i/>
      <sz val="7"/>
      <color indexed="8"/>
      <name val="Helvetica"/>
      <family val="2"/>
    </font>
    <font>
      <i/>
      <sz val="7"/>
      <name val="Arial"/>
      <family val="2"/>
    </font>
    <font>
      <i/>
      <sz val="8"/>
      <name val="Arial"/>
      <family val="2"/>
    </font>
    <font>
      <i/>
      <sz val="7"/>
      <name val="Helvetica"/>
      <family val="2"/>
    </font>
    <font>
      <u/>
      <vertAlign val="subscript"/>
      <sz val="10"/>
      <color indexed="12"/>
      <name val="Arial"/>
      <family val="2"/>
    </font>
    <font>
      <b/>
      <sz val="8"/>
      <name val="Courier"/>
      <family val="3"/>
    </font>
    <font>
      <b/>
      <sz val="7"/>
      <name val="Helvetica"/>
      <family val="2"/>
    </font>
    <font>
      <b/>
      <sz val="7"/>
      <color indexed="8"/>
      <name val="Arial"/>
      <family val="2"/>
    </font>
    <font>
      <sz val="8"/>
      <name val="Helvetica"/>
      <family val="2"/>
    </font>
    <font>
      <b/>
      <i/>
      <sz val="8"/>
      <name val="Arial"/>
      <family val="2"/>
    </font>
    <font>
      <sz val="10"/>
      <color theme="1"/>
      <name val="Arial"/>
      <family val="2"/>
    </font>
    <font>
      <b/>
      <sz val="10"/>
      <color theme="1"/>
      <name val="Arial"/>
      <family val="2"/>
    </font>
    <font>
      <sz val="8"/>
      <color theme="1"/>
      <name val="Arial"/>
      <family val="2"/>
    </font>
    <font>
      <b/>
      <sz val="8"/>
      <color theme="1"/>
      <name val="Arial"/>
      <family val="2"/>
    </font>
    <font>
      <b/>
      <sz val="11"/>
      <color theme="1"/>
      <name val="Calibri"/>
      <family val="2"/>
      <scheme val="minor"/>
    </font>
    <font>
      <i/>
      <sz val="8"/>
      <color theme="1"/>
      <name val="Arial"/>
      <family val="2"/>
    </font>
    <font>
      <i/>
      <sz val="11"/>
      <color theme="1"/>
      <name val="Calibri"/>
      <family val="2"/>
      <scheme val="minor"/>
    </font>
  </fonts>
  <fills count="7">
    <fill>
      <patternFill patternType="none"/>
    </fill>
    <fill>
      <patternFill patternType="gray125"/>
    </fill>
    <fill>
      <patternFill patternType="solid">
        <fgColor indexed="22"/>
        <bgColor indexed="64"/>
      </patternFill>
    </fill>
    <fill>
      <patternFill patternType="solid">
        <fgColor indexed="65"/>
        <bgColor indexed="64"/>
      </patternFill>
    </fill>
    <fill>
      <patternFill patternType="solid">
        <fgColor indexed="9"/>
        <bgColor indexed="64"/>
      </patternFill>
    </fill>
    <fill>
      <patternFill patternType="solid">
        <fgColor rgb="FFBFBFBF"/>
        <bgColor indexed="64"/>
      </patternFill>
    </fill>
    <fill>
      <patternFill patternType="solid">
        <fgColor theme="0"/>
        <bgColor indexed="64"/>
      </patternFill>
    </fill>
  </fills>
  <borders count="15">
    <border>
      <left/>
      <right/>
      <top/>
      <bottom/>
      <diagonal/>
    </border>
    <border>
      <left/>
      <right/>
      <top style="thin">
        <color indexed="64"/>
      </top>
      <bottom style="double">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9"/>
      </right>
      <top/>
      <bottom style="thin">
        <color indexed="64"/>
      </bottom>
      <diagonal/>
    </border>
    <border>
      <left style="thin">
        <color indexed="9"/>
      </left>
      <right style="thin">
        <color indexed="9"/>
      </right>
      <top/>
      <bottom style="thin">
        <color indexed="64"/>
      </bottom>
      <diagonal/>
    </border>
    <border>
      <left style="thin">
        <color indexed="9"/>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auto="1"/>
      </right>
      <top style="thin">
        <color auto="1"/>
      </top>
      <bottom/>
      <diagonal/>
    </border>
    <border>
      <left/>
      <right style="thin">
        <color auto="1"/>
      </right>
      <top/>
      <bottom style="thin">
        <color auto="1"/>
      </bottom>
      <diagonal/>
    </border>
    <border>
      <left style="thin">
        <color indexed="64"/>
      </left>
      <right style="thin">
        <color indexed="64"/>
      </right>
      <top style="thin">
        <color indexed="64"/>
      </top>
      <bottom style="thin">
        <color indexed="64"/>
      </bottom>
      <diagonal/>
    </border>
  </borders>
  <cellStyleXfs count="27">
    <xf numFmtId="0" fontId="0" fillId="0" borderId="0"/>
    <xf numFmtId="0" fontId="4" fillId="0" borderId="0">
      <protection locked="0"/>
    </xf>
    <xf numFmtId="168" fontId="4" fillId="0" borderId="0">
      <protection locked="0"/>
    </xf>
    <xf numFmtId="0" fontId="5" fillId="0" borderId="0">
      <protection locked="0"/>
    </xf>
    <xf numFmtId="0" fontId="5" fillId="0" borderId="0">
      <protection locked="0"/>
    </xf>
    <xf numFmtId="0" fontId="15" fillId="0" borderId="0" applyNumberFormat="0" applyFill="0" applyBorder="0" applyAlignment="0" applyProtection="0">
      <alignment vertical="top"/>
      <protection locked="0"/>
    </xf>
    <xf numFmtId="0" fontId="2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 fillId="0" borderId="1">
      <protection locked="0"/>
    </xf>
    <xf numFmtId="0" fontId="1" fillId="0" borderId="0"/>
  </cellStyleXfs>
  <cellXfs count="862">
    <xf numFmtId="0" fontId="0" fillId="0" borderId="0" xfId="0"/>
    <xf numFmtId="0" fontId="3" fillId="2" borderId="0" xfId="11" applyFont="1" applyFill="1"/>
    <xf numFmtId="0" fontId="6" fillId="0" borderId="0" xfId="11" applyFont="1"/>
    <xf numFmtId="0" fontId="3" fillId="2" borderId="0" xfId="11" applyFont="1" applyFill="1" applyBorder="1"/>
    <xf numFmtId="0" fontId="9" fillId="3" borderId="0" xfId="11" applyFont="1" applyFill="1" applyAlignment="1">
      <alignment horizontal="center"/>
    </xf>
    <xf numFmtId="0" fontId="6" fillId="0" borderId="0" xfId="23"/>
    <xf numFmtId="0" fontId="11" fillId="0" borderId="0" xfId="13" applyFont="1"/>
    <xf numFmtId="0" fontId="14" fillId="0" borderId="0" xfId="23" applyFont="1" applyFill="1" applyBorder="1" applyAlignment="1" applyProtection="1"/>
    <xf numFmtId="0" fontId="12" fillId="2" borderId="0" xfId="9" applyFont="1" applyFill="1" applyBorder="1"/>
    <xf numFmtId="0" fontId="12" fillId="2" borderId="0" xfId="9" applyFont="1" applyFill="1"/>
    <xf numFmtId="0" fontId="19" fillId="0" borderId="0" xfId="23" applyFont="1" applyAlignment="1" applyProtection="1">
      <alignment horizontal="left"/>
    </xf>
    <xf numFmtId="0" fontId="11" fillId="0" borderId="0" xfId="17" applyFont="1" applyBorder="1"/>
    <xf numFmtId="0" fontId="11" fillId="0" borderId="0" xfId="17" applyFont="1"/>
    <xf numFmtId="0" fontId="11" fillId="0" borderId="0" xfId="22" applyFont="1"/>
    <xf numFmtId="0" fontId="21" fillId="2" borderId="0" xfId="17" applyFont="1" applyFill="1"/>
    <xf numFmtId="0" fontId="25" fillId="0" borderId="2" xfId="17" applyFont="1" applyFill="1" applyBorder="1" applyProtection="1"/>
    <xf numFmtId="0" fontId="11" fillId="2" borderId="0" xfId="17" applyFont="1" applyFill="1"/>
    <xf numFmtId="0" fontId="25" fillId="0" borderId="3" xfId="17" applyFont="1" applyFill="1" applyBorder="1" applyProtection="1"/>
    <xf numFmtId="0" fontId="25" fillId="0" borderId="4" xfId="19" applyFont="1" applyFill="1" applyBorder="1" applyAlignment="1" applyProtection="1">
      <alignment horizontal="center"/>
    </xf>
    <xf numFmtId="0" fontId="11" fillId="2" borderId="0" xfId="17" applyFont="1" applyFill="1" applyBorder="1" applyAlignment="1" applyProtection="1">
      <alignment horizontal="left"/>
    </xf>
    <xf numFmtId="0" fontId="25" fillId="0" borderId="0" xfId="17" applyFont="1" applyFill="1" applyAlignment="1" applyProtection="1"/>
    <xf numFmtId="1" fontId="25" fillId="0" borderId="0" xfId="23" applyNumberFormat="1" applyFont="1" applyFill="1" applyAlignment="1" applyProtection="1">
      <alignment horizontal="right" indent="1"/>
    </xf>
    <xf numFmtId="0" fontId="26" fillId="0" borderId="0" xfId="17" applyFont="1" applyFill="1" applyBorder="1" applyAlignment="1" applyProtection="1"/>
    <xf numFmtId="171" fontId="26" fillId="0" borderId="0" xfId="17" quotePrefix="1" applyNumberFormat="1" applyFont="1" applyFill="1" applyBorder="1" applyAlignment="1" applyProtection="1">
      <alignment wrapText="1"/>
    </xf>
    <xf numFmtId="0" fontId="26" fillId="0" borderId="0" xfId="17" quotePrefix="1" applyFont="1" applyFill="1" applyBorder="1" applyAlignment="1" applyProtection="1">
      <alignment wrapText="1"/>
    </xf>
    <xf numFmtId="0" fontId="26" fillId="0" borderId="0" xfId="17" applyFont="1" applyFill="1" applyProtection="1"/>
    <xf numFmtId="0" fontId="11" fillId="2" borderId="0" xfId="17" applyFont="1" applyFill="1" applyAlignment="1" applyProtection="1">
      <alignment horizontal="left"/>
    </xf>
    <xf numFmtId="171" fontId="26" fillId="0" borderId="0" xfId="17" quotePrefix="1" applyNumberFormat="1" applyFont="1" applyFill="1" applyAlignment="1" applyProtection="1">
      <alignment wrapText="1"/>
    </xf>
    <xf numFmtId="0" fontId="26" fillId="0" borderId="0" xfId="17" applyFont="1" applyFill="1" applyAlignment="1" applyProtection="1">
      <alignment wrapText="1"/>
    </xf>
    <xf numFmtId="0" fontId="26" fillId="0" borderId="0" xfId="17" applyFont="1" applyFill="1" applyAlignment="1" applyProtection="1"/>
    <xf numFmtId="171" fontId="26" fillId="0" borderId="0" xfId="17" quotePrefix="1" applyNumberFormat="1" applyFont="1" applyFill="1" applyAlignment="1" applyProtection="1"/>
    <xf numFmtId="0" fontId="25" fillId="0" borderId="0" xfId="17" applyFont="1" applyFill="1" applyProtection="1"/>
    <xf numFmtId="171" fontId="26" fillId="0" borderId="0" xfId="17" quotePrefix="1" applyNumberFormat="1" applyFont="1" applyFill="1" applyBorder="1" applyAlignment="1" applyProtection="1"/>
    <xf numFmtId="0" fontId="11" fillId="2" borderId="0" xfId="17" applyFont="1" applyFill="1" applyProtection="1"/>
    <xf numFmtId="0" fontId="26" fillId="0" borderId="0" xfId="17" quotePrefix="1" applyFont="1" applyFill="1" applyAlignment="1" applyProtection="1"/>
    <xf numFmtId="0" fontId="27" fillId="2" borderId="0" xfId="20" applyFont="1" applyFill="1" applyProtection="1"/>
    <xf numFmtId="0" fontId="26" fillId="0" borderId="0" xfId="20" applyFont="1" applyFill="1" applyAlignment="1" applyProtection="1"/>
    <xf numFmtId="0" fontId="27" fillId="2" borderId="0" xfId="20" applyFont="1" applyFill="1" applyAlignment="1" applyProtection="1"/>
    <xf numFmtId="171" fontId="26" fillId="0" borderId="0" xfId="20" quotePrefix="1" applyNumberFormat="1" applyFont="1" applyFill="1" applyAlignment="1" applyProtection="1">
      <alignment horizontal="left"/>
    </xf>
    <xf numFmtId="171" fontId="26" fillId="0" borderId="0" xfId="20" applyNumberFormat="1" applyFont="1" applyFill="1" applyAlignment="1" applyProtection="1">
      <alignment horizontal="left"/>
    </xf>
    <xf numFmtId="171" fontId="26" fillId="0" borderId="0" xfId="20" quotePrefix="1" applyNumberFormat="1" applyFont="1" applyFill="1" applyAlignment="1" applyProtection="1"/>
    <xf numFmtId="171" fontId="26" fillId="0" borderId="0" xfId="20" applyNumberFormat="1" applyFont="1" applyFill="1" applyAlignment="1" applyProtection="1"/>
    <xf numFmtId="171" fontId="26" fillId="0" borderId="3" xfId="20" applyNumberFormat="1" applyFont="1" applyFill="1" applyBorder="1" applyAlignment="1" applyProtection="1"/>
    <xf numFmtId="0" fontId="11" fillId="0" borderId="0" xfId="20" applyFont="1"/>
    <xf numFmtId="0" fontId="11" fillId="0" borderId="0" xfId="23" applyFont="1" applyAlignment="1" applyProtection="1">
      <alignment horizontal="left"/>
    </xf>
    <xf numFmtId="0" fontId="26" fillId="0" borderId="0" xfId="9" applyFont="1" applyFill="1" applyProtection="1"/>
    <xf numFmtId="0" fontId="24" fillId="0" borderId="0" xfId="9" applyFont="1" applyFill="1" applyProtection="1"/>
    <xf numFmtId="0" fontId="11" fillId="0" borderId="0" xfId="23" applyFont="1"/>
    <xf numFmtId="167" fontId="26" fillId="0" borderId="5" xfId="9" applyNumberFormat="1" applyFont="1" applyFill="1" applyBorder="1" applyProtection="1"/>
    <xf numFmtId="0" fontId="11" fillId="2" borderId="0" xfId="22" applyFont="1" applyFill="1"/>
    <xf numFmtId="0" fontId="25" fillId="0" borderId="0" xfId="22" applyFont="1" applyFill="1" applyAlignment="1" applyProtection="1"/>
    <xf numFmtId="166" fontId="24" fillId="0" borderId="0" xfId="22" applyNumberFormat="1" applyFont="1" applyFill="1" applyAlignment="1" applyProtection="1">
      <alignment horizontal="center"/>
    </xf>
    <xf numFmtId="0" fontId="11" fillId="2" borderId="0" xfId="22" applyFont="1" applyFill="1" applyAlignment="1" applyProtection="1">
      <alignment horizontal="left"/>
    </xf>
    <xf numFmtId="0" fontId="22" fillId="0" borderId="0" xfId="22" applyFont="1" applyAlignment="1" applyProtection="1">
      <alignment horizontal="left"/>
    </xf>
    <xf numFmtId="0" fontId="25" fillId="0" borderId="0" xfId="22" quotePrefix="1" applyFont="1" applyFill="1" applyAlignment="1" applyProtection="1">
      <alignment horizontal="left"/>
    </xf>
    <xf numFmtId="0" fontId="25" fillId="0" borderId="0" xfId="22" applyFont="1" applyFill="1" applyAlignment="1" applyProtection="1">
      <alignment horizontal="left"/>
    </xf>
    <xf numFmtId="0" fontId="11" fillId="2" borderId="0" xfId="22" applyFont="1" applyFill="1" applyBorder="1" applyAlignment="1" applyProtection="1">
      <alignment horizontal="left"/>
    </xf>
    <xf numFmtId="0" fontId="11" fillId="2" borderId="0" xfId="23" applyFont="1" applyFill="1"/>
    <xf numFmtId="0" fontId="25" fillId="0" borderId="2" xfId="23" applyFont="1" applyFill="1" applyBorder="1" applyAlignment="1" applyProtection="1">
      <alignment horizontal="center"/>
    </xf>
    <xf numFmtId="0" fontId="25" fillId="0" borderId="0" xfId="23" applyFont="1" applyFill="1" applyBorder="1" applyAlignment="1" applyProtection="1"/>
    <xf numFmtId="0" fontId="25" fillId="0" borderId="0" xfId="23" applyFont="1" applyFill="1" applyAlignment="1" applyProtection="1">
      <alignment horizontal="center"/>
    </xf>
    <xf numFmtId="0" fontId="11" fillId="2" borderId="0" xfId="23" applyFont="1" applyFill="1" applyAlignment="1" applyProtection="1">
      <alignment horizontal="left"/>
    </xf>
    <xf numFmtId="166" fontId="25" fillId="0" borderId="0" xfId="23" applyNumberFormat="1" applyFont="1" applyFill="1" applyAlignment="1" applyProtection="1">
      <alignment horizontal="right"/>
    </xf>
    <xf numFmtId="0" fontId="25" fillId="0" borderId="0" xfId="23" applyFont="1" applyFill="1" applyAlignment="1" applyProtection="1">
      <alignment horizontal="right"/>
    </xf>
    <xf numFmtId="0" fontId="29" fillId="0" borderId="0" xfId="23" applyFont="1"/>
    <xf numFmtId="0" fontId="25" fillId="0" borderId="0" xfId="23" applyFont="1" applyFill="1" applyAlignment="1" applyProtection="1"/>
    <xf numFmtId="0" fontId="26" fillId="0" borderId="0" xfId="23" applyFont="1" applyFill="1" applyAlignment="1" applyProtection="1"/>
    <xf numFmtId="0" fontId="22" fillId="0" borderId="0" xfId="23" quotePrefix="1" applyFont="1" applyAlignment="1" applyProtection="1">
      <alignment horizontal="left"/>
    </xf>
    <xf numFmtId="165" fontId="25" fillId="0" borderId="0" xfId="23" applyNumberFormat="1" applyFont="1" applyFill="1" applyAlignment="1" applyProtection="1">
      <alignment horizontal="right"/>
    </xf>
    <xf numFmtId="165" fontId="25" fillId="0" borderId="3" xfId="23" applyNumberFormat="1" applyFont="1" applyFill="1" applyBorder="1" applyAlignment="1" applyProtection="1">
      <alignment horizontal="right"/>
    </xf>
    <xf numFmtId="0" fontId="11" fillId="0" borderId="0" xfId="23" applyFont="1" applyFill="1"/>
    <xf numFmtId="0" fontId="11" fillId="2" borderId="0" xfId="21" applyFont="1" applyFill="1"/>
    <xf numFmtId="0" fontId="11" fillId="0" borderId="0" xfId="21" applyFont="1"/>
    <xf numFmtId="0" fontId="28" fillId="2" borderId="0" xfId="21" applyFont="1" applyFill="1" applyProtection="1"/>
    <xf numFmtId="0" fontId="25" fillId="0" borderId="0" xfId="21" applyFont="1" applyFill="1" applyBorder="1" applyAlignment="1" applyProtection="1"/>
    <xf numFmtId="0" fontId="25" fillId="0" borderId="2" xfId="21" applyFont="1" applyFill="1" applyBorder="1" applyAlignment="1" applyProtection="1">
      <alignment horizontal="right"/>
    </xf>
    <xf numFmtId="0" fontId="11" fillId="2" borderId="0" xfId="21" applyFont="1" applyFill="1" applyAlignment="1" applyProtection="1">
      <alignment horizontal="left"/>
    </xf>
    <xf numFmtId="0" fontId="11" fillId="2" borderId="0" xfId="21" applyFont="1" applyFill="1" applyBorder="1" applyAlignment="1" applyProtection="1">
      <alignment horizontal="left"/>
    </xf>
    <xf numFmtId="0" fontId="25" fillId="0" borderId="0" xfId="21" applyFont="1" applyFill="1" applyAlignment="1" applyProtection="1"/>
    <xf numFmtId="0" fontId="22" fillId="0" borderId="0" xfId="21" applyFont="1" applyAlignment="1" applyProtection="1">
      <alignment horizontal="left"/>
    </xf>
    <xf numFmtId="166" fontId="11" fillId="0" borderId="0" xfId="21" applyNumberFormat="1" applyFont="1" applyProtection="1"/>
    <xf numFmtId="166" fontId="26" fillId="0" borderId="0" xfId="21" applyNumberFormat="1" applyFont="1" applyFill="1" applyAlignment="1" applyProtection="1">
      <alignment horizontal="right"/>
    </xf>
    <xf numFmtId="166" fontId="25" fillId="0" borderId="0" xfId="21" applyNumberFormat="1" applyFont="1" applyFill="1" applyAlignment="1" applyProtection="1">
      <alignment horizontal="right"/>
    </xf>
    <xf numFmtId="0" fontId="26" fillId="0" borderId="0" xfId="21" applyFont="1" applyFill="1" applyAlignment="1" applyProtection="1">
      <alignment horizontal="right"/>
    </xf>
    <xf numFmtId="0" fontId="11" fillId="2" borderId="0" xfId="13" applyFont="1" applyFill="1"/>
    <xf numFmtId="0" fontId="11" fillId="0" borderId="0" xfId="13" applyFont="1" applyBorder="1"/>
    <xf numFmtId="0" fontId="22" fillId="3" borderId="0" xfId="13" applyFont="1" applyFill="1" applyBorder="1"/>
    <xf numFmtId="0" fontId="25" fillId="0" borderId="0" xfId="13" applyFont="1" applyFill="1" applyBorder="1" applyAlignment="1" applyProtection="1">
      <alignment horizontal="center"/>
    </xf>
    <xf numFmtId="0" fontId="22" fillId="0" borderId="0" xfId="13" applyFont="1" applyFill="1"/>
    <xf numFmtId="0" fontId="11" fillId="0" borderId="0" xfId="16" applyFont="1"/>
    <xf numFmtId="0" fontId="11" fillId="2" borderId="0" xfId="16" applyFont="1" applyFill="1"/>
    <xf numFmtId="0" fontId="25" fillId="0" borderId="0" xfId="16" applyFont="1" applyFill="1" applyBorder="1" applyAlignment="1" applyProtection="1"/>
    <xf numFmtId="0" fontId="25" fillId="0" borderId="2" xfId="16" applyFont="1" applyFill="1" applyBorder="1" applyAlignment="1" applyProtection="1">
      <alignment horizontal="right"/>
    </xf>
    <xf numFmtId="0" fontId="11" fillId="2" borderId="0" xfId="16" applyFont="1" applyFill="1" applyAlignment="1" applyProtection="1">
      <alignment horizontal="left"/>
    </xf>
    <xf numFmtId="0" fontId="26" fillId="0" borderId="0" xfId="16" applyFont="1" applyFill="1" applyAlignment="1" applyProtection="1"/>
    <xf numFmtId="169" fontId="11" fillId="2" borderId="0" xfId="16" applyNumberFormat="1" applyFont="1" applyFill="1" applyAlignment="1" applyProtection="1">
      <alignment horizontal="left"/>
    </xf>
    <xf numFmtId="0" fontId="25" fillId="0" borderId="0" xfId="16" applyFont="1" applyFill="1" applyAlignment="1" applyProtection="1"/>
    <xf numFmtId="0" fontId="26" fillId="0" borderId="0" xfId="16" applyFont="1" applyFill="1" applyBorder="1" applyAlignment="1" applyProtection="1"/>
    <xf numFmtId="0" fontId="11" fillId="2" borderId="0" xfId="16" applyFont="1" applyFill="1" applyBorder="1" applyAlignment="1" applyProtection="1">
      <alignment horizontal="left"/>
    </xf>
    <xf numFmtId="169" fontId="25" fillId="0" borderId="0" xfId="16" applyNumberFormat="1" applyFont="1" applyFill="1" applyBorder="1" applyAlignment="1" applyProtection="1">
      <alignment horizontal="right"/>
    </xf>
    <xf numFmtId="0" fontId="11" fillId="0" borderId="0" xfId="18" applyFont="1"/>
    <xf numFmtId="0" fontId="11" fillId="2" borderId="0" xfId="18" applyFont="1" applyFill="1"/>
    <xf numFmtId="0" fontId="25" fillId="0" borderId="0" xfId="18" applyFont="1" applyFill="1" applyBorder="1" applyAlignment="1" applyProtection="1">
      <alignment horizontal="left"/>
    </xf>
    <xf numFmtId="165" fontId="25" fillId="0" borderId="2" xfId="18" applyNumberFormat="1" applyFont="1" applyFill="1" applyBorder="1" applyAlignment="1" applyProtection="1">
      <alignment horizontal="right"/>
    </xf>
    <xf numFmtId="0" fontId="11" fillId="2" borderId="0" xfId="18" applyFont="1" applyFill="1" applyAlignment="1" applyProtection="1">
      <alignment horizontal="left"/>
    </xf>
    <xf numFmtId="0" fontId="11" fillId="0" borderId="0" xfId="18" applyFont="1" applyAlignment="1">
      <alignment horizontal="left"/>
    </xf>
    <xf numFmtId="0" fontId="22" fillId="0" borderId="0" xfId="18" applyFont="1" applyAlignment="1" applyProtection="1">
      <alignment horizontal="left"/>
    </xf>
    <xf numFmtId="0" fontId="11" fillId="2" borderId="0" xfId="18" applyFont="1" applyFill="1" applyBorder="1" applyAlignment="1" applyProtection="1">
      <alignment horizontal="left"/>
    </xf>
    <xf numFmtId="0" fontId="11" fillId="0" borderId="0" xfId="18" applyFont="1" applyBorder="1" applyAlignment="1" applyProtection="1">
      <alignment horizontal="left"/>
    </xf>
    <xf numFmtId="0" fontId="22" fillId="0" borderId="0" xfId="18" applyFont="1" applyBorder="1" applyAlignment="1" applyProtection="1">
      <alignment horizontal="left"/>
    </xf>
    <xf numFmtId="0" fontId="11" fillId="2" borderId="3" xfId="22" applyFont="1" applyFill="1" applyBorder="1" applyAlignment="1" applyProtection="1">
      <alignment horizontal="left"/>
    </xf>
    <xf numFmtId="0" fontId="11" fillId="2" borderId="0" xfId="7" applyFont="1" applyFill="1"/>
    <xf numFmtId="0" fontId="11" fillId="0" borderId="0" xfId="7" applyFont="1"/>
    <xf numFmtId="0" fontId="22" fillId="3" borderId="0" xfId="7" applyFont="1" applyFill="1"/>
    <xf numFmtId="0" fontId="22" fillId="0" borderId="0" xfId="7" applyFont="1" applyFill="1"/>
    <xf numFmtId="0" fontId="22" fillId="0" borderId="0" xfId="7" applyFont="1" applyFill="1" applyBorder="1" applyAlignment="1">
      <alignment horizontal="center"/>
    </xf>
    <xf numFmtId="0" fontId="11" fillId="0" borderId="0" xfId="7" applyFont="1" applyBorder="1"/>
    <xf numFmtId="0" fontId="11" fillId="2" borderId="0" xfId="7" applyFont="1" applyFill="1" applyBorder="1"/>
    <xf numFmtId="0" fontId="22" fillId="0" borderId="0" xfId="7" applyFont="1" applyFill="1" applyBorder="1"/>
    <xf numFmtId="0" fontId="11" fillId="2" borderId="0" xfId="8" applyFont="1" applyFill="1"/>
    <xf numFmtId="0" fontId="11" fillId="0" borderId="0" xfId="8" applyFont="1" applyBorder="1"/>
    <xf numFmtId="0" fontId="11" fillId="0" borderId="0" xfId="8" applyFont="1"/>
    <xf numFmtId="0" fontId="22" fillId="0" borderId="0" xfId="8" applyFont="1" applyFill="1"/>
    <xf numFmtId="0" fontId="22" fillId="0" borderId="0" xfId="8" applyFont="1" applyFill="1" applyBorder="1" applyAlignment="1">
      <alignment horizontal="center"/>
    </xf>
    <xf numFmtId="0" fontId="11" fillId="3" borderId="0" xfId="8" applyFont="1" applyFill="1"/>
    <xf numFmtId="165" fontId="26" fillId="0" borderId="0" xfId="8" applyNumberFormat="1" applyFont="1" applyFill="1" applyAlignment="1" applyProtection="1">
      <alignment horizontal="center"/>
    </xf>
    <xf numFmtId="0" fontId="11" fillId="0" borderId="0" xfId="8" quotePrefix="1" applyFont="1"/>
    <xf numFmtId="165" fontId="11" fillId="0" borderId="0" xfId="8" quotePrefix="1" applyNumberFormat="1" applyFont="1"/>
    <xf numFmtId="165" fontId="11" fillId="0" borderId="0" xfId="8" applyNumberFormat="1" applyFont="1"/>
    <xf numFmtId="0" fontId="25" fillId="0" borderId="0" xfId="14" applyFont="1" applyFill="1" applyBorder="1" applyAlignment="1" applyProtection="1">
      <alignment horizontal="left"/>
    </xf>
    <xf numFmtId="171" fontId="11" fillId="0" borderId="0" xfId="18" applyNumberFormat="1" applyFont="1" applyAlignment="1" applyProtection="1">
      <alignment horizontal="left"/>
    </xf>
    <xf numFmtId="0" fontId="22" fillId="0" borderId="0" xfId="14" applyFont="1" applyAlignment="1" applyProtection="1">
      <alignment horizontal="left"/>
    </xf>
    <xf numFmtId="0" fontId="22" fillId="2" borderId="0" xfId="15" applyFont="1" applyFill="1"/>
    <xf numFmtId="0" fontId="11" fillId="2" borderId="0" xfId="15" applyFont="1" applyFill="1" applyAlignment="1" applyProtection="1">
      <alignment horizontal="left"/>
    </xf>
    <xf numFmtId="0" fontId="11" fillId="2" borderId="0" xfId="19" applyFont="1" applyFill="1"/>
    <xf numFmtId="0" fontId="11" fillId="0" borderId="0" xfId="19" applyFont="1"/>
    <xf numFmtId="0" fontId="25" fillId="0" borderId="0" xfId="19" applyFont="1" applyFill="1" applyBorder="1" applyAlignment="1" applyProtection="1"/>
    <xf numFmtId="0" fontId="26" fillId="0" borderId="2" xfId="19" applyFont="1" applyFill="1" applyBorder="1" applyAlignment="1" applyProtection="1">
      <alignment horizontal="center"/>
    </xf>
    <xf numFmtId="0" fontId="26" fillId="0" borderId="0" xfId="19" applyFont="1" applyFill="1" applyBorder="1" applyAlignment="1" applyProtection="1">
      <alignment horizontal="center"/>
    </xf>
    <xf numFmtId="0" fontId="11" fillId="0" borderId="0" xfId="19" applyFont="1" applyAlignment="1" applyProtection="1">
      <alignment horizontal="left"/>
    </xf>
    <xf numFmtId="0" fontId="11" fillId="2" borderId="0" xfId="19" applyFont="1" applyFill="1" applyAlignment="1" applyProtection="1">
      <alignment horizontal="left"/>
    </xf>
    <xf numFmtId="0" fontId="26" fillId="0" borderId="0" xfId="19" applyFont="1"/>
    <xf numFmtId="165" fontId="11" fillId="2" borderId="0" xfId="19" applyNumberFormat="1" applyFont="1" applyFill="1" applyAlignment="1" applyProtection="1">
      <alignment horizontal="left"/>
    </xf>
    <xf numFmtId="165" fontId="11" fillId="0" borderId="0" xfId="19" applyNumberFormat="1" applyFont="1"/>
    <xf numFmtId="0" fontId="25" fillId="0" borderId="0" xfId="19" applyFont="1" applyFill="1" applyAlignment="1" applyProtection="1"/>
    <xf numFmtId="169" fontId="11" fillId="2" borderId="0" xfId="19" applyNumberFormat="1" applyFont="1" applyFill="1" applyProtection="1"/>
    <xf numFmtId="167" fontId="11" fillId="2" borderId="0" xfId="19" applyNumberFormat="1" applyFont="1" applyFill="1" applyAlignment="1" applyProtection="1">
      <alignment horizontal="left"/>
    </xf>
    <xf numFmtId="0" fontId="11" fillId="2" borderId="0" xfId="9" applyFont="1" applyFill="1" applyBorder="1"/>
    <xf numFmtId="0" fontId="11" fillId="2" borderId="0" xfId="9" applyFont="1" applyFill="1"/>
    <xf numFmtId="0" fontId="11" fillId="2" borderId="3" xfId="9" applyFont="1" applyFill="1" applyBorder="1"/>
    <xf numFmtId="164" fontId="26" fillId="0" borderId="0" xfId="9" applyNumberFormat="1" applyFont="1" applyFill="1" applyAlignment="1" applyProtection="1">
      <alignment horizontal="center"/>
    </xf>
    <xf numFmtId="171" fontId="11" fillId="0" borderId="0" xfId="22" applyNumberFormat="1" applyFont="1" applyAlignment="1" applyProtection="1">
      <alignment horizontal="left"/>
    </xf>
    <xf numFmtId="171" fontId="11" fillId="0" borderId="0" xfId="22" applyNumberFormat="1" applyFont="1" applyBorder="1" applyAlignment="1" applyProtection="1">
      <alignment horizontal="left"/>
    </xf>
    <xf numFmtId="0" fontId="3" fillId="4" borderId="0" xfId="0" applyFont="1" applyFill="1" applyBorder="1"/>
    <xf numFmtId="0" fontId="11" fillId="4" borderId="0" xfId="23" applyFont="1" applyFill="1"/>
    <xf numFmtId="0" fontId="25" fillId="4" borderId="0" xfId="23" applyFont="1" applyFill="1" applyBorder="1" applyAlignment="1" applyProtection="1"/>
    <xf numFmtId="0" fontId="11" fillId="4" borderId="0" xfId="23" applyFont="1" applyFill="1" applyAlignment="1" applyProtection="1">
      <alignment horizontal="left"/>
    </xf>
    <xf numFmtId="0" fontId="29" fillId="4" borderId="0" xfId="23" applyFont="1" applyFill="1"/>
    <xf numFmtId="0" fontId="22" fillId="4" borderId="0" xfId="23" applyFont="1" applyFill="1" applyAlignment="1" applyProtection="1">
      <alignment horizontal="left"/>
    </xf>
    <xf numFmtId="0" fontId="11" fillId="4" borderId="0" xfId="23" applyFont="1" applyFill="1" applyBorder="1" applyAlignment="1" applyProtection="1">
      <alignment horizontal="left"/>
    </xf>
    <xf numFmtId="167" fontId="25" fillId="4" borderId="0" xfId="23" applyNumberFormat="1" applyFont="1" applyFill="1" applyBorder="1" applyAlignment="1" applyProtection="1">
      <alignment horizontal="center"/>
    </xf>
    <xf numFmtId="164" fontId="11" fillId="4" borderId="0" xfId="23" applyNumberFormat="1" applyFont="1" applyFill="1"/>
    <xf numFmtId="0" fontId="3" fillId="2" borderId="0" xfId="0" applyFont="1" applyFill="1" applyBorder="1"/>
    <xf numFmtId="0" fontId="11" fillId="0" borderId="0" xfId="9" applyFont="1" applyFill="1" applyBorder="1"/>
    <xf numFmtId="0" fontId="11" fillId="0" borderId="0" xfId="9" applyFont="1" applyFill="1"/>
    <xf numFmtId="0" fontId="11" fillId="0" borderId="0" xfId="22" applyFont="1" applyFill="1"/>
    <xf numFmtId="0" fontId="22" fillId="0" borderId="0" xfId="9" applyFont="1" applyFill="1" applyAlignment="1"/>
    <xf numFmtId="0" fontId="22" fillId="0" borderId="0" xfId="9" applyFont="1" applyFill="1" applyBorder="1" applyAlignment="1">
      <alignment horizontal="center"/>
    </xf>
    <xf numFmtId="0" fontId="22" fillId="0" borderId="0" xfId="9" applyFont="1" applyFill="1"/>
    <xf numFmtId="0" fontId="22" fillId="4" borderId="0" xfId="15" applyFont="1" applyFill="1"/>
    <xf numFmtId="0" fontId="25" fillId="4" borderId="0" xfId="24" applyFont="1" applyFill="1" applyBorder="1" applyAlignment="1" applyProtection="1"/>
    <xf numFmtId="0" fontId="25" fillId="4" borderId="0" xfId="15" applyFont="1" applyFill="1" applyBorder="1" applyAlignment="1" applyProtection="1">
      <alignment horizontal="center"/>
    </xf>
    <xf numFmtId="171" fontId="22" fillId="4" borderId="0" xfId="0" applyNumberFormat="1" applyFont="1" applyFill="1" applyBorder="1"/>
    <xf numFmtId="171" fontId="3" fillId="4" borderId="0" xfId="0" applyNumberFormat="1" applyFont="1" applyFill="1" applyBorder="1"/>
    <xf numFmtId="171" fontId="22" fillId="4" borderId="3" xfId="0" applyNumberFormat="1" applyFont="1" applyFill="1" applyBorder="1"/>
    <xf numFmtId="171" fontId="11" fillId="0" borderId="0" xfId="23" applyNumberFormat="1" applyFont="1" applyAlignment="1" applyProtection="1">
      <alignment horizontal="left"/>
    </xf>
    <xf numFmtId="171" fontId="26" fillId="0" borderId="0" xfId="23" applyNumberFormat="1" applyFont="1" applyFill="1" applyAlignment="1" applyProtection="1"/>
    <xf numFmtId="171" fontId="22" fillId="0" borderId="0" xfId="23" quotePrefix="1" applyNumberFormat="1" applyFont="1" applyAlignment="1" applyProtection="1">
      <alignment horizontal="left"/>
    </xf>
    <xf numFmtId="171" fontId="11" fillId="0" borderId="3" xfId="23" applyNumberFormat="1" applyFont="1" applyBorder="1" applyAlignment="1" applyProtection="1">
      <alignment horizontal="left"/>
    </xf>
    <xf numFmtId="171" fontId="11" fillId="4" borderId="0" xfId="23" applyNumberFormat="1" applyFont="1" applyFill="1" applyAlignment="1" applyProtection="1">
      <alignment horizontal="left"/>
    </xf>
    <xf numFmtId="171" fontId="22" fillId="4" borderId="0" xfId="23" applyNumberFormat="1" applyFont="1" applyFill="1" applyAlignment="1" applyProtection="1">
      <alignment horizontal="left"/>
    </xf>
    <xf numFmtId="171" fontId="22" fillId="4" borderId="3" xfId="23" applyNumberFormat="1" applyFont="1" applyFill="1" applyBorder="1" applyAlignment="1" applyProtection="1">
      <alignment horizontal="left"/>
    </xf>
    <xf numFmtId="171" fontId="14" fillId="0" borderId="0" xfId="23" applyNumberFormat="1" applyFont="1" applyFill="1" applyBorder="1" applyAlignment="1" applyProtection="1"/>
    <xf numFmtId="171" fontId="12" fillId="0" borderId="0" xfId="23" applyNumberFormat="1" applyFont="1" applyAlignment="1" applyProtection="1">
      <alignment horizontal="left"/>
    </xf>
    <xf numFmtId="171" fontId="12" fillId="0" borderId="3" xfId="23" applyNumberFormat="1" applyFont="1" applyBorder="1" applyAlignment="1" applyProtection="1">
      <alignment horizontal="left"/>
    </xf>
    <xf numFmtId="171" fontId="11" fillId="0" borderId="0" xfId="21" applyNumberFormat="1" applyFont="1" applyAlignment="1" applyProtection="1">
      <alignment horizontal="left"/>
    </xf>
    <xf numFmtId="171" fontId="11" fillId="0" borderId="0" xfId="21" applyNumberFormat="1" applyFont="1" applyBorder="1" applyAlignment="1" applyProtection="1">
      <alignment horizontal="left"/>
    </xf>
    <xf numFmtId="171" fontId="11" fillId="3" borderId="0" xfId="12" applyNumberFormat="1" applyFont="1" applyFill="1" applyBorder="1"/>
    <xf numFmtId="171" fontId="11" fillId="3" borderId="0" xfId="13" applyNumberFormat="1" applyFont="1" applyFill="1" applyBorder="1"/>
    <xf numFmtId="171" fontId="11" fillId="3" borderId="0" xfId="13" applyNumberFormat="1" applyFont="1" applyFill="1"/>
    <xf numFmtId="171" fontId="11" fillId="3" borderId="3" xfId="13" applyNumberFormat="1" applyFont="1" applyFill="1" applyBorder="1"/>
    <xf numFmtId="0" fontId="6" fillId="4" borderId="0" xfId="9" applyFont="1" applyFill="1"/>
    <xf numFmtId="0" fontId="6" fillId="4" borderId="0" xfId="22" applyFill="1"/>
    <xf numFmtId="0" fontId="17" fillId="4" borderId="0" xfId="9" applyFont="1" applyFill="1" applyAlignment="1"/>
    <xf numFmtId="0" fontId="17" fillId="4" borderId="0" xfId="9" applyFont="1" applyFill="1" applyBorder="1" applyAlignment="1">
      <alignment horizontal="center"/>
    </xf>
    <xf numFmtId="0" fontId="11" fillId="4" borderId="0" xfId="9" applyFont="1" applyFill="1"/>
    <xf numFmtId="164" fontId="13" fillId="4" borderId="0" xfId="9" applyNumberFormat="1" applyFont="1" applyFill="1" applyAlignment="1" applyProtection="1">
      <alignment horizontal="center"/>
    </xf>
    <xf numFmtId="0" fontId="6" fillId="4" borderId="0" xfId="9" applyFont="1" applyFill="1" applyBorder="1"/>
    <xf numFmtId="0" fontId="11" fillId="2" borderId="0" xfId="13" applyFont="1" applyFill="1" applyAlignment="1">
      <alignment wrapText="1"/>
    </xf>
    <xf numFmtId="171" fontId="26" fillId="0" borderId="0" xfId="16" applyNumberFormat="1" applyFont="1" applyFill="1" applyAlignment="1" applyProtection="1"/>
    <xf numFmtId="171" fontId="26" fillId="0" borderId="0" xfId="16" applyNumberFormat="1" applyFont="1" applyFill="1" applyBorder="1" applyAlignment="1" applyProtection="1"/>
    <xf numFmtId="171" fontId="26" fillId="0" borderId="3" xfId="16" applyNumberFormat="1" applyFont="1" applyFill="1" applyBorder="1" applyAlignment="1" applyProtection="1"/>
    <xf numFmtId="171" fontId="26" fillId="0" borderId="0" xfId="18" applyNumberFormat="1" applyFont="1" applyFill="1" applyBorder="1" applyAlignment="1" applyProtection="1">
      <alignment horizontal="left"/>
    </xf>
    <xf numFmtId="171" fontId="11" fillId="0" borderId="0" xfId="18" applyNumberFormat="1" applyFont="1" applyBorder="1" applyAlignment="1" applyProtection="1">
      <alignment horizontal="left"/>
    </xf>
    <xf numFmtId="171" fontId="11" fillId="0" borderId="3" xfId="18" applyNumberFormat="1" applyFont="1" applyBorder="1" applyAlignment="1" applyProtection="1">
      <alignment horizontal="left"/>
    </xf>
    <xf numFmtId="171" fontId="11" fillId="3" borderId="0" xfId="7" applyNumberFormat="1" applyFont="1" applyFill="1"/>
    <xf numFmtId="171" fontId="11" fillId="3" borderId="3" xfId="7" applyNumberFormat="1" applyFont="1" applyFill="1" applyBorder="1"/>
    <xf numFmtId="171" fontId="11" fillId="3" borderId="0" xfId="8" applyNumberFormat="1" applyFont="1" applyFill="1"/>
    <xf numFmtId="171" fontId="11" fillId="3" borderId="3" xfId="8" applyNumberFormat="1" applyFont="1" applyFill="1" applyBorder="1"/>
    <xf numFmtId="171" fontId="11" fillId="0" borderId="0" xfId="19" applyNumberFormat="1" applyFont="1" applyAlignment="1" applyProtection="1">
      <alignment horizontal="left"/>
    </xf>
    <xf numFmtId="171" fontId="11" fillId="0" borderId="0" xfId="9" applyNumberFormat="1" applyFont="1" applyFill="1"/>
    <xf numFmtId="171" fontId="11" fillId="0" borderId="3" xfId="9" applyNumberFormat="1" applyFont="1" applyFill="1" applyBorder="1"/>
    <xf numFmtId="171" fontId="12" fillId="4" borderId="0" xfId="9" applyNumberFormat="1" applyFont="1" applyFill="1"/>
    <xf numFmtId="171" fontId="12" fillId="4" borderId="3" xfId="9" applyNumberFormat="1" applyFont="1" applyFill="1" applyBorder="1"/>
    <xf numFmtId="2" fontId="25" fillId="4" borderId="0" xfId="23" applyNumberFormat="1" applyFont="1" applyFill="1" applyAlignment="1" applyProtection="1">
      <alignment horizontal="right"/>
    </xf>
    <xf numFmtId="2" fontId="25" fillId="4" borderId="3" xfId="23" applyNumberFormat="1" applyFont="1" applyFill="1" applyBorder="1" applyAlignment="1" applyProtection="1">
      <alignment horizontal="right"/>
    </xf>
    <xf numFmtId="2" fontId="25" fillId="0" borderId="0" xfId="23" applyNumberFormat="1" applyFont="1" applyFill="1" applyAlignment="1" applyProtection="1">
      <alignment horizontal="right"/>
    </xf>
    <xf numFmtId="1" fontId="25" fillId="0" borderId="0" xfId="23" applyNumberFormat="1" applyFont="1" applyFill="1" applyAlignment="1" applyProtection="1">
      <alignment horizontal="right"/>
    </xf>
    <xf numFmtId="2" fontId="25" fillId="0" borderId="0" xfId="19" applyNumberFormat="1" applyFont="1" applyFill="1" applyAlignment="1" applyProtection="1">
      <alignment horizontal="right"/>
    </xf>
    <xf numFmtId="0" fontId="25" fillId="0" borderId="0" xfId="19" applyFont="1" applyFill="1" applyAlignment="1" applyProtection="1">
      <alignment horizontal="right"/>
    </xf>
    <xf numFmtId="166" fontId="25" fillId="0" borderId="0" xfId="19" applyNumberFormat="1" applyFont="1" applyFill="1" applyAlignment="1" applyProtection="1">
      <alignment horizontal="right"/>
    </xf>
    <xf numFmtId="0" fontId="25" fillId="0" borderId="0" xfId="22" applyFont="1" applyFill="1" applyAlignment="1" applyProtection="1">
      <alignment horizontal="right"/>
    </xf>
    <xf numFmtId="0" fontId="11" fillId="0" borderId="0" xfId="22" applyFont="1" applyAlignment="1">
      <alignment horizontal="right"/>
    </xf>
    <xf numFmtId="0" fontId="3" fillId="4" borderId="0" xfId="0" applyFont="1" applyFill="1" applyBorder="1" applyAlignment="1">
      <alignment horizontal="right"/>
    </xf>
    <xf numFmtId="1" fontId="14" fillId="0" borderId="0" xfId="23" applyNumberFormat="1" applyFont="1" applyFill="1" applyAlignment="1" applyProtection="1">
      <alignment horizontal="right"/>
    </xf>
    <xf numFmtId="1" fontId="8" fillId="0" borderId="0" xfId="11" applyNumberFormat="1" applyFont="1" applyFill="1" applyAlignment="1" applyProtection="1">
      <alignment horizontal="right"/>
    </xf>
    <xf numFmtId="165" fontId="8" fillId="0" borderId="0" xfId="11" applyNumberFormat="1" applyFont="1" applyFill="1" applyBorder="1" applyAlignment="1" applyProtection="1">
      <alignment horizontal="right"/>
    </xf>
    <xf numFmtId="0" fontId="7" fillId="0" borderId="0" xfId="11" applyFont="1" applyFill="1" applyBorder="1" applyAlignment="1">
      <alignment horizontal="right"/>
    </xf>
    <xf numFmtId="165" fontId="8" fillId="0" borderId="0" xfId="11" applyNumberFormat="1" applyFont="1" applyFill="1" applyAlignment="1" applyProtection="1">
      <alignment horizontal="right"/>
    </xf>
    <xf numFmtId="2" fontId="25" fillId="0" borderId="0" xfId="21" applyNumberFormat="1" applyFont="1" applyFill="1" applyAlignment="1" applyProtection="1">
      <alignment horizontal="right"/>
    </xf>
    <xf numFmtId="0" fontId="22" fillId="0" borderId="0" xfId="13" applyFont="1" applyFill="1" applyBorder="1" applyAlignment="1">
      <alignment horizontal="right"/>
    </xf>
    <xf numFmtId="2" fontId="22" fillId="0" borderId="0" xfId="13" applyNumberFormat="1" applyFont="1" applyFill="1" applyAlignment="1">
      <alignment horizontal="right"/>
    </xf>
    <xf numFmtId="2" fontId="25" fillId="0" borderId="0" xfId="16" applyNumberFormat="1" applyFont="1" applyFill="1" applyAlignment="1" applyProtection="1">
      <alignment horizontal="right"/>
    </xf>
    <xf numFmtId="169" fontId="25" fillId="0" borderId="0" xfId="16" applyNumberFormat="1" applyFont="1" applyFill="1" applyAlignment="1" applyProtection="1">
      <alignment horizontal="right"/>
    </xf>
    <xf numFmtId="165" fontId="25" fillId="0" borderId="0" xfId="18" applyNumberFormat="1" applyFont="1" applyFill="1" applyAlignment="1" applyProtection="1">
      <alignment horizontal="right"/>
    </xf>
    <xf numFmtId="2" fontId="25" fillId="0" borderId="0" xfId="18" applyNumberFormat="1" applyFont="1" applyFill="1" applyBorder="1" applyAlignment="1" applyProtection="1">
      <alignment horizontal="right"/>
    </xf>
    <xf numFmtId="3" fontId="22" fillId="3" borderId="0" xfId="7" applyNumberFormat="1" applyFont="1" applyFill="1" applyAlignment="1">
      <alignment horizontal="right"/>
    </xf>
    <xf numFmtId="3" fontId="25" fillId="0" borderId="0" xfId="7" applyNumberFormat="1" applyFont="1" applyFill="1" applyBorder="1" applyAlignment="1" applyProtection="1">
      <alignment horizontal="right"/>
    </xf>
    <xf numFmtId="164" fontId="25" fillId="4" borderId="0" xfId="15" applyNumberFormat="1" applyFont="1" applyFill="1" applyAlignment="1" applyProtection="1">
      <alignment horizontal="right"/>
    </xf>
    <xf numFmtId="2" fontId="25" fillId="4" borderId="0" xfId="15" applyNumberFormat="1" applyFont="1" applyFill="1" applyAlignment="1" applyProtection="1">
      <alignment horizontal="right"/>
    </xf>
    <xf numFmtId="3" fontId="25" fillId="0" borderId="0" xfId="23" applyNumberFormat="1" applyFont="1" applyFill="1" applyAlignment="1" applyProtection="1">
      <alignment horizontal="right"/>
    </xf>
    <xf numFmtId="3" fontId="26" fillId="0" borderId="0" xfId="19" applyNumberFormat="1" applyFont="1" applyFill="1" applyBorder="1" applyAlignment="1" applyProtection="1">
      <alignment horizontal="right"/>
    </xf>
    <xf numFmtId="3" fontId="25" fillId="0" borderId="0" xfId="19" applyNumberFormat="1" applyFont="1" applyFill="1" applyAlignment="1" applyProtection="1">
      <alignment horizontal="right"/>
    </xf>
    <xf numFmtId="165" fontId="25" fillId="0" borderId="0" xfId="19" applyNumberFormat="1" applyFont="1" applyFill="1" applyAlignment="1" applyProtection="1">
      <alignment horizontal="right"/>
    </xf>
    <xf numFmtId="170" fontId="25" fillId="0" borderId="0" xfId="19" applyNumberFormat="1" applyFont="1" applyFill="1" applyAlignment="1" applyProtection="1">
      <alignment horizontal="right"/>
    </xf>
    <xf numFmtId="165" fontId="22" fillId="0" borderId="0" xfId="9" applyNumberFormat="1" applyFont="1" applyFill="1" applyAlignment="1">
      <alignment horizontal="right"/>
    </xf>
    <xf numFmtId="164" fontId="22" fillId="0" borderId="0" xfId="9" applyNumberFormat="1" applyFont="1" applyFill="1" applyAlignment="1">
      <alignment horizontal="right"/>
    </xf>
    <xf numFmtId="3" fontId="25" fillId="0" borderId="0" xfId="9" applyNumberFormat="1" applyFont="1" applyFill="1" applyBorder="1" applyAlignment="1" applyProtection="1">
      <alignment horizontal="right"/>
    </xf>
    <xf numFmtId="164" fontId="25" fillId="0" borderId="0" xfId="9" applyNumberFormat="1" applyFont="1" applyFill="1" applyAlignment="1" applyProtection="1">
      <alignment horizontal="right"/>
    </xf>
    <xf numFmtId="3" fontId="19" fillId="4" borderId="0" xfId="9" applyNumberFormat="1" applyFont="1" applyFill="1" applyAlignment="1">
      <alignment horizontal="right"/>
    </xf>
    <xf numFmtId="0" fontId="17" fillId="4" borderId="0" xfId="9" applyFont="1" applyFill="1" applyBorder="1" applyAlignment="1">
      <alignment horizontal="right"/>
    </xf>
    <xf numFmtId="164" fontId="25" fillId="0" borderId="0" xfId="14" applyNumberFormat="1" applyFont="1" applyFill="1" applyAlignment="1" applyProtection="1">
      <alignment horizontal="right"/>
    </xf>
    <xf numFmtId="166" fontId="25" fillId="4" borderId="0" xfId="23" applyNumberFormat="1" applyFont="1" applyFill="1" applyBorder="1" applyAlignment="1" applyProtection="1">
      <alignment horizontal="right"/>
    </xf>
    <xf numFmtId="166" fontId="25" fillId="4" borderId="3" xfId="23" applyNumberFormat="1" applyFont="1" applyFill="1" applyBorder="1" applyAlignment="1" applyProtection="1">
      <alignment horizontal="right"/>
    </xf>
    <xf numFmtId="49" fontId="22" fillId="4" borderId="0" xfId="0" applyNumberFormat="1" applyFont="1" applyFill="1" applyBorder="1"/>
    <xf numFmtId="3" fontId="25" fillId="4" borderId="3" xfId="23" applyNumberFormat="1" applyFont="1" applyFill="1" applyBorder="1" applyAlignment="1" applyProtection="1">
      <alignment horizontal="right"/>
    </xf>
    <xf numFmtId="171" fontId="3" fillId="4" borderId="3" xfId="0" applyNumberFormat="1" applyFont="1" applyFill="1" applyBorder="1"/>
    <xf numFmtId="3" fontId="25" fillId="4" borderId="0" xfId="23" applyNumberFormat="1" applyFont="1" applyFill="1" applyBorder="1" applyAlignment="1" applyProtection="1">
      <alignment horizontal="right"/>
    </xf>
    <xf numFmtId="165" fontId="25" fillId="0" borderId="0" xfId="23" applyNumberFormat="1" applyFont="1" applyFill="1" applyBorder="1" applyAlignment="1" applyProtection="1">
      <alignment horizontal="right"/>
    </xf>
    <xf numFmtId="3" fontId="25" fillId="0" borderId="0" xfId="23" applyNumberFormat="1" applyFont="1" applyFill="1" applyBorder="1" applyAlignment="1" applyProtection="1">
      <alignment horizontal="right"/>
    </xf>
    <xf numFmtId="0" fontId="11" fillId="0" borderId="0" xfId="19" applyFont="1" applyBorder="1"/>
    <xf numFmtId="2" fontId="25" fillId="4" borderId="0" xfId="23" applyNumberFormat="1" applyFont="1" applyFill="1" applyBorder="1" applyAlignment="1" applyProtection="1">
      <alignment horizontal="right"/>
    </xf>
    <xf numFmtId="0" fontId="11" fillId="0" borderId="0" xfId="22" applyFont="1" applyBorder="1"/>
    <xf numFmtId="0" fontId="11" fillId="4" borderId="0" xfId="22" applyFont="1" applyFill="1"/>
    <xf numFmtId="171" fontId="11" fillId="0" borderId="3" xfId="22" applyNumberFormat="1" applyFont="1" applyBorder="1" applyAlignment="1" applyProtection="1">
      <alignment horizontal="left"/>
    </xf>
    <xf numFmtId="0" fontId="12" fillId="2" borderId="0" xfId="8" applyFont="1" applyFill="1"/>
    <xf numFmtId="0" fontId="0" fillId="0" borderId="0" xfId="0" applyAlignment="1">
      <alignment horizontal="left"/>
    </xf>
    <xf numFmtId="172" fontId="25" fillId="0" borderId="0" xfId="16" applyNumberFormat="1" applyFont="1" applyFill="1" applyAlignment="1" applyProtection="1">
      <alignment horizontal="right"/>
    </xf>
    <xf numFmtId="0" fontId="23" fillId="0" borderId="0" xfId="22" applyFont="1" applyBorder="1" applyAlignment="1"/>
    <xf numFmtId="0" fontId="0" fillId="0" borderId="0" xfId="0" applyBorder="1" applyAlignment="1"/>
    <xf numFmtId="3" fontId="25" fillId="0" borderId="3" xfId="23" applyNumberFormat="1" applyFont="1" applyFill="1" applyBorder="1" applyAlignment="1" applyProtection="1">
      <alignment horizontal="right"/>
    </xf>
    <xf numFmtId="164" fontId="25" fillId="4" borderId="0" xfId="23" applyNumberFormat="1" applyFont="1" applyFill="1" applyBorder="1" applyAlignment="1" applyProtection="1">
      <alignment horizontal="right"/>
    </xf>
    <xf numFmtId="164" fontId="25" fillId="4" borderId="0" xfId="23" applyNumberFormat="1" applyFont="1" applyFill="1" applyAlignment="1" applyProtection="1">
      <alignment horizontal="right"/>
    </xf>
    <xf numFmtId="164" fontId="25" fillId="4" borderId="3" xfId="23" applyNumberFormat="1" applyFont="1" applyFill="1" applyBorder="1" applyAlignment="1" applyProtection="1">
      <alignment horizontal="right"/>
    </xf>
    <xf numFmtId="0" fontId="11" fillId="4" borderId="0" xfId="18" applyFont="1" applyFill="1"/>
    <xf numFmtId="3" fontId="25" fillId="4" borderId="0" xfId="23" applyNumberFormat="1" applyFont="1" applyFill="1" applyAlignment="1" applyProtection="1">
      <alignment horizontal="right"/>
    </xf>
    <xf numFmtId="0" fontId="11" fillId="4" borderId="0" xfId="17" applyFont="1" applyFill="1"/>
    <xf numFmtId="166" fontId="25" fillId="4" borderId="0" xfId="19" applyNumberFormat="1" applyFont="1" applyFill="1" applyBorder="1" applyAlignment="1" applyProtection="1">
      <alignment horizontal="center"/>
    </xf>
    <xf numFmtId="171" fontId="12" fillId="4" borderId="0" xfId="23" applyNumberFormat="1" applyFont="1" applyFill="1" applyBorder="1" applyAlignment="1" applyProtection="1">
      <alignment horizontal="left"/>
    </xf>
    <xf numFmtId="165" fontId="14" fillId="4" borderId="0" xfId="23" applyNumberFormat="1" applyFont="1" applyFill="1" applyBorder="1" applyAlignment="1" applyProtection="1">
      <alignment horizontal="right" indent="1"/>
    </xf>
    <xf numFmtId="0" fontId="6" fillId="4" borderId="0" xfId="11" applyFont="1" applyFill="1"/>
    <xf numFmtId="171" fontId="11" fillId="4" borderId="0" xfId="21" applyNumberFormat="1" applyFont="1" applyFill="1" applyBorder="1" applyAlignment="1" applyProtection="1">
      <alignment horizontal="left"/>
    </xf>
    <xf numFmtId="1" fontId="25" fillId="4" borderId="0" xfId="21" applyNumberFormat="1" applyFont="1" applyFill="1" applyBorder="1" applyAlignment="1" applyProtection="1">
      <alignment horizontal="right" indent="1"/>
    </xf>
    <xf numFmtId="0" fontId="11" fillId="4" borderId="0" xfId="21" applyFont="1" applyFill="1"/>
    <xf numFmtId="0" fontId="10" fillId="4" borderId="0" xfId="13" applyFont="1" applyFill="1" applyAlignment="1"/>
    <xf numFmtId="2" fontId="27" fillId="4" borderId="0" xfId="13" applyNumberFormat="1" applyFont="1" applyFill="1" applyAlignment="1" applyProtection="1">
      <alignment horizontal="center"/>
    </xf>
    <xf numFmtId="0" fontId="11" fillId="4" borderId="0" xfId="13" applyFont="1" applyFill="1" applyBorder="1"/>
    <xf numFmtId="0" fontId="26" fillId="4" borderId="0" xfId="16" applyFont="1" applyFill="1" applyBorder="1" applyAlignment="1" applyProtection="1"/>
    <xf numFmtId="169" fontId="25" fillId="4" borderId="0" xfId="16" applyNumberFormat="1" applyFont="1" applyFill="1" applyAlignment="1" applyProtection="1">
      <alignment horizontal="right" indent="1"/>
    </xf>
    <xf numFmtId="0" fontId="11" fillId="4" borderId="0" xfId="16" applyFont="1" applyFill="1"/>
    <xf numFmtId="0" fontId="11" fillId="4" borderId="0" xfId="18" quotePrefix="1" applyFont="1" applyFill="1" applyBorder="1" applyAlignment="1" applyProtection="1">
      <alignment horizontal="left"/>
    </xf>
    <xf numFmtId="2" fontId="25" fillId="4" borderId="0" xfId="18" applyNumberFormat="1" applyFont="1" applyFill="1" applyBorder="1" applyAlignment="1" applyProtection="1">
      <alignment horizontal="right" indent="1"/>
    </xf>
    <xf numFmtId="0" fontId="11" fillId="4" borderId="0" xfId="7" applyFont="1" applyFill="1" applyBorder="1"/>
    <xf numFmtId="1" fontId="26" fillId="4" borderId="0" xfId="7" applyNumberFormat="1" applyFont="1" applyFill="1" applyBorder="1" applyAlignment="1" applyProtection="1">
      <alignment horizontal="center"/>
    </xf>
    <xf numFmtId="171" fontId="11" fillId="4" borderId="0" xfId="8" applyNumberFormat="1" applyFont="1" applyFill="1" applyBorder="1"/>
    <xf numFmtId="164" fontId="25" fillId="4" borderId="0" xfId="8" applyNumberFormat="1" applyFont="1" applyFill="1" applyBorder="1" applyAlignment="1" applyProtection="1">
      <alignment horizontal="right"/>
    </xf>
    <xf numFmtId="0" fontId="11" fillId="4" borderId="0" xfId="8" applyFont="1" applyFill="1" applyBorder="1"/>
    <xf numFmtId="0" fontId="23" fillId="0" borderId="0" xfId="0" applyFont="1"/>
    <xf numFmtId="0" fontId="26" fillId="0" borderId="0" xfId="20" applyFont="1" applyFill="1" applyProtection="1"/>
    <xf numFmtId="0" fontId="6" fillId="4" borderId="0" xfId="22" applyFill="1" applyBorder="1"/>
    <xf numFmtId="0" fontId="11" fillId="0" borderId="0" xfId="22" applyFont="1" applyFill="1" applyBorder="1"/>
    <xf numFmtId="0" fontId="11" fillId="0" borderId="0" xfId="23" applyFont="1" applyBorder="1"/>
    <xf numFmtId="0" fontId="11" fillId="0" borderId="0" xfId="18" applyFont="1" applyBorder="1"/>
    <xf numFmtId="0" fontId="11" fillId="0" borderId="0" xfId="16" applyFont="1" applyBorder="1"/>
    <xf numFmtId="0" fontId="11" fillId="0" borderId="0" xfId="21" applyFont="1" applyBorder="1"/>
    <xf numFmtId="0" fontId="6" fillId="0" borderId="0" xfId="11" applyFont="1" applyBorder="1"/>
    <xf numFmtId="0" fontId="6" fillId="0" borderId="0" xfId="23" applyBorder="1"/>
    <xf numFmtId="0" fontId="11" fillId="4" borderId="0" xfId="23" applyFont="1" applyFill="1" applyBorder="1"/>
    <xf numFmtId="0" fontId="11" fillId="4" borderId="0" xfId="22" applyFont="1" applyFill="1" applyBorder="1"/>
    <xf numFmtId="0" fontId="0" fillId="4" borderId="0" xfId="0" applyFill="1" applyBorder="1"/>
    <xf numFmtId="173" fontId="30" fillId="4" borderId="0" xfId="0" applyNumberFormat="1" applyFont="1" applyFill="1" applyBorder="1"/>
    <xf numFmtId="0" fontId="23" fillId="4" borderId="0" xfId="0" applyFont="1" applyFill="1" applyBorder="1"/>
    <xf numFmtId="0" fontId="34" fillId="4" borderId="0" xfId="5" applyFont="1" applyFill="1" applyBorder="1" applyAlignment="1" applyProtection="1"/>
    <xf numFmtId="0" fontId="23" fillId="4" borderId="0" xfId="0" applyFont="1" applyFill="1" applyBorder="1" applyAlignment="1"/>
    <xf numFmtId="0" fontId="32" fillId="4" borderId="0" xfId="0" applyFont="1" applyFill="1" applyBorder="1" applyAlignment="1"/>
    <xf numFmtId="0" fontId="11" fillId="4" borderId="0" xfId="23" applyFont="1" applyFill="1" applyBorder="1" applyAlignment="1"/>
    <xf numFmtId="0" fontId="23" fillId="4" borderId="0" xfId="23" applyFont="1" applyFill="1" applyBorder="1" applyAlignment="1"/>
    <xf numFmtId="0" fontId="11" fillId="4" borderId="0" xfId="21" applyFont="1" applyFill="1" applyBorder="1" applyAlignment="1"/>
    <xf numFmtId="0" fontId="34" fillId="4" borderId="0" xfId="5" applyFont="1" applyFill="1" applyBorder="1" applyAlignment="1" applyProtection="1">
      <alignment horizontal="left"/>
    </xf>
    <xf numFmtId="0" fontId="23" fillId="4" borderId="0" xfId="16" applyFont="1" applyFill="1" applyBorder="1" applyAlignment="1"/>
    <xf numFmtId="0" fontId="32" fillId="4" borderId="0" xfId="0" applyFont="1" applyFill="1" applyBorder="1" applyAlignment="1">
      <alignment horizontal="left"/>
    </xf>
    <xf numFmtId="0" fontId="31" fillId="4" borderId="0" xfId="14" applyFont="1" applyFill="1" applyBorder="1" applyAlignment="1" applyProtection="1"/>
    <xf numFmtId="0" fontId="11" fillId="4" borderId="0" xfId="24" applyFont="1" applyFill="1" applyBorder="1" applyAlignment="1"/>
    <xf numFmtId="0" fontId="33" fillId="4" borderId="0" xfId="0" applyFont="1" applyFill="1" applyBorder="1" applyAlignment="1"/>
    <xf numFmtId="0" fontId="22" fillId="0" borderId="0" xfId="19" applyFont="1" applyAlignment="1" applyProtection="1">
      <alignment horizontal="left"/>
    </xf>
    <xf numFmtId="0" fontId="26" fillId="2" borderId="0" xfId="20" applyFont="1" applyFill="1" applyAlignment="1" applyProtection="1"/>
    <xf numFmtId="165" fontId="25" fillId="4" borderId="3" xfId="23" applyNumberFormat="1" applyFont="1" applyFill="1" applyBorder="1" applyAlignment="1" applyProtection="1">
      <alignment horizontal="right"/>
    </xf>
    <xf numFmtId="2" fontId="24" fillId="0" borderId="0" xfId="23" applyNumberFormat="1" applyFont="1" applyFill="1" applyAlignment="1" applyProtection="1">
      <alignment horizontal="right"/>
    </xf>
    <xf numFmtId="1" fontId="24" fillId="0" borderId="0" xfId="23" applyNumberFormat="1" applyFont="1" applyFill="1" applyAlignment="1" applyProtection="1">
      <alignment horizontal="right"/>
    </xf>
    <xf numFmtId="165" fontId="24" fillId="0" borderId="0" xfId="23" applyNumberFormat="1" applyFont="1" applyFill="1" applyAlignment="1" applyProtection="1">
      <alignment horizontal="right"/>
    </xf>
    <xf numFmtId="166" fontId="24" fillId="0" borderId="0" xfId="23" applyNumberFormat="1" applyFont="1" applyFill="1" applyAlignment="1" applyProtection="1">
      <alignment horizontal="right"/>
    </xf>
    <xf numFmtId="2" fontId="24" fillId="0" borderId="0" xfId="19" applyNumberFormat="1" applyFont="1" applyFill="1" applyAlignment="1" applyProtection="1">
      <alignment horizontal="right"/>
    </xf>
    <xf numFmtId="0" fontId="24" fillId="0" borderId="0" xfId="19" applyFont="1" applyFill="1" applyAlignment="1" applyProtection="1">
      <alignment horizontal="right"/>
    </xf>
    <xf numFmtId="3" fontId="24" fillId="0" borderId="0" xfId="23" applyNumberFormat="1" applyFont="1" applyFill="1" applyAlignment="1" applyProtection="1">
      <alignment horizontal="right"/>
    </xf>
    <xf numFmtId="166" fontId="24" fillId="0" borderId="0" xfId="19" applyNumberFormat="1" applyFont="1" applyFill="1" applyAlignment="1" applyProtection="1">
      <alignment horizontal="right"/>
    </xf>
    <xf numFmtId="3" fontId="24" fillId="0" borderId="3" xfId="23" applyNumberFormat="1" applyFont="1" applyFill="1" applyBorder="1" applyAlignment="1" applyProtection="1">
      <alignment horizontal="right"/>
    </xf>
    <xf numFmtId="166" fontId="24" fillId="4" borderId="0" xfId="19" applyNumberFormat="1" applyFont="1" applyFill="1" applyBorder="1" applyAlignment="1" applyProtection="1">
      <alignment horizontal="center"/>
    </xf>
    <xf numFmtId="0" fontId="37" fillId="0" borderId="0" xfId="17" applyFont="1"/>
    <xf numFmtId="3" fontId="24" fillId="4" borderId="0" xfId="23" applyNumberFormat="1" applyFont="1" applyFill="1" applyAlignment="1" applyProtection="1">
      <alignment horizontal="right"/>
    </xf>
    <xf numFmtId="3" fontId="38" fillId="4" borderId="0" xfId="9" applyNumberFormat="1" applyFont="1" applyFill="1" applyAlignment="1">
      <alignment horizontal="right"/>
    </xf>
    <xf numFmtId="0" fontId="39" fillId="4" borderId="0" xfId="9" applyFont="1" applyFill="1" applyBorder="1" applyAlignment="1">
      <alignment horizontal="right"/>
    </xf>
    <xf numFmtId="3" fontId="24" fillId="4" borderId="0" xfId="23" applyNumberFormat="1" applyFont="1" applyFill="1" applyBorder="1" applyAlignment="1" applyProtection="1">
      <alignment horizontal="right"/>
    </xf>
    <xf numFmtId="3" fontId="24" fillId="4" borderId="3" xfId="23" applyNumberFormat="1" applyFont="1" applyFill="1" applyBorder="1" applyAlignment="1" applyProtection="1">
      <alignment horizontal="right"/>
    </xf>
    <xf numFmtId="164" fontId="36" fillId="4" borderId="0" xfId="9" applyNumberFormat="1" applyFont="1" applyFill="1" applyAlignment="1" applyProtection="1">
      <alignment horizontal="center"/>
    </xf>
    <xf numFmtId="0" fontId="40" fillId="4" borderId="0" xfId="9" applyFont="1" applyFill="1"/>
    <xf numFmtId="165" fontId="37" fillId="0" borderId="0" xfId="9" applyNumberFormat="1" applyFont="1" applyFill="1" applyAlignment="1">
      <alignment horizontal="right"/>
    </xf>
    <xf numFmtId="165" fontId="24" fillId="0" borderId="0" xfId="23" applyNumberFormat="1" applyFont="1" applyFill="1" applyBorder="1" applyAlignment="1" applyProtection="1">
      <alignment horizontal="right"/>
    </xf>
    <xf numFmtId="164" fontId="37" fillId="0" borderId="0" xfId="9" applyNumberFormat="1" applyFont="1" applyFill="1" applyAlignment="1">
      <alignment horizontal="right"/>
    </xf>
    <xf numFmtId="3" fontId="24" fillId="0" borderId="0" xfId="9" applyNumberFormat="1" applyFont="1" applyFill="1" applyBorder="1" applyAlignment="1" applyProtection="1">
      <alignment horizontal="right"/>
    </xf>
    <xf numFmtId="164" fontId="24" fillId="0" borderId="0" xfId="9" applyNumberFormat="1" applyFont="1" applyFill="1" applyAlignment="1" applyProtection="1">
      <alignment horizontal="right"/>
    </xf>
    <xf numFmtId="165" fontId="24" fillId="0" borderId="3" xfId="23" applyNumberFormat="1" applyFont="1" applyFill="1" applyBorder="1" applyAlignment="1" applyProtection="1">
      <alignment horizontal="right"/>
    </xf>
    <xf numFmtId="164" fontId="24" fillId="0" borderId="0" xfId="9" applyNumberFormat="1" applyFont="1" applyFill="1" applyAlignment="1" applyProtection="1">
      <alignment horizontal="center"/>
    </xf>
    <xf numFmtId="0" fontId="37" fillId="0" borderId="0" xfId="9" applyFont="1" applyFill="1"/>
    <xf numFmtId="3" fontId="24" fillId="0" borderId="0" xfId="19" applyNumberFormat="1" applyFont="1" applyFill="1" applyBorder="1" applyAlignment="1" applyProtection="1">
      <alignment horizontal="right"/>
    </xf>
    <xf numFmtId="3" fontId="24" fillId="0" borderId="0" xfId="19" applyNumberFormat="1" applyFont="1" applyFill="1" applyAlignment="1" applyProtection="1">
      <alignment horizontal="right"/>
    </xf>
    <xf numFmtId="2" fontId="24" fillId="4" borderId="0" xfId="23" applyNumberFormat="1" applyFont="1" applyFill="1" applyAlignment="1" applyProtection="1">
      <alignment horizontal="right"/>
    </xf>
    <xf numFmtId="165" fontId="24" fillId="0" borderId="0" xfId="19" applyNumberFormat="1" applyFont="1" applyFill="1" applyAlignment="1" applyProtection="1">
      <alignment horizontal="right"/>
    </xf>
    <xf numFmtId="170" fontId="24" fillId="0" borderId="0" xfId="19" applyNumberFormat="1" applyFont="1" applyFill="1" applyAlignment="1" applyProtection="1">
      <alignment horizontal="right"/>
    </xf>
    <xf numFmtId="164" fontId="24" fillId="4" borderId="3" xfId="23" applyNumberFormat="1" applyFont="1" applyFill="1" applyBorder="1" applyAlignment="1" applyProtection="1">
      <alignment horizontal="right"/>
    </xf>
    <xf numFmtId="0" fontId="37" fillId="0" borderId="0" xfId="19" applyFont="1"/>
    <xf numFmtId="164" fontId="24" fillId="4" borderId="0" xfId="23" applyNumberFormat="1" applyFont="1" applyFill="1" applyAlignment="1" applyProtection="1">
      <alignment horizontal="right"/>
    </xf>
    <xf numFmtId="164" fontId="24" fillId="4" borderId="0" xfId="15" applyNumberFormat="1" applyFont="1" applyFill="1" applyAlignment="1" applyProtection="1">
      <alignment horizontal="right"/>
    </xf>
    <xf numFmtId="2" fontId="24" fillId="4" borderId="0" xfId="15" applyNumberFormat="1" applyFont="1" applyFill="1" applyAlignment="1" applyProtection="1">
      <alignment horizontal="right"/>
    </xf>
    <xf numFmtId="165" fontId="24" fillId="4" borderId="3" xfId="23" applyNumberFormat="1" applyFont="1" applyFill="1" applyBorder="1" applyAlignment="1" applyProtection="1">
      <alignment horizontal="right"/>
    </xf>
    <xf numFmtId="164" fontId="24" fillId="0" borderId="0" xfId="14" applyNumberFormat="1" applyFont="1" applyFill="1" applyAlignment="1" applyProtection="1">
      <alignment horizontal="right"/>
    </xf>
    <xf numFmtId="164" fontId="24" fillId="4" borderId="0" xfId="23" applyNumberFormat="1" applyFont="1" applyFill="1" applyBorder="1" applyAlignment="1" applyProtection="1">
      <alignment horizontal="right"/>
    </xf>
    <xf numFmtId="164" fontId="24" fillId="4" borderId="0" xfId="8" applyNumberFormat="1" applyFont="1" applyFill="1" applyBorder="1" applyAlignment="1" applyProtection="1">
      <alignment horizontal="right"/>
    </xf>
    <xf numFmtId="165" fontId="24" fillId="0" borderId="0" xfId="8" applyNumberFormat="1" applyFont="1" applyFill="1" applyAlignment="1" applyProtection="1">
      <alignment horizontal="center"/>
    </xf>
    <xf numFmtId="0" fontId="37" fillId="0" borderId="0" xfId="8" applyFont="1"/>
    <xf numFmtId="0" fontId="37" fillId="0" borderId="0" xfId="8" quotePrefix="1" applyFont="1"/>
    <xf numFmtId="165" fontId="37" fillId="0" borderId="0" xfId="8" quotePrefix="1" applyNumberFormat="1" applyFont="1"/>
    <xf numFmtId="165" fontId="37" fillId="0" borderId="0" xfId="8" applyNumberFormat="1" applyFont="1"/>
    <xf numFmtId="3" fontId="37" fillId="3" borderId="0" xfId="7" applyNumberFormat="1" applyFont="1" applyFill="1" applyAlignment="1">
      <alignment horizontal="right"/>
    </xf>
    <xf numFmtId="3" fontId="24" fillId="0" borderId="0" xfId="7" applyNumberFormat="1" applyFont="1" applyFill="1" applyBorder="1" applyAlignment="1" applyProtection="1">
      <alignment horizontal="right"/>
    </xf>
    <xf numFmtId="3" fontId="24" fillId="0" borderId="0" xfId="23" applyNumberFormat="1" applyFont="1" applyFill="1" applyBorder="1" applyAlignment="1" applyProtection="1">
      <alignment horizontal="right"/>
    </xf>
    <xf numFmtId="1" fontId="24" fillId="4" borderId="0" xfId="7" applyNumberFormat="1" applyFont="1" applyFill="1" applyBorder="1" applyAlignment="1" applyProtection="1">
      <alignment horizontal="center"/>
    </xf>
    <xf numFmtId="0" fontId="37" fillId="0" borderId="0" xfId="7" applyFont="1"/>
    <xf numFmtId="165" fontId="24" fillId="0" borderId="0" xfId="18" applyNumberFormat="1" applyFont="1" applyFill="1" applyAlignment="1" applyProtection="1">
      <alignment horizontal="right"/>
    </xf>
    <xf numFmtId="2" fontId="24" fillId="0" borderId="0" xfId="18" applyNumberFormat="1" applyFont="1" applyFill="1" applyBorder="1" applyAlignment="1" applyProtection="1">
      <alignment horizontal="right"/>
    </xf>
    <xf numFmtId="2" fontId="24" fillId="4" borderId="0" xfId="18" applyNumberFormat="1" applyFont="1" applyFill="1" applyBorder="1" applyAlignment="1" applyProtection="1">
      <alignment horizontal="right" indent="1"/>
    </xf>
    <xf numFmtId="0" fontId="37" fillId="0" borderId="0" xfId="18" applyFont="1"/>
    <xf numFmtId="172" fontId="24" fillId="0" borderId="0" xfId="16" applyNumberFormat="1" applyFont="1" applyFill="1" applyAlignment="1" applyProtection="1">
      <alignment horizontal="right"/>
    </xf>
    <xf numFmtId="169" fontId="24" fillId="0" borderId="0" xfId="16" applyNumberFormat="1" applyFont="1" applyFill="1" applyAlignment="1" applyProtection="1">
      <alignment horizontal="right"/>
    </xf>
    <xf numFmtId="169" fontId="24" fillId="0" borderId="0" xfId="16" applyNumberFormat="1" applyFont="1" applyFill="1" applyBorder="1" applyAlignment="1" applyProtection="1">
      <alignment horizontal="right"/>
    </xf>
    <xf numFmtId="2" fontId="24" fillId="4" borderId="0" xfId="23" applyNumberFormat="1" applyFont="1" applyFill="1" applyBorder="1" applyAlignment="1" applyProtection="1">
      <alignment horizontal="right"/>
    </xf>
    <xf numFmtId="2" fontId="24" fillId="0" borderId="0" xfId="16" applyNumberFormat="1" applyFont="1" applyFill="1" applyAlignment="1" applyProtection="1">
      <alignment horizontal="right"/>
    </xf>
    <xf numFmtId="2" fontId="24" fillId="4" borderId="3" xfId="23" applyNumberFormat="1" applyFont="1" applyFill="1" applyBorder="1" applyAlignment="1" applyProtection="1">
      <alignment horizontal="right"/>
    </xf>
    <xf numFmtId="169" fontId="24" fillId="4" borderId="0" xfId="16" applyNumberFormat="1" applyFont="1" applyFill="1" applyAlignment="1" applyProtection="1">
      <alignment horizontal="right" indent="1"/>
    </xf>
    <xf numFmtId="0" fontId="37" fillId="0" borderId="0" xfId="16" applyFont="1"/>
    <xf numFmtId="0" fontId="37" fillId="0" borderId="0" xfId="13" applyFont="1" applyFill="1" applyBorder="1" applyAlignment="1">
      <alignment horizontal="right"/>
    </xf>
    <xf numFmtId="2" fontId="37" fillId="0" borderId="0" xfId="13" applyNumberFormat="1" applyFont="1" applyFill="1" applyAlignment="1">
      <alignment horizontal="right"/>
    </xf>
    <xf numFmtId="2" fontId="41" fillId="4" borderId="0" xfId="13" applyNumberFormat="1" applyFont="1" applyFill="1" applyAlignment="1" applyProtection="1">
      <alignment horizontal="center"/>
    </xf>
    <xf numFmtId="0" fontId="37" fillId="0" borderId="0" xfId="13" applyFont="1"/>
    <xf numFmtId="2" fontId="24" fillId="0" borderId="0" xfId="21" applyNumberFormat="1" applyFont="1" applyFill="1" applyAlignment="1" applyProtection="1">
      <alignment horizontal="right"/>
    </xf>
    <xf numFmtId="166" fontId="24" fillId="0" borderId="0" xfId="21" applyNumberFormat="1" applyFont="1" applyFill="1" applyAlignment="1" applyProtection="1">
      <alignment horizontal="right"/>
    </xf>
    <xf numFmtId="1" fontId="24" fillId="4" borderId="0" xfId="21" applyNumberFormat="1" applyFont="1" applyFill="1" applyBorder="1" applyAlignment="1" applyProtection="1">
      <alignment horizontal="right" indent="1"/>
    </xf>
    <xf numFmtId="0" fontId="37" fillId="0" borderId="0" xfId="21" applyFont="1"/>
    <xf numFmtId="1" fontId="42" fillId="0" borderId="0" xfId="11" applyNumberFormat="1" applyFont="1" applyFill="1" applyAlignment="1" applyProtection="1">
      <alignment horizontal="right"/>
    </xf>
    <xf numFmtId="1" fontId="36" fillId="0" borderId="0" xfId="23" applyNumberFormat="1" applyFont="1" applyFill="1" applyAlignment="1" applyProtection="1">
      <alignment horizontal="right"/>
    </xf>
    <xf numFmtId="165" fontId="42" fillId="0" borderId="0" xfId="11" applyNumberFormat="1" applyFont="1" applyFill="1" applyBorder="1" applyAlignment="1" applyProtection="1">
      <alignment horizontal="right"/>
    </xf>
    <xf numFmtId="0" fontId="43" fillId="0" borderId="0" xfId="11" applyFont="1" applyFill="1" applyBorder="1" applyAlignment="1">
      <alignment horizontal="right"/>
    </xf>
    <xf numFmtId="165" fontId="42" fillId="0" borderId="0" xfId="11" applyNumberFormat="1" applyFont="1" applyFill="1" applyAlignment="1" applyProtection="1">
      <alignment horizontal="right"/>
    </xf>
    <xf numFmtId="165" fontId="36" fillId="4" borderId="0" xfId="23" applyNumberFormat="1" applyFont="1" applyFill="1" applyBorder="1" applyAlignment="1" applyProtection="1">
      <alignment horizontal="right" indent="1"/>
    </xf>
    <xf numFmtId="0" fontId="40" fillId="0" borderId="0" xfId="11" applyFont="1"/>
    <xf numFmtId="167" fontId="24" fillId="4" borderId="0" xfId="23" applyNumberFormat="1" applyFont="1" applyFill="1" applyBorder="1" applyAlignment="1" applyProtection="1">
      <alignment horizontal="center"/>
    </xf>
    <xf numFmtId="164" fontId="37" fillId="4" borderId="0" xfId="23" applyNumberFormat="1" applyFont="1" applyFill="1"/>
    <xf numFmtId="0" fontId="37" fillId="4" borderId="0" xfId="23" applyFont="1" applyFill="1"/>
    <xf numFmtId="0" fontId="24" fillId="0" borderId="0" xfId="23" applyFont="1" applyFill="1" applyAlignment="1" applyProtection="1">
      <alignment horizontal="right"/>
    </xf>
    <xf numFmtId="0" fontId="37" fillId="0" borderId="0" xfId="23" applyFont="1"/>
    <xf numFmtId="166" fontId="24" fillId="4" borderId="0" xfId="23" applyNumberFormat="1" applyFont="1" applyFill="1" applyBorder="1" applyAlignment="1" applyProtection="1">
      <alignment horizontal="right"/>
    </xf>
    <xf numFmtId="0" fontId="44" fillId="4" borderId="0" xfId="0" applyFont="1" applyFill="1" applyBorder="1" applyAlignment="1">
      <alignment horizontal="right"/>
    </xf>
    <xf numFmtId="0" fontId="44" fillId="4" borderId="0" xfId="0" applyFont="1" applyFill="1" applyBorder="1"/>
    <xf numFmtId="0" fontId="24" fillId="0" borderId="0" xfId="22" applyFont="1" applyFill="1" applyAlignment="1" applyProtection="1">
      <alignment horizontal="right"/>
    </xf>
    <xf numFmtId="0" fontId="37" fillId="0" borderId="0" xfId="22" applyFont="1" applyAlignment="1">
      <alignment horizontal="right"/>
    </xf>
    <xf numFmtId="0" fontId="37" fillId="4" borderId="0" xfId="22" applyFont="1" applyFill="1"/>
    <xf numFmtId="0" fontId="37" fillId="0" borderId="0" xfId="22" applyFont="1"/>
    <xf numFmtId="165" fontId="24" fillId="0" borderId="2" xfId="18" applyNumberFormat="1" applyFont="1" applyFill="1" applyBorder="1" applyAlignment="1" applyProtection="1">
      <alignment horizontal="right"/>
    </xf>
    <xf numFmtId="0" fontId="39" fillId="4" borderId="0" xfId="9" applyFont="1" applyFill="1" applyBorder="1" applyAlignment="1">
      <alignment horizontal="center"/>
    </xf>
    <xf numFmtId="0" fontId="37" fillId="0" borderId="0" xfId="9" applyFont="1" applyFill="1" applyBorder="1" applyAlignment="1">
      <alignment horizontal="center"/>
    </xf>
    <xf numFmtId="0" fontId="24" fillId="0" borderId="2" xfId="19" applyFont="1" applyFill="1" applyBorder="1" applyAlignment="1" applyProtection="1">
      <alignment horizontal="center"/>
    </xf>
    <xf numFmtId="0" fontId="24" fillId="0" borderId="0" xfId="19" applyFont="1" applyFill="1" applyBorder="1" applyAlignment="1" applyProtection="1">
      <alignment horizontal="center"/>
    </xf>
    <xf numFmtId="0" fontId="24" fillId="4" borderId="0" xfId="15" applyFont="1" applyFill="1" applyBorder="1" applyAlignment="1" applyProtection="1">
      <alignment horizontal="center"/>
    </xf>
    <xf numFmtId="0" fontId="37" fillId="0" borderId="0" xfId="8" applyFont="1" applyFill="1" applyBorder="1" applyAlignment="1">
      <alignment horizontal="center"/>
    </xf>
    <xf numFmtId="0" fontId="37" fillId="0" borderId="0" xfId="7" applyFont="1" applyFill="1" applyBorder="1" applyAlignment="1">
      <alignment horizontal="center"/>
    </xf>
    <xf numFmtId="0" fontId="24" fillId="0" borderId="2" xfId="16" applyFont="1" applyFill="1" applyBorder="1" applyAlignment="1" applyProtection="1">
      <alignment horizontal="right"/>
    </xf>
    <xf numFmtId="0" fontId="24" fillId="0" borderId="0" xfId="13" applyFont="1" applyFill="1" applyBorder="1" applyAlignment="1" applyProtection="1">
      <alignment horizontal="center"/>
    </xf>
    <xf numFmtId="0" fontId="24" fillId="0" borderId="2" xfId="21" applyFont="1" applyFill="1" applyBorder="1" applyAlignment="1" applyProtection="1">
      <alignment horizontal="right"/>
    </xf>
    <xf numFmtId="0" fontId="45" fillId="3" borderId="0" xfId="11" applyFont="1" applyFill="1" applyAlignment="1">
      <alignment horizontal="center"/>
    </xf>
    <xf numFmtId="0" fontId="24" fillId="0" borderId="2" xfId="23" applyFont="1" applyFill="1" applyBorder="1" applyAlignment="1" applyProtection="1">
      <alignment horizontal="center"/>
    </xf>
    <xf numFmtId="1" fontId="24" fillId="0" borderId="0" xfId="23" applyNumberFormat="1" applyFont="1" applyFill="1" applyAlignment="1" applyProtection="1">
      <alignment horizontal="right" indent="1"/>
    </xf>
    <xf numFmtId="0" fontId="11" fillId="2" borderId="0" xfId="17" applyFont="1" applyFill="1" applyAlignment="1">
      <alignment vertical="top"/>
    </xf>
    <xf numFmtId="0" fontId="11" fillId="4" borderId="0" xfId="17" applyFont="1" applyFill="1" applyAlignment="1">
      <alignment vertical="top"/>
    </xf>
    <xf numFmtId="0" fontId="11" fillId="0" borderId="0" xfId="17" applyFont="1" applyAlignment="1">
      <alignment vertical="top"/>
    </xf>
    <xf numFmtId="0" fontId="11" fillId="2" borderId="0" xfId="22" applyFont="1" applyFill="1" applyBorder="1" applyAlignment="1" applyProtection="1">
      <alignment horizontal="left" vertical="top"/>
    </xf>
    <xf numFmtId="0" fontId="11" fillId="4" borderId="0" xfId="22" applyFont="1" applyFill="1" applyAlignment="1">
      <alignment vertical="top"/>
    </xf>
    <xf numFmtId="0" fontId="11" fillId="2" borderId="0" xfId="15" applyFont="1" applyFill="1" applyAlignment="1" applyProtection="1">
      <alignment horizontal="left" vertical="top"/>
    </xf>
    <xf numFmtId="0" fontId="11" fillId="0" borderId="0" xfId="22" applyFont="1" applyAlignment="1">
      <alignment vertical="top"/>
    </xf>
    <xf numFmtId="0" fontId="3" fillId="2" borderId="0" xfId="0" applyFont="1" applyFill="1" applyBorder="1" applyAlignment="1">
      <alignment vertical="top" wrapText="1"/>
    </xf>
    <xf numFmtId="0" fontId="3" fillId="4" borderId="0" xfId="0" applyFont="1" applyFill="1" applyBorder="1" applyAlignment="1">
      <alignment vertical="top" wrapText="1"/>
    </xf>
    <xf numFmtId="0" fontId="3" fillId="4" borderId="0" xfId="0" applyFont="1" applyFill="1" applyBorder="1" applyAlignment="1">
      <alignment vertical="top"/>
    </xf>
    <xf numFmtId="0" fontId="3" fillId="2" borderId="0" xfId="0" applyFont="1" applyFill="1" applyBorder="1" applyAlignment="1">
      <alignment vertical="top"/>
    </xf>
    <xf numFmtId="0" fontId="11" fillId="2" borderId="0" xfId="23" applyFont="1" applyFill="1" applyAlignment="1" applyProtection="1">
      <alignment horizontal="left" vertical="top"/>
    </xf>
    <xf numFmtId="0" fontId="11" fillId="4" borderId="0" xfId="23" applyFont="1" applyFill="1" applyAlignment="1">
      <alignment vertical="top"/>
    </xf>
    <xf numFmtId="0" fontId="11" fillId="0" borderId="0" xfId="23" applyFont="1" applyAlignment="1">
      <alignment vertical="top"/>
    </xf>
    <xf numFmtId="0" fontId="6" fillId="2" borderId="0" xfId="11" applyFont="1" applyFill="1" applyAlignment="1">
      <alignment vertical="top"/>
    </xf>
    <xf numFmtId="0" fontId="6" fillId="4" borderId="0" xfId="11" applyFont="1" applyFill="1" applyAlignment="1">
      <alignment vertical="top"/>
    </xf>
    <xf numFmtId="0" fontId="6" fillId="0" borderId="0" xfId="11" applyFont="1" applyAlignment="1">
      <alignment vertical="top"/>
    </xf>
    <xf numFmtId="0" fontId="28" fillId="2" borderId="0" xfId="21" applyFont="1" applyFill="1" applyAlignment="1" applyProtection="1">
      <alignment vertical="top"/>
    </xf>
    <xf numFmtId="0" fontId="11" fillId="4" borderId="0" xfId="21" applyFont="1" applyFill="1" applyAlignment="1">
      <alignment vertical="top"/>
    </xf>
    <xf numFmtId="0" fontId="11" fillId="0" borderId="0" xfId="21" applyFont="1" applyAlignment="1">
      <alignment vertical="top"/>
    </xf>
    <xf numFmtId="0" fontId="11" fillId="2" borderId="0" xfId="13" applyFont="1" applyFill="1" applyAlignment="1">
      <alignment vertical="top" wrapText="1"/>
    </xf>
    <xf numFmtId="0" fontId="11" fillId="4" borderId="0" xfId="13" applyFont="1" applyFill="1" applyBorder="1" applyAlignment="1">
      <alignment vertical="top"/>
    </xf>
    <xf numFmtId="0" fontId="11" fillId="2" borderId="0" xfId="13" applyFont="1" applyFill="1" applyAlignment="1">
      <alignment vertical="top"/>
    </xf>
    <xf numFmtId="0" fontId="11" fillId="0" borderId="0" xfId="13" applyFont="1" applyAlignment="1">
      <alignment vertical="top"/>
    </xf>
    <xf numFmtId="0" fontId="11" fillId="2" borderId="0" xfId="16" applyFont="1" applyFill="1" applyAlignment="1" applyProtection="1">
      <alignment horizontal="left" vertical="top"/>
    </xf>
    <xf numFmtId="0" fontId="11" fillId="4" borderId="0" xfId="16" applyFont="1" applyFill="1" applyAlignment="1">
      <alignment vertical="top"/>
    </xf>
    <xf numFmtId="0" fontId="11" fillId="0" borderId="0" xfId="16" applyFont="1" applyAlignment="1">
      <alignment vertical="top"/>
    </xf>
    <xf numFmtId="0" fontId="11" fillId="2" borderId="0" xfId="18" applyFont="1" applyFill="1" applyAlignment="1">
      <alignment vertical="top"/>
    </xf>
    <xf numFmtId="0" fontId="11" fillId="4" borderId="0" xfId="18" applyFont="1" applyFill="1" applyAlignment="1">
      <alignment vertical="top"/>
    </xf>
    <xf numFmtId="0" fontId="11" fillId="2" borderId="0" xfId="18" applyFont="1" applyFill="1" applyBorder="1" applyAlignment="1" applyProtection="1">
      <alignment horizontal="left" vertical="top"/>
    </xf>
    <xf numFmtId="0" fontId="11" fillId="0" borderId="0" xfId="15" applyFont="1" applyAlignment="1">
      <alignment vertical="top"/>
    </xf>
    <xf numFmtId="0" fontId="11" fillId="2" borderId="0" xfId="7" applyFont="1" applyFill="1" applyBorder="1" applyAlignment="1">
      <alignment vertical="top"/>
    </xf>
    <xf numFmtId="0" fontId="11" fillId="4" borderId="0" xfId="7" applyFont="1" applyFill="1" applyBorder="1" applyAlignment="1">
      <alignment vertical="top"/>
    </xf>
    <xf numFmtId="0" fontId="11" fillId="2" borderId="0" xfId="8" applyFont="1" applyFill="1" applyAlignment="1">
      <alignment vertical="top"/>
    </xf>
    <xf numFmtId="0" fontId="11" fillId="4" borderId="0" xfId="8" applyFont="1" applyFill="1" applyBorder="1" applyAlignment="1">
      <alignment vertical="top"/>
    </xf>
    <xf numFmtId="0" fontId="11" fillId="2" borderId="0" xfId="8" applyFont="1" applyFill="1" applyBorder="1" applyAlignment="1">
      <alignment vertical="top"/>
    </xf>
    <xf numFmtId="0" fontId="11" fillId="2" borderId="0" xfId="19" applyFont="1" applyFill="1" applyAlignment="1">
      <alignment vertical="top"/>
    </xf>
    <xf numFmtId="0" fontId="11" fillId="0" borderId="0" xfId="19" applyFont="1" applyAlignment="1">
      <alignment vertical="top"/>
    </xf>
    <xf numFmtId="0" fontId="11" fillId="2" borderId="0" xfId="9" applyFont="1" applyFill="1" applyAlignment="1">
      <alignment vertical="top"/>
    </xf>
    <xf numFmtId="0" fontId="11" fillId="0" borderId="0" xfId="9" applyFont="1" applyFill="1" applyBorder="1" applyAlignment="1">
      <alignment vertical="top"/>
    </xf>
    <xf numFmtId="0" fontId="11" fillId="0" borderId="0" xfId="9" applyFont="1" applyFill="1" applyAlignment="1">
      <alignment vertical="top"/>
    </xf>
    <xf numFmtId="0" fontId="6" fillId="4" borderId="0" xfId="9" applyFont="1" applyFill="1" applyBorder="1" applyAlignment="1">
      <alignment vertical="top"/>
    </xf>
    <xf numFmtId="0" fontId="12" fillId="2" borderId="0" xfId="9" applyFont="1" applyFill="1" applyAlignment="1">
      <alignment vertical="top"/>
    </xf>
    <xf numFmtId="0" fontId="6" fillId="4" borderId="0" xfId="9" applyFont="1" applyFill="1" applyAlignment="1">
      <alignment vertical="top"/>
    </xf>
    <xf numFmtId="0" fontId="26" fillId="4" borderId="2" xfId="22" applyFont="1" applyFill="1" applyBorder="1" applyProtection="1"/>
    <xf numFmtId="0" fontId="11" fillId="4" borderId="3" xfId="22" applyFont="1" applyFill="1" applyBorder="1"/>
    <xf numFmtId="171" fontId="11" fillId="4" borderId="3" xfId="0" applyNumberFormat="1" applyFont="1" applyFill="1" applyBorder="1"/>
    <xf numFmtId="169" fontId="25" fillId="4" borderId="3" xfId="23" applyNumberFormat="1" applyFont="1" applyFill="1" applyBorder="1" applyAlignment="1" applyProtection="1">
      <alignment horizontal="right"/>
    </xf>
    <xf numFmtId="169" fontId="24" fillId="4" borderId="3" xfId="23" applyNumberFormat="1" applyFont="1" applyFill="1" applyBorder="1" applyAlignment="1" applyProtection="1">
      <alignment horizontal="right"/>
    </xf>
    <xf numFmtId="166" fontId="3" fillId="4" borderId="0" xfId="0" applyNumberFormat="1" applyFont="1" applyFill="1" applyBorder="1" applyAlignment="1">
      <alignment horizontal="right"/>
    </xf>
    <xf numFmtId="0" fontId="11" fillId="2" borderId="0" xfId="19" applyFont="1" applyFill="1" applyBorder="1" applyAlignment="1" applyProtection="1">
      <alignment horizontal="left"/>
    </xf>
    <xf numFmtId="171" fontId="11" fillId="0" borderId="0" xfId="19" applyNumberFormat="1" applyFont="1" applyBorder="1" applyAlignment="1" applyProtection="1">
      <alignment horizontal="left"/>
    </xf>
    <xf numFmtId="165" fontId="11" fillId="4" borderId="0" xfId="22" applyNumberFormat="1" applyFont="1" applyFill="1"/>
    <xf numFmtId="169" fontId="25" fillId="4" borderId="0" xfId="23" applyNumberFormat="1" applyFont="1" applyFill="1" applyBorder="1" applyAlignment="1" applyProtection="1">
      <alignment horizontal="right"/>
    </xf>
    <xf numFmtId="169" fontId="24" fillId="4" borderId="0" xfId="23" applyNumberFormat="1" applyFont="1" applyFill="1" applyBorder="1" applyAlignment="1" applyProtection="1">
      <alignment horizontal="right"/>
    </xf>
    <xf numFmtId="2" fontId="25" fillId="0" borderId="0" xfId="23" applyNumberFormat="1" applyFont="1" applyFill="1" applyBorder="1" applyAlignment="1" applyProtection="1">
      <alignment horizontal="right"/>
    </xf>
    <xf numFmtId="2" fontId="24" fillId="0" borderId="0" xfId="23" applyNumberFormat="1" applyFont="1" applyFill="1" applyBorder="1" applyAlignment="1" applyProtection="1">
      <alignment horizontal="right"/>
    </xf>
    <xf numFmtId="2" fontId="25" fillId="0" borderId="3" xfId="23" applyNumberFormat="1" applyFont="1" applyFill="1" applyBorder="1" applyAlignment="1" applyProtection="1">
      <alignment horizontal="right"/>
    </xf>
    <xf numFmtId="2" fontId="24" fillId="0" borderId="3" xfId="23" applyNumberFormat="1" applyFont="1" applyFill="1" applyBorder="1" applyAlignment="1" applyProtection="1">
      <alignment horizontal="right"/>
    </xf>
    <xf numFmtId="2" fontId="22" fillId="0" borderId="0" xfId="8" applyNumberFormat="1" applyFont="1" applyFill="1" applyAlignment="1">
      <alignment horizontal="right"/>
    </xf>
    <xf numFmtId="2" fontId="37" fillId="0" borderId="0" xfId="8" applyNumberFormat="1" applyFont="1" applyFill="1" applyAlignment="1">
      <alignment horizontal="right"/>
    </xf>
    <xf numFmtId="0" fontId="37" fillId="4" borderId="0" xfId="0" applyFont="1" applyFill="1" applyBorder="1" applyAlignment="1">
      <alignment horizontal="right"/>
    </xf>
    <xf numFmtId="166" fontId="24" fillId="4" borderId="0" xfId="23" quotePrefix="1" applyNumberFormat="1" applyFont="1" applyFill="1" applyBorder="1" applyAlignment="1" applyProtection="1">
      <alignment horizontal="right"/>
    </xf>
    <xf numFmtId="0" fontId="37" fillId="4" borderId="0" xfId="0" applyFont="1" applyFill="1" applyBorder="1"/>
    <xf numFmtId="164" fontId="3" fillId="3" borderId="0" xfId="0" applyNumberFormat="1" applyFont="1" applyFill="1"/>
    <xf numFmtId="0" fontId="37" fillId="0" borderId="0" xfId="17" applyFont="1" applyBorder="1"/>
    <xf numFmtId="0" fontId="37" fillId="4" borderId="0" xfId="17" applyFont="1" applyFill="1"/>
    <xf numFmtId="0" fontId="37" fillId="4" borderId="0" xfId="17" applyFont="1" applyFill="1" applyAlignment="1">
      <alignment vertical="top"/>
    </xf>
    <xf numFmtId="0" fontId="37" fillId="0" borderId="0" xfId="17" applyFont="1" applyAlignment="1">
      <alignment vertical="top"/>
    </xf>
    <xf numFmtId="0" fontId="38" fillId="4" borderId="0" xfId="9" applyFont="1" applyFill="1" applyBorder="1" applyAlignment="1">
      <alignment horizontal="center"/>
    </xf>
    <xf numFmtId="165" fontId="37" fillId="4" borderId="0" xfId="22" applyNumberFormat="1" applyFont="1" applyFill="1"/>
    <xf numFmtId="0" fontId="37" fillId="4" borderId="0" xfId="22" applyFont="1" applyFill="1" applyAlignment="1">
      <alignment vertical="top"/>
    </xf>
    <xf numFmtId="0" fontId="37" fillId="0" borderId="0" xfId="22" applyFont="1" applyAlignment="1">
      <alignment vertical="top"/>
    </xf>
    <xf numFmtId="0" fontId="40" fillId="4" borderId="0" xfId="22" applyFont="1" applyFill="1"/>
    <xf numFmtId="0" fontId="40" fillId="4" borderId="0" xfId="9" applyFont="1" applyFill="1" applyBorder="1"/>
    <xf numFmtId="0" fontId="40" fillId="4" borderId="0" xfId="9" applyFont="1" applyFill="1" applyBorder="1" applyAlignment="1">
      <alignment vertical="top"/>
    </xf>
    <xf numFmtId="0" fontId="40" fillId="4" borderId="0" xfId="9" applyFont="1" applyFill="1" applyAlignment="1">
      <alignment vertical="top"/>
    </xf>
    <xf numFmtId="0" fontId="37" fillId="0" borderId="0" xfId="22" applyFont="1" applyFill="1"/>
    <xf numFmtId="0" fontId="37" fillId="0" borderId="0" xfId="9" applyFont="1" applyFill="1" applyBorder="1"/>
    <xf numFmtId="0" fontId="37" fillId="0" borderId="0" xfId="9" applyFont="1" applyFill="1" applyBorder="1" applyAlignment="1">
      <alignment vertical="top"/>
    </xf>
    <xf numFmtId="0" fontId="37" fillId="0" borderId="0" xfId="9" applyFont="1" applyFill="1" applyAlignment="1">
      <alignment vertical="top"/>
    </xf>
    <xf numFmtId="0" fontId="37" fillId="0" borderId="0" xfId="19" applyFont="1" applyAlignment="1">
      <alignment vertical="top"/>
    </xf>
    <xf numFmtId="0" fontId="37" fillId="0" borderId="0" xfId="15" applyFont="1" applyAlignment="1">
      <alignment vertical="top"/>
    </xf>
    <xf numFmtId="0" fontId="37" fillId="4" borderId="0" xfId="8" applyFont="1" applyFill="1" applyBorder="1"/>
    <xf numFmtId="0" fontId="37" fillId="4" borderId="0" xfId="8" applyFont="1" applyFill="1" applyBorder="1" applyAlignment="1">
      <alignment vertical="top"/>
    </xf>
    <xf numFmtId="0" fontId="37" fillId="4" borderId="0" xfId="7" applyFont="1" applyFill="1" applyBorder="1"/>
    <xf numFmtId="0" fontId="37" fillId="4" borderId="0" xfId="7" applyFont="1" applyFill="1" applyBorder="1" applyAlignment="1">
      <alignment vertical="top"/>
    </xf>
    <xf numFmtId="0" fontId="37" fillId="4" borderId="0" xfId="18" applyFont="1" applyFill="1"/>
    <xf numFmtId="0" fontId="37" fillId="4" borderId="0" xfId="18" applyFont="1" applyFill="1" applyAlignment="1">
      <alignment vertical="top"/>
    </xf>
    <xf numFmtId="0" fontId="37" fillId="4" borderId="0" xfId="16" applyFont="1" applyFill="1"/>
    <xf numFmtId="0" fontId="37" fillId="4" borderId="0" xfId="16" applyFont="1" applyFill="1" applyAlignment="1">
      <alignment vertical="top"/>
    </xf>
    <xf numFmtId="0" fontId="37" fillId="0" borderId="0" xfId="16" applyFont="1" applyAlignment="1">
      <alignment vertical="top"/>
    </xf>
    <xf numFmtId="0" fontId="37" fillId="4" borderId="0" xfId="13" applyFont="1" applyFill="1" applyBorder="1"/>
    <xf numFmtId="0" fontId="37" fillId="4" borderId="0" xfId="13" applyFont="1" applyFill="1" applyBorder="1" applyAlignment="1">
      <alignment vertical="top"/>
    </xf>
    <xf numFmtId="0" fontId="37" fillId="0" borderId="0" xfId="13" applyFont="1" applyAlignment="1">
      <alignment vertical="top"/>
    </xf>
    <xf numFmtId="0" fontId="37" fillId="4" borderId="0" xfId="21" applyFont="1" applyFill="1"/>
    <xf numFmtId="0" fontId="37" fillId="4" borderId="0" xfId="21" applyFont="1" applyFill="1" applyAlignment="1">
      <alignment vertical="top"/>
    </xf>
    <xf numFmtId="0" fontId="37" fillId="0" borderId="0" xfId="21" applyFont="1" applyAlignment="1">
      <alignment vertical="top"/>
    </xf>
    <xf numFmtId="0" fontId="24" fillId="0" borderId="0" xfId="21" applyFont="1" applyFill="1" applyAlignment="1" applyProtection="1">
      <alignment horizontal="right"/>
    </xf>
    <xf numFmtId="0" fontId="40" fillId="0" borderId="0" xfId="23" applyFont="1"/>
    <xf numFmtId="0" fontId="40" fillId="4" borderId="0" xfId="11" applyFont="1" applyFill="1"/>
    <xf numFmtId="0" fontId="40" fillId="4" borderId="0" xfId="11" applyFont="1" applyFill="1" applyAlignment="1">
      <alignment vertical="top"/>
    </xf>
    <xf numFmtId="0" fontId="40" fillId="0" borderId="0" xfId="11" applyFont="1" applyAlignment="1">
      <alignment vertical="top"/>
    </xf>
    <xf numFmtId="0" fontId="37" fillId="4" borderId="0" xfId="23" applyFont="1" applyFill="1" applyAlignment="1">
      <alignment vertical="top"/>
    </xf>
    <xf numFmtId="0" fontId="37" fillId="0" borderId="0" xfId="23" applyFont="1" applyAlignment="1">
      <alignment vertical="top"/>
    </xf>
    <xf numFmtId="0" fontId="37" fillId="4" borderId="0" xfId="0" applyFont="1" applyFill="1" applyBorder="1" applyAlignment="1">
      <alignment vertical="top"/>
    </xf>
    <xf numFmtId="0" fontId="37" fillId="4" borderId="0" xfId="0" applyFont="1" applyFill="1" applyBorder="1" applyAlignment="1">
      <alignment vertical="top" wrapText="1"/>
    </xf>
    <xf numFmtId="0" fontId="25" fillId="4" borderId="0" xfId="15" applyFont="1" applyFill="1" applyAlignment="1" applyProtection="1">
      <alignment horizontal="right"/>
    </xf>
    <xf numFmtId="0" fontId="0" fillId="0" borderId="0" xfId="0" applyAlignment="1">
      <alignment vertical="top" wrapText="1"/>
    </xf>
    <xf numFmtId="0" fontId="0" fillId="4" borderId="0" xfId="0" applyFill="1" applyAlignment="1">
      <alignment vertical="top" wrapText="1"/>
    </xf>
    <xf numFmtId="0" fontId="23" fillId="0" borderId="3" xfId="22" applyFont="1" applyBorder="1" applyAlignment="1"/>
    <xf numFmtId="0" fontId="0" fillId="0" borderId="3" xfId="0" applyBorder="1" applyAlignment="1"/>
    <xf numFmtId="0" fontId="23" fillId="0" borderId="3" xfId="22" applyFont="1" applyBorder="1" applyAlignment="1">
      <alignment wrapText="1"/>
    </xf>
    <xf numFmtId="0" fontId="0" fillId="0" borderId="3" xfId="0" applyBorder="1" applyAlignment="1">
      <alignment wrapText="1"/>
    </xf>
    <xf numFmtId="0" fontId="21" fillId="0" borderId="0" xfId="14" applyFont="1" applyFill="1" applyBorder="1" applyAlignment="1" applyProtection="1"/>
    <xf numFmtId="0" fontId="26" fillId="4" borderId="0" xfId="16" quotePrefix="1" applyFont="1" applyFill="1" applyBorder="1" applyAlignment="1" applyProtection="1">
      <alignment vertical="top"/>
    </xf>
    <xf numFmtId="0" fontId="3" fillId="0" borderId="0" xfId="14" applyFont="1"/>
    <xf numFmtId="0" fontId="23" fillId="0" borderId="3" xfId="6" applyBorder="1" applyAlignment="1"/>
    <xf numFmtId="0" fontId="3" fillId="2" borderId="0" xfId="14" applyFont="1" applyFill="1" applyAlignment="1"/>
    <xf numFmtId="0" fontId="26" fillId="0" borderId="2" xfId="14" applyFont="1" applyFill="1" applyBorder="1" applyAlignment="1" applyProtection="1">
      <alignment horizontal="center"/>
    </xf>
    <xf numFmtId="0" fontId="3" fillId="0" borderId="3" xfId="14" applyFont="1" applyBorder="1" applyAlignment="1">
      <alignment horizontal="center"/>
    </xf>
    <xf numFmtId="0" fontId="3" fillId="0" borderId="2" xfId="14" applyFont="1" applyBorder="1" applyAlignment="1">
      <alignment horizontal="right"/>
    </xf>
    <xf numFmtId="0" fontId="25" fillId="0" borderId="2" xfId="14" applyFont="1" applyFill="1" applyBorder="1" applyAlignment="1" applyProtection="1">
      <alignment horizontal="right"/>
    </xf>
    <xf numFmtId="0" fontId="24" fillId="0" borderId="2" xfId="14" applyFont="1" applyFill="1" applyBorder="1" applyAlignment="1" applyProtection="1">
      <alignment horizontal="right"/>
    </xf>
    <xf numFmtId="0" fontId="3" fillId="2" borderId="0" xfId="14" applyFont="1" applyFill="1" applyAlignment="1" applyProtection="1">
      <alignment horizontal="left"/>
    </xf>
    <xf numFmtId="171" fontId="3" fillId="0" borderId="0" xfId="14" applyNumberFormat="1" applyFont="1" applyAlignment="1" applyProtection="1">
      <alignment horizontal="left"/>
    </xf>
    <xf numFmtId="0" fontId="3" fillId="2" borderId="0" xfId="18" applyFont="1" applyFill="1" applyAlignment="1" applyProtection="1">
      <alignment horizontal="left"/>
    </xf>
    <xf numFmtId="171" fontId="3" fillId="0" borderId="0" xfId="18" applyNumberFormat="1" applyFont="1" applyAlignment="1" applyProtection="1">
      <alignment horizontal="left"/>
    </xf>
    <xf numFmtId="0" fontId="3" fillId="0" borderId="0" xfId="14" applyFont="1" applyAlignment="1" applyProtection="1">
      <alignment horizontal="left"/>
    </xf>
    <xf numFmtId="0" fontId="3" fillId="2" borderId="3" xfId="14" applyFont="1" applyFill="1" applyBorder="1" applyAlignment="1" applyProtection="1">
      <alignment horizontal="left"/>
    </xf>
    <xf numFmtId="171" fontId="3" fillId="0" borderId="3" xfId="14" applyNumberFormat="1" applyFont="1" applyBorder="1" applyAlignment="1" applyProtection="1">
      <alignment horizontal="left"/>
    </xf>
    <xf numFmtId="0" fontId="3" fillId="0" borderId="0" xfId="14" quotePrefix="1" applyFont="1" applyBorder="1" applyAlignment="1" applyProtection="1">
      <alignment horizontal="left"/>
    </xf>
    <xf numFmtId="0" fontId="23" fillId="0" borderId="0" xfId="6" applyBorder="1" applyAlignment="1">
      <alignment horizontal="left"/>
    </xf>
    <xf numFmtId="0" fontId="24" fillId="2" borderId="0" xfId="14" applyFont="1" applyFill="1" applyAlignment="1" applyProtection="1"/>
    <xf numFmtId="0" fontId="25" fillId="0" borderId="0" xfId="14" applyFont="1" applyFill="1" applyBorder="1" applyAlignment="1" applyProtection="1"/>
    <xf numFmtId="0" fontId="23" fillId="0" borderId="0" xfId="6" applyBorder="1" applyAlignment="1"/>
    <xf numFmtId="0" fontId="26" fillId="0" borderId="0" xfId="14" applyFont="1" applyFill="1" applyBorder="1" applyAlignment="1" applyProtection="1"/>
    <xf numFmtId="0" fontId="26" fillId="0" borderId="0" xfId="14" applyFont="1" applyFill="1" applyAlignment="1" applyProtection="1">
      <alignment horizontal="left"/>
    </xf>
    <xf numFmtId="0" fontId="23" fillId="0" borderId="0" xfId="6" applyAlignment="1">
      <alignment horizontal="left"/>
    </xf>
    <xf numFmtId="0" fontId="24" fillId="0" borderId="0" xfId="14" applyFont="1" applyFill="1" applyProtection="1"/>
    <xf numFmtId="0" fontId="28" fillId="0" borderId="0" xfId="14" applyFont="1" applyFill="1" applyProtection="1"/>
    <xf numFmtId="0" fontId="3" fillId="0" borderId="0" xfId="23" applyFont="1" applyFill="1"/>
    <xf numFmtId="0" fontId="3" fillId="0" borderId="0" xfId="23" applyFont="1"/>
    <xf numFmtId="0" fontId="3" fillId="0" borderId="0" xfId="18" applyFont="1"/>
    <xf numFmtId="0" fontId="3" fillId="0" borderId="0" xfId="23" applyFont="1" applyAlignment="1" applyProtection="1">
      <alignment horizontal="left"/>
    </xf>
    <xf numFmtId="1" fontId="3" fillId="0" borderId="0" xfId="23" applyNumberFormat="1" applyFont="1"/>
    <xf numFmtId="1" fontId="3" fillId="0" borderId="0" xfId="14" applyNumberFormat="1" applyFont="1"/>
    <xf numFmtId="164" fontId="3" fillId="0" borderId="0" xfId="14" applyNumberFormat="1" applyFont="1"/>
    <xf numFmtId="3" fontId="3" fillId="0" borderId="0" xfId="14" applyNumberFormat="1" applyFont="1"/>
    <xf numFmtId="0" fontId="3" fillId="2" borderId="0" xfId="14" applyFont="1" applyFill="1"/>
    <xf numFmtId="0" fontId="3" fillId="0" borderId="0" xfId="14" applyFont="1" applyBorder="1" applyAlignment="1">
      <alignment horizontal="right"/>
    </xf>
    <xf numFmtId="0" fontId="3" fillId="2" borderId="0" xfId="14" applyFont="1" applyFill="1" applyBorder="1" applyAlignment="1" applyProtection="1">
      <alignment horizontal="left"/>
    </xf>
    <xf numFmtId="171" fontId="3" fillId="0" borderId="0" xfId="18" applyNumberFormat="1" applyFont="1" applyBorder="1" applyAlignment="1" applyProtection="1">
      <alignment horizontal="left"/>
    </xf>
    <xf numFmtId="172" fontId="25" fillId="4" borderId="0" xfId="23" applyNumberFormat="1" applyFont="1" applyFill="1" applyBorder="1" applyAlignment="1" applyProtection="1">
      <alignment horizontal="right"/>
    </xf>
    <xf numFmtId="172" fontId="24" fillId="4" borderId="0" xfId="23" applyNumberFormat="1" applyFont="1" applyFill="1" applyBorder="1" applyAlignment="1" applyProtection="1">
      <alignment horizontal="right"/>
    </xf>
    <xf numFmtId="171" fontId="3" fillId="0" borderId="3" xfId="15" applyNumberFormat="1" applyFont="1" applyBorder="1" applyAlignment="1" applyProtection="1">
      <alignment horizontal="left"/>
    </xf>
    <xf numFmtId="172" fontId="25" fillId="4" borderId="3" xfId="23" applyNumberFormat="1" applyFont="1" applyFill="1" applyBorder="1" applyAlignment="1" applyProtection="1">
      <alignment horizontal="right"/>
    </xf>
    <xf numFmtId="172" fontId="24" fillId="4" borderId="3" xfId="23" applyNumberFormat="1" applyFont="1" applyFill="1" applyBorder="1" applyAlignment="1" applyProtection="1">
      <alignment horizontal="right"/>
    </xf>
    <xf numFmtId="0" fontId="3" fillId="0" borderId="2" xfId="14" quotePrefix="1" applyFont="1" applyBorder="1" applyAlignment="1" applyProtection="1">
      <alignment horizontal="left"/>
    </xf>
    <xf numFmtId="0" fontId="23" fillId="0" borderId="2" xfId="6" applyBorder="1" applyAlignment="1">
      <alignment horizontal="left"/>
    </xf>
    <xf numFmtId="0" fontId="3" fillId="0" borderId="0" xfId="14" quotePrefix="1" applyFont="1" applyAlignment="1" applyProtection="1">
      <alignment horizontal="left"/>
    </xf>
    <xf numFmtId="0" fontId="24" fillId="2" borderId="0" xfId="14" applyFont="1" applyFill="1" applyProtection="1"/>
    <xf numFmtId="0" fontId="25" fillId="0" borderId="0" xfId="14" applyFont="1" applyFill="1" applyAlignment="1" applyProtection="1">
      <alignment horizontal="left"/>
    </xf>
    <xf numFmtId="0" fontId="21" fillId="4" borderId="0" xfId="24" applyFont="1" applyFill="1" applyBorder="1" applyAlignment="1" applyProtection="1"/>
    <xf numFmtId="0" fontId="3" fillId="4" borderId="0" xfId="24" applyFont="1" applyFill="1" applyBorder="1" applyAlignment="1"/>
    <xf numFmtId="0" fontId="3" fillId="4" borderId="0" xfId="15" applyFont="1" applyFill="1"/>
    <xf numFmtId="0" fontId="3" fillId="2" borderId="0" xfId="15" applyFont="1" applyFill="1"/>
    <xf numFmtId="0" fontId="26" fillId="4" borderId="2" xfId="15" applyFont="1" applyFill="1" applyBorder="1" applyAlignment="1" applyProtection="1">
      <alignment horizontal="center"/>
    </xf>
    <xf numFmtId="0" fontId="22" fillId="4" borderId="3" xfId="15" applyFont="1" applyFill="1" applyBorder="1" applyAlignment="1">
      <alignment horizontal="center"/>
    </xf>
    <xf numFmtId="0" fontId="3" fillId="2" borderId="0" xfId="24" applyFont="1" applyFill="1"/>
    <xf numFmtId="0" fontId="3" fillId="2" borderId="0" xfId="24" applyFont="1" applyFill="1" applyAlignment="1" applyProtection="1">
      <alignment horizontal="left"/>
    </xf>
    <xf numFmtId="171" fontId="3" fillId="4" borderId="0" xfId="24" applyNumberFormat="1" applyFont="1" applyFill="1" applyAlignment="1" applyProtection="1">
      <alignment horizontal="left"/>
    </xf>
    <xf numFmtId="0" fontId="3" fillId="2" borderId="0" xfId="15" applyFont="1" applyFill="1" applyAlignment="1" applyProtection="1">
      <alignment horizontal="left"/>
    </xf>
    <xf numFmtId="171" fontId="22" fillId="4" borderId="3" xfId="24" applyNumberFormat="1" applyFont="1" applyFill="1" applyBorder="1" applyAlignment="1" applyProtection="1">
      <alignment horizontal="left"/>
    </xf>
    <xf numFmtId="49" fontId="3" fillId="4" borderId="0" xfId="6" quotePrefix="1" applyNumberFormat="1" applyFont="1" applyFill="1" applyBorder="1" applyAlignment="1"/>
    <xf numFmtId="0" fontId="23" fillId="0" borderId="0" xfId="6" applyAlignment="1"/>
    <xf numFmtId="0" fontId="3" fillId="2" borderId="0" xfId="15" applyFont="1" applyFill="1" applyAlignment="1" applyProtection="1">
      <alignment horizontal="left" vertical="top"/>
    </xf>
    <xf numFmtId="0" fontId="3" fillId="4" borderId="0" xfId="15" quotePrefix="1" applyFont="1" applyFill="1" applyAlignment="1">
      <alignment vertical="top"/>
    </xf>
    <xf numFmtId="0" fontId="23" fillId="4" borderId="0" xfId="6" applyFill="1" applyAlignment="1">
      <alignment vertical="top"/>
    </xf>
    <xf numFmtId="0" fontId="3" fillId="4" borderId="0" xfId="15" applyFont="1" applyFill="1" applyAlignment="1">
      <alignment vertical="top"/>
    </xf>
    <xf numFmtId="0" fontId="3" fillId="4" borderId="0" xfId="15" quotePrefix="1" applyFont="1" applyFill="1" applyAlignment="1">
      <alignment horizontal="left" vertical="top"/>
    </xf>
    <xf numFmtId="0" fontId="22" fillId="4" borderId="0" xfId="17" applyFont="1" applyFill="1" applyAlignment="1">
      <alignment vertical="top"/>
    </xf>
    <xf numFmtId="0" fontId="22" fillId="4" borderId="0" xfId="6" applyFont="1" applyFill="1" applyAlignment="1">
      <alignment vertical="top"/>
    </xf>
    <xf numFmtId="0" fontId="3" fillId="4" borderId="0" xfId="17" applyFont="1" applyFill="1" applyAlignment="1">
      <alignment vertical="top"/>
    </xf>
    <xf numFmtId="0" fontId="23" fillId="0" borderId="0" xfId="6" applyFont="1" applyAlignment="1">
      <alignment vertical="top"/>
    </xf>
    <xf numFmtId="0" fontId="23" fillId="0" borderId="0" xfId="6" applyAlignment="1">
      <alignment vertical="top"/>
    </xf>
    <xf numFmtId="0" fontId="0" fillId="0" borderId="6" xfId="0" applyBorder="1" applyAlignment="1"/>
    <xf numFmtId="0" fontId="0" fillId="0" borderId="7" xfId="0" applyBorder="1" applyAlignment="1"/>
    <xf numFmtId="0" fontId="11" fillId="0" borderId="7" xfId="23" applyFont="1" applyBorder="1"/>
    <xf numFmtId="0" fontId="37" fillId="0" borderId="7" xfId="23" applyFont="1" applyBorder="1"/>
    <xf numFmtId="0" fontId="11" fillId="0" borderId="8" xfId="23" applyFont="1" applyBorder="1"/>
    <xf numFmtId="0" fontId="3" fillId="2" borderId="0" xfId="17" applyFont="1" applyFill="1" applyProtection="1"/>
    <xf numFmtId="0" fontId="3" fillId="2" borderId="0" xfId="17" applyFont="1" applyFill="1" applyAlignment="1" applyProtection="1">
      <alignment horizontal="left"/>
    </xf>
    <xf numFmtId="0" fontId="0" fillId="0" borderId="0" xfId="0" applyAlignment="1"/>
    <xf numFmtId="49" fontId="3" fillId="4" borderId="0" xfId="0" applyNumberFormat="1" applyFont="1" applyFill="1" applyBorder="1" applyAlignment="1"/>
    <xf numFmtId="49" fontId="2" fillId="0" borderId="0" xfId="0" applyNumberFormat="1" applyFont="1" applyBorder="1" applyAlignment="1"/>
    <xf numFmtId="0" fontId="3" fillId="2" borderId="0" xfId="19" applyFont="1" applyFill="1" applyAlignment="1" applyProtection="1">
      <alignment horizontal="left"/>
    </xf>
    <xf numFmtId="171" fontId="3" fillId="0" borderId="0" xfId="19" applyNumberFormat="1" applyFont="1" applyAlignment="1" applyProtection="1">
      <alignment horizontal="left"/>
    </xf>
    <xf numFmtId="0" fontId="3" fillId="2" borderId="0" xfId="10" applyFont="1" applyFill="1"/>
    <xf numFmtId="171" fontId="12" fillId="3" borderId="0" xfId="10" applyNumberFormat="1" applyFont="1" applyFill="1" applyAlignment="1">
      <alignment vertical="center"/>
    </xf>
    <xf numFmtId="166" fontId="24" fillId="4" borderId="3" xfId="23" applyNumberFormat="1" applyFont="1" applyFill="1" applyBorder="1" applyAlignment="1" applyProtection="1">
      <alignment horizontal="right"/>
    </xf>
    <xf numFmtId="1" fontId="25" fillId="4" borderId="0" xfId="23" applyNumberFormat="1" applyFont="1" applyFill="1" applyAlignment="1" applyProtection="1">
      <alignment horizontal="right"/>
    </xf>
    <xf numFmtId="1" fontId="24" fillId="4" borderId="0" xfId="23" applyNumberFormat="1" applyFont="1" applyFill="1" applyAlignment="1" applyProtection="1">
      <alignment horizontal="right"/>
    </xf>
    <xf numFmtId="0" fontId="3" fillId="2" borderId="0" xfId="21" applyFont="1" applyFill="1" applyAlignment="1" applyProtection="1">
      <alignment horizontal="left"/>
    </xf>
    <xf numFmtId="171" fontId="3" fillId="0" borderId="0" xfId="21" applyNumberFormat="1" applyFont="1" applyAlignment="1" applyProtection="1">
      <alignment horizontal="left"/>
    </xf>
    <xf numFmtId="0" fontId="3" fillId="2" borderId="0" xfId="23" applyFont="1" applyFill="1"/>
    <xf numFmtId="0" fontId="3" fillId="2" borderId="0" xfId="23" applyFont="1" applyFill="1" applyAlignment="1" applyProtection="1">
      <alignment horizontal="left"/>
    </xf>
    <xf numFmtId="171" fontId="3" fillId="4" borderId="0" xfId="23" applyNumberFormat="1" applyFont="1" applyFill="1" applyAlignment="1" applyProtection="1">
      <alignment horizontal="left"/>
    </xf>
    <xf numFmtId="0" fontId="25" fillId="4" borderId="0" xfId="23" applyFont="1" applyFill="1" applyBorder="1" applyAlignment="1" applyProtection="1">
      <alignment horizontal="center"/>
    </xf>
    <xf numFmtId="0" fontId="24" fillId="4" borderId="0" xfId="23" applyFont="1" applyFill="1" applyBorder="1" applyAlignment="1" applyProtection="1">
      <alignment horizontal="center"/>
    </xf>
    <xf numFmtId="164" fontId="11" fillId="4" borderId="0" xfId="23" applyNumberFormat="1" applyFont="1" applyFill="1" applyBorder="1"/>
    <xf numFmtId="164" fontId="37" fillId="4" borderId="0" xfId="23" applyNumberFormat="1" applyFont="1" applyFill="1" applyBorder="1"/>
    <xf numFmtId="171" fontId="3" fillId="0" borderId="0" xfId="23" applyNumberFormat="1" applyFont="1" applyAlignment="1" applyProtection="1">
      <alignment horizontal="left"/>
    </xf>
    <xf numFmtId="0" fontId="22" fillId="4" borderId="0" xfId="0" applyFont="1" applyFill="1" applyBorder="1"/>
    <xf numFmtId="164" fontId="22" fillId="4" borderId="0" xfId="23" applyNumberFormat="1" applyFont="1" applyFill="1"/>
    <xf numFmtId="3" fontId="37" fillId="4" borderId="0" xfId="21" applyNumberFormat="1" applyFont="1" applyFill="1" applyAlignment="1">
      <alignment vertical="top"/>
    </xf>
    <xf numFmtId="171" fontId="3" fillId="0" borderId="3" xfId="19" applyNumberFormat="1" applyFont="1" applyBorder="1" applyAlignment="1" applyProtection="1">
      <alignment horizontal="left"/>
    </xf>
    <xf numFmtId="171" fontId="3" fillId="0" borderId="0" xfId="22" applyNumberFormat="1" applyFont="1" applyAlignment="1" applyProtection="1">
      <alignment horizontal="left"/>
    </xf>
    <xf numFmtId="0" fontId="22" fillId="4" borderId="0" xfId="0" applyFont="1" applyFill="1" applyBorder="1" applyAlignment="1">
      <alignment vertical="top"/>
    </xf>
    <xf numFmtId="0" fontId="22" fillId="4" borderId="0" xfId="0" applyFont="1" applyFill="1" applyBorder="1" applyAlignment="1">
      <alignment vertical="top" wrapText="1"/>
    </xf>
    <xf numFmtId="0" fontId="22" fillId="0" borderId="0" xfId="22" applyFont="1"/>
    <xf numFmtId="166" fontId="25" fillId="0" borderId="0" xfId="22" applyNumberFormat="1" applyFont="1" applyFill="1" applyAlignment="1" applyProtection="1">
      <alignment horizontal="center"/>
    </xf>
    <xf numFmtId="0" fontId="22" fillId="4" borderId="0" xfId="22" applyFont="1" applyFill="1"/>
    <xf numFmtId="165" fontId="22" fillId="4" borderId="0" xfId="22" applyNumberFormat="1" applyFont="1" applyFill="1"/>
    <xf numFmtId="0" fontId="22" fillId="4" borderId="0" xfId="22" applyFont="1" applyFill="1" applyAlignment="1">
      <alignment vertical="top"/>
    </xf>
    <xf numFmtId="0" fontId="22" fillId="0" borderId="0" xfId="22" applyFont="1" applyAlignment="1">
      <alignment vertical="top"/>
    </xf>
    <xf numFmtId="0" fontId="22" fillId="0" borderId="7" xfId="23" applyFont="1" applyBorder="1"/>
    <xf numFmtId="0" fontId="22" fillId="0" borderId="0" xfId="23" applyFont="1"/>
    <xf numFmtId="0" fontId="22" fillId="4" borderId="0" xfId="23" applyFont="1" applyFill="1"/>
    <xf numFmtId="0" fontId="22" fillId="4" borderId="0" xfId="23" applyFont="1" applyFill="1" applyAlignment="1">
      <alignment vertical="top"/>
    </xf>
    <xf numFmtId="0" fontId="22" fillId="0" borderId="0" xfId="23" applyFont="1" applyAlignment="1">
      <alignment vertical="top"/>
    </xf>
    <xf numFmtId="0" fontId="47" fillId="0" borderId="0" xfId="11" applyFont="1"/>
    <xf numFmtId="0" fontId="47" fillId="0" borderId="0" xfId="23" applyFont="1"/>
    <xf numFmtId="0" fontId="48" fillId="3" borderId="0" xfId="11" applyFont="1" applyFill="1" applyAlignment="1">
      <alignment horizontal="center"/>
    </xf>
    <xf numFmtId="0" fontId="47" fillId="4" borderId="0" xfId="11" applyFont="1" applyFill="1"/>
    <xf numFmtId="0" fontId="47" fillId="4" borderId="0" xfId="11" applyFont="1" applyFill="1" applyAlignment="1">
      <alignment vertical="top"/>
    </xf>
    <xf numFmtId="0" fontId="47" fillId="0" borderId="0" xfId="11" applyFont="1" applyAlignment="1">
      <alignment vertical="top"/>
    </xf>
    <xf numFmtId="0" fontId="22" fillId="0" borderId="0" xfId="21" applyFont="1"/>
    <xf numFmtId="0" fontId="22" fillId="4" borderId="0" xfId="21" applyFont="1" applyFill="1"/>
    <xf numFmtId="0" fontId="22" fillId="4" borderId="0" xfId="21" applyFont="1" applyFill="1" applyAlignment="1">
      <alignment vertical="top"/>
    </xf>
    <xf numFmtId="0" fontId="22" fillId="0" borderId="0" xfId="21" applyFont="1" applyAlignment="1">
      <alignment vertical="top"/>
    </xf>
    <xf numFmtId="0" fontId="25" fillId="0" borderId="0" xfId="21" applyFont="1" applyFill="1" applyAlignment="1" applyProtection="1">
      <alignment horizontal="right"/>
    </xf>
    <xf numFmtId="0" fontId="22" fillId="0" borderId="0" xfId="13" applyFont="1"/>
    <xf numFmtId="2" fontId="49" fillId="4" borderId="0" xfId="13" applyNumberFormat="1" applyFont="1" applyFill="1" applyAlignment="1" applyProtection="1">
      <alignment horizontal="center"/>
    </xf>
    <xf numFmtId="0" fontId="22" fillId="4" borderId="0" xfId="13" applyFont="1" applyFill="1" applyBorder="1"/>
    <xf numFmtId="0" fontId="22" fillId="4" borderId="0" xfId="13" applyFont="1" applyFill="1" applyBorder="1" applyAlignment="1">
      <alignment vertical="top"/>
    </xf>
    <xf numFmtId="0" fontId="22" fillId="0" borderId="0" xfId="13" applyFont="1" applyAlignment="1">
      <alignment vertical="top"/>
    </xf>
    <xf numFmtId="0" fontId="22" fillId="0" borderId="0" xfId="16" applyFont="1"/>
    <xf numFmtId="0" fontId="22" fillId="4" borderId="0" xfId="16" applyFont="1" applyFill="1"/>
    <xf numFmtId="0" fontId="22" fillId="4" borderId="0" xfId="16" applyFont="1" applyFill="1" applyAlignment="1">
      <alignment vertical="top"/>
    </xf>
    <xf numFmtId="0" fontId="22" fillId="0" borderId="0" xfId="16" applyFont="1" applyAlignment="1">
      <alignment vertical="top"/>
    </xf>
    <xf numFmtId="0" fontId="22" fillId="0" borderId="0" xfId="18" applyFont="1"/>
    <xf numFmtId="0" fontId="22" fillId="4" borderId="0" xfId="18" applyFont="1" applyFill="1"/>
    <xf numFmtId="0" fontId="22" fillId="4" borderId="0" xfId="18" applyFont="1" applyFill="1" applyAlignment="1">
      <alignment vertical="top"/>
    </xf>
    <xf numFmtId="0" fontId="22" fillId="0" borderId="0" xfId="15" applyFont="1" applyAlignment="1">
      <alignment vertical="top"/>
    </xf>
    <xf numFmtId="0" fontId="22" fillId="0" borderId="0" xfId="7" applyFont="1"/>
    <xf numFmtId="1" fontId="25" fillId="4" borderId="0" xfId="7" applyNumberFormat="1" applyFont="1" applyFill="1" applyBorder="1" applyAlignment="1" applyProtection="1">
      <alignment horizontal="center"/>
    </xf>
    <xf numFmtId="0" fontId="22" fillId="4" borderId="0" xfId="7" applyFont="1" applyFill="1" applyBorder="1"/>
    <xf numFmtId="0" fontId="22" fillId="4" borderId="0" xfId="7" applyFont="1" applyFill="1" applyBorder="1" applyAlignment="1">
      <alignment vertical="top"/>
    </xf>
    <xf numFmtId="0" fontId="22" fillId="0" borderId="0" xfId="8" applyFont="1"/>
    <xf numFmtId="0" fontId="22" fillId="4" borderId="0" xfId="8" applyFont="1" applyFill="1" applyBorder="1"/>
    <xf numFmtId="0" fontId="22" fillId="4" borderId="0" xfId="8" applyFont="1" applyFill="1" applyBorder="1" applyAlignment="1">
      <alignment vertical="top"/>
    </xf>
    <xf numFmtId="165" fontId="25" fillId="0" borderId="0" xfId="8" applyNumberFormat="1" applyFont="1" applyFill="1" applyAlignment="1" applyProtection="1">
      <alignment horizontal="center"/>
    </xf>
    <xf numFmtId="0" fontId="22" fillId="0" borderId="0" xfId="8" quotePrefix="1" applyFont="1"/>
    <xf numFmtId="165" fontId="22" fillId="0" borderId="0" xfId="8" quotePrefix="1" applyNumberFormat="1" applyFont="1"/>
    <xf numFmtId="165" fontId="22" fillId="0" borderId="0" xfId="8" applyNumberFormat="1" applyFont="1"/>
    <xf numFmtId="0" fontId="20" fillId="0" borderId="3" xfId="6" applyFont="1" applyBorder="1" applyAlignment="1"/>
    <xf numFmtId="0" fontId="20" fillId="0" borderId="0" xfId="6" applyFont="1" applyBorder="1" applyAlignment="1">
      <alignment horizontal="left"/>
    </xf>
    <xf numFmtId="0" fontId="20" fillId="0" borderId="0" xfId="6" applyFont="1" applyBorder="1" applyAlignment="1"/>
    <xf numFmtId="0" fontId="20" fillId="0" borderId="0" xfId="6" applyFont="1" applyAlignment="1">
      <alignment horizontal="left"/>
    </xf>
    <xf numFmtId="0" fontId="25" fillId="0" borderId="0" xfId="14" applyFont="1" applyFill="1" applyProtection="1"/>
    <xf numFmtId="1" fontId="22" fillId="0" borderId="0" xfId="23" applyNumberFormat="1" applyFont="1"/>
    <xf numFmtId="1" fontId="22" fillId="0" borderId="0" xfId="14" applyNumberFormat="1" applyFont="1"/>
    <xf numFmtId="164" fontId="22" fillId="0" borderId="0" xfId="14" applyNumberFormat="1" applyFont="1"/>
    <xf numFmtId="3" fontId="22" fillId="0" borderId="0" xfId="14" applyNumberFormat="1" applyFont="1"/>
    <xf numFmtId="0" fontId="22" fillId="0" borderId="0" xfId="14" applyFont="1"/>
    <xf numFmtId="0" fontId="22" fillId="0" borderId="2" xfId="14" applyFont="1" applyBorder="1" applyAlignment="1">
      <alignment horizontal="right"/>
    </xf>
    <xf numFmtId="0" fontId="22" fillId="0" borderId="0" xfId="14" applyFont="1" applyBorder="1" applyAlignment="1">
      <alignment horizontal="right"/>
    </xf>
    <xf numFmtId="0" fontId="20" fillId="0" borderId="2" xfId="6" applyFont="1" applyBorder="1" applyAlignment="1">
      <alignment horizontal="left"/>
    </xf>
    <xf numFmtId="0" fontId="22" fillId="4" borderId="0" xfId="24" applyFont="1" applyFill="1" applyBorder="1" applyAlignment="1"/>
    <xf numFmtId="0" fontId="20" fillId="0" borderId="0" xfId="6" applyFont="1" applyAlignment="1"/>
    <xf numFmtId="0" fontId="20" fillId="4" borderId="0" xfId="6" applyFont="1" applyFill="1" applyAlignment="1">
      <alignment vertical="top"/>
    </xf>
    <xf numFmtId="0" fontId="22" fillId="4" borderId="0" xfId="15" quotePrefix="1" applyFont="1" applyFill="1" applyAlignment="1">
      <alignment horizontal="left" vertical="top"/>
    </xf>
    <xf numFmtId="0" fontId="20" fillId="0" borderId="0" xfId="6" applyFont="1" applyAlignment="1">
      <alignment vertical="top"/>
    </xf>
    <xf numFmtId="0" fontId="22" fillId="0" borderId="0" xfId="19" applyFont="1"/>
    <xf numFmtId="0" fontId="25" fillId="0" borderId="2" xfId="19" applyFont="1" applyFill="1" applyBorder="1" applyAlignment="1" applyProtection="1">
      <alignment horizontal="center"/>
    </xf>
    <xf numFmtId="0" fontId="22" fillId="0" borderId="0" xfId="19" applyFont="1" applyAlignment="1">
      <alignment vertical="top"/>
    </xf>
    <xf numFmtId="0" fontId="22" fillId="0" borderId="0" xfId="22" applyFont="1" applyFill="1"/>
    <xf numFmtId="164" fontId="25" fillId="0" borderId="0" xfId="9" applyNumberFormat="1" applyFont="1" applyFill="1" applyAlignment="1" applyProtection="1">
      <alignment horizontal="center"/>
    </xf>
    <xf numFmtId="0" fontId="22" fillId="0" borderId="0" xfId="9" applyFont="1" applyFill="1" applyBorder="1"/>
    <xf numFmtId="0" fontId="22" fillId="0" borderId="0" xfId="9" applyFont="1" applyFill="1" applyBorder="1" applyAlignment="1">
      <alignment vertical="top"/>
    </xf>
    <xf numFmtId="0" fontId="22" fillId="0" borderId="0" xfId="9" applyFont="1" applyFill="1" applyAlignment="1">
      <alignment vertical="top"/>
    </xf>
    <xf numFmtId="0" fontId="50" fillId="4" borderId="0" xfId="9" applyFont="1" applyFill="1" applyBorder="1" applyAlignment="1">
      <alignment horizontal="center"/>
    </xf>
    <xf numFmtId="0" fontId="47" fillId="4" borderId="0" xfId="9" applyFont="1" applyFill="1"/>
    <xf numFmtId="0" fontId="47" fillId="4" borderId="0" xfId="22" applyFont="1" applyFill="1"/>
    <xf numFmtId="164" fontId="14" fillId="4" borderId="0" xfId="9" applyNumberFormat="1" applyFont="1" applyFill="1" applyAlignment="1" applyProtection="1">
      <alignment horizontal="center"/>
    </xf>
    <xf numFmtId="0" fontId="47" fillId="4" borderId="0" xfId="9" applyFont="1" applyFill="1" applyBorder="1" applyAlignment="1">
      <alignment vertical="top"/>
    </xf>
    <xf numFmtId="0" fontId="47" fillId="4" borderId="0" xfId="9" applyFont="1" applyFill="1" applyAlignment="1">
      <alignment vertical="top"/>
    </xf>
    <xf numFmtId="2" fontId="24" fillId="0" borderId="0" xfId="23" applyNumberFormat="1" applyFont="1" applyFill="1" applyAlignment="1" applyProtection="1">
      <alignment horizontal="right" indent="1"/>
    </xf>
    <xf numFmtId="0" fontId="3" fillId="2" borderId="0" xfId="17" applyFont="1" applyFill="1" applyBorder="1" applyAlignment="1" applyProtection="1">
      <alignment horizontal="left"/>
    </xf>
    <xf numFmtId="0" fontId="3" fillId="4" borderId="0" xfId="0" applyFont="1" applyFill="1" applyBorder="1" applyAlignment="1">
      <alignment vertical="top" wrapText="1"/>
    </xf>
    <xf numFmtId="171" fontId="3" fillId="0" borderId="3" xfId="21" applyNumberFormat="1" applyFont="1" applyBorder="1" applyAlignment="1" applyProtection="1">
      <alignment horizontal="left"/>
    </xf>
    <xf numFmtId="171" fontId="3" fillId="0" borderId="0" xfId="21" applyNumberFormat="1" applyFont="1" applyBorder="1" applyAlignment="1" applyProtection="1">
      <alignment horizontal="left"/>
    </xf>
    <xf numFmtId="3" fontId="11" fillId="4" borderId="0" xfId="21" applyNumberFormat="1" applyFont="1" applyFill="1" applyAlignment="1">
      <alignment vertical="top"/>
    </xf>
    <xf numFmtId="166" fontId="26" fillId="4" borderId="0" xfId="23" applyNumberFormat="1" applyFont="1" applyFill="1" applyBorder="1" applyAlignment="1" applyProtection="1">
      <alignment horizontal="right"/>
    </xf>
    <xf numFmtId="2" fontId="24" fillId="0" borderId="2" xfId="21" applyNumberFormat="1" applyFont="1" applyFill="1" applyBorder="1" applyAlignment="1" applyProtection="1">
      <alignment horizontal="right"/>
    </xf>
    <xf numFmtId="164" fontId="51" fillId="4" borderId="0" xfId="23" applyNumberFormat="1" applyFont="1" applyFill="1"/>
    <xf numFmtId="0" fontId="0" fillId="0" borderId="0" xfId="0" applyAlignment="1">
      <alignment horizontal="left"/>
    </xf>
    <xf numFmtId="49" fontId="0" fillId="0" borderId="0" xfId="0" applyNumberFormat="1" applyAlignment="1">
      <alignment horizontal="left"/>
    </xf>
    <xf numFmtId="0" fontId="1" fillId="0" borderId="0" xfId="26"/>
    <xf numFmtId="0" fontId="54" fillId="0" borderId="0" xfId="26" applyFont="1"/>
    <xf numFmtId="0" fontId="52" fillId="0" borderId="0" xfId="26" applyFont="1"/>
    <xf numFmtId="0" fontId="53" fillId="0" borderId="0" xfId="26" applyFont="1"/>
    <xf numFmtId="171" fontId="54" fillId="0" borderId="0" xfId="26" applyNumberFormat="1" applyFont="1"/>
    <xf numFmtId="0" fontId="55" fillId="0" borderId="0" xfId="26" applyFont="1"/>
    <xf numFmtId="0" fontId="54" fillId="5" borderId="0" xfId="26" applyFont="1" applyFill="1"/>
    <xf numFmtId="0" fontId="54" fillId="0" borderId="12" xfId="26" applyFont="1" applyBorder="1"/>
    <xf numFmtId="0" fontId="54" fillId="0" borderId="13" xfId="26" applyFont="1" applyBorder="1"/>
    <xf numFmtId="0" fontId="55" fillId="0" borderId="14" xfId="26" applyFont="1" applyBorder="1" applyAlignment="1">
      <alignment horizontal="center"/>
    </xf>
    <xf numFmtId="0" fontId="54" fillId="5" borderId="3" xfId="26" applyFont="1" applyFill="1" applyBorder="1"/>
    <xf numFmtId="171" fontId="54" fillId="0" borderId="3" xfId="26" applyNumberFormat="1" applyFont="1" applyBorder="1"/>
    <xf numFmtId="0" fontId="54" fillId="5" borderId="0" xfId="26" applyFont="1" applyFill="1" applyBorder="1"/>
    <xf numFmtId="0" fontId="54" fillId="0" borderId="0" xfId="26" applyFont="1" applyBorder="1"/>
    <xf numFmtId="0" fontId="1" fillId="0" borderId="0" xfId="26" applyBorder="1"/>
    <xf numFmtId="171" fontId="54" fillId="0" borderId="0" xfId="26" quotePrefix="1" applyNumberFormat="1" applyFont="1" applyBorder="1"/>
    <xf numFmtId="3" fontId="55" fillId="0" borderId="0" xfId="26" applyNumberFormat="1" applyFont="1"/>
    <xf numFmtId="3" fontId="55" fillId="0" borderId="0" xfId="26" quotePrefix="1" applyNumberFormat="1" applyFont="1" applyAlignment="1">
      <alignment horizontal="right"/>
    </xf>
    <xf numFmtId="0" fontId="56" fillId="0" borderId="0" xfId="26" applyFont="1"/>
    <xf numFmtId="3" fontId="55" fillId="0" borderId="3" xfId="26" applyNumberFormat="1" applyFont="1" applyBorder="1"/>
    <xf numFmtId="3" fontId="57" fillId="0" borderId="0" xfId="26" applyNumberFormat="1" applyFont="1"/>
    <xf numFmtId="0" fontId="57" fillId="0" borderId="0" xfId="26" applyFont="1"/>
    <xf numFmtId="0" fontId="58" fillId="0" borderId="0" xfId="26" applyFont="1"/>
    <xf numFmtId="3" fontId="57" fillId="0" borderId="3" xfId="26" applyNumberFormat="1" applyFont="1" applyBorder="1"/>
    <xf numFmtId="2" fontId="37" fillId="4" borderId="0" xfId="22" applyNumberFormat="1" applyFont="1" applyFill="1"/>
    <xf numFmtId="0" fontId="22" fillId="0" borderId="0" xfId="17" applyFont="1" applyBorder="1"/>
    <xf numFmtId="0" fontId="22" fillId="4" borderId="0" xfId="17" applyFont="1" applyFill="1"/>
    <xf numFmtId="0" fontId="22" fillId="0" borderId="0" xfId="17" applyFont="1" applyAlignment="1">
      <alignment vertical="top"/>
    </xf>
    <xf numFmtId="0" fontId="22" fillId="0" borderId="0" xfId="17" applyFont="1"/>
    <xf numFmtId="0" fontId="56" fillId="0" borderId="0" xfId="26" applyFont="1" applyBorder="1"/>
    <xf numFmtId="2" fontId="25" fillId="0" borderId="2" xfId="21" applyNumberFormat="1" applyFont="1" applyFill="1" applyBorder="1" applyAlignment="1" applyProtection="1">
      <alignment horizontal="right"/>
    </xf>
    <xf numFmtId="2" fontId="37" fillId="4" borderId="0" xfId="23" applyNumberFormat="1" applyFont="1" applyFill="1"/>
    <xf numFmtId="2" fontId="25" fillId="0" borderId="0" xfId="23" applyNumberFormat="1" applyFont="1" applyFill="1" applyAlignment="1" applyProtection="1">
      <alignment horizontal="center"/>
    </xf>
    <xf numFmtId="0" fontId="23" fillId="6" borderId="3" xfId="22" applyFont="1" applyFill="1" applyBorder="1" applyAlignment="1"/>
    <xf numFmtId="0" fontId="0" fillId="6" borderId="3" xfId="0" applyFill="1" applyBorder="1" applyAlignment="1"/>
    <xf numFmtId="3" fontId="47" fillId="4" borderId="0" xfId="9" applyNumberFormat="1" applyFont="1" applyFill="1" applyBorder="1"/>
    <xf numFmtId="0" fontId="3" fillId="0" borderId="0" xfId="19" applyFont="1" applyAlignment="1" applyProtection="1">
      <alignment horizontal="left"/>
    </xf>
    <xf numFmtId="170" fontId="25" fillId="0" borderId="0" xfId="23" applyNumberFormat="1" applyFont="1" applyFill="1" applyAlignment="1" applyProtection="1">
      <alignment horizontal="right"/>
    </xf>
    <xf numFmtId="0" fontId="3" fillId="4" borderId="0" xfId="0" applyFont="1" applyFill="1" applyBorder="1" applyAlignment="1">
      <alignment vertical="top" wrapText="1"/>
    </xf>
    <xf numFmtId="0" fontId="3" fillId="4" borderId="0" xfId="0" applyFont="1" applyFill="1" applyBorder="1" applyAlignment="1">
      <alignment horizontal="left" vertical="top" wrapText="1"/>
    </xf>
    <xf numFmtId="0" fontId="11" fillId="4" borderId="0" xfId="17" quotePrefix="1" applyFont="1" applyFill="1" applyAlignment="1">
      <alignment horizontal="left" vertical="top" wrapText="1"/>
    </xf>
    <xf numFmtId="0" fontId="0" fillId="4" borderId="0" xfId="0" applyFill="1" applyAlignment="1">
      <alignment horizontal="left" vertical="top" wrapText="1"/>
    </xf>
    <xf numFmtId="0" fontId="0" fillId="0" borderId="0" xfId="0" applyAlignment="1">
      <alignment horizontal="left" vertical="top" wrapText="1"/>
    </xf>
    <xf numFmtId="0" fontId="11" fillId="4" borderId="0" xfId="17" applyFont="1" applyFill="1" applyAlignment="1">
      <alignment vertical="top" wrapText="1"/>
    </xf>
    <xf numFmtId="0" fontId="23" fillId="0" borderId="0" xfId="0" applyFont="1" applyAlignment="1">
      <alignment vertical="top" wrapText="1"/>
    </xf>
    <xf numFmtId="0" fontId="0" fillId="0" borderId="0" xfId="0" applyAlignment="1">
      <alignment vertical="top" wrapText="1"/>
    </xf>
    <xf numFmtId="0" fontId="22" fillId="0" borderId="0" xfId="17" applyFont="1" applyAlignment="1">
      <alignment vertical="top" wrapText="1"/>
    </xf>
    <xf numFmtId="0" fontId="11" fillId="0" borderId="0" xfId="17" applyFont="1" applyAlignment="1">
      <alignment vertical="top" wrapText="1"/>
    </xf>
    <xf numFmtId="0" fontId="22" fillId="4" borderId="0" xfId="17" applyFont="1" applyFill="1" applyAlignment="1">
      <alignment vertical="top" wrapText="1"/>
    </xf>
    <xf numFmtId="0" fontId="0" fillId="4" borderId="0" xfId="0" applyFill="1" applyAlignment="1">
      <alignment vertical="top" wrapText="1"/>
    </xf>
    <xf numFmtId="0" fontId="37" fillId="4" borderId="0" xfId="17" applyFont="1" applyFill="1" applyAlignment="1">
      <alignment vertical="top" wrapText="1"/>
    </xf>
    <xf numFmtId="0" fontId="35" fillId="4" borderId="0" xfId="5" applyFont="1" applyFill="1" applyBorder="1" applyAlignment="1" applyProtection="1">
      <alignment horizontal="center" vertical="center" wrapText="1"/>
    </xf>
    <xf numFmtId="0" fontId="35" fillId="4" borderId="0" xfId="5" applyFont="1" applyFill="1" applyAlignment="1" applyProtection="1">
      <alignment horizontal="center" vertical="center" wrapText="1"/>
    </xf>
    <xf numFmtId="0" fontId="22" fillId="3" borderId="4" xfId="8" applyFont="1" applyFill="1" applyBorder="1" applyAlignment="1">
      <alignment horizontal="center"/>
    </xf>
    <xf numFmtId="0" fontId="20" fillId="0" borderId="9" xfId="0" applyFont="1" applyBorder="1" applyAlignment="1">
      <alignment horizontal="center"/>
    </xf>
    <xf numFmtId="0" fontId="20" fillId="0" borderId="10" xfId="0" applyFont="1"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21" fillId="0" borderId="0" xfId="17" applyFont="1" applyFill="1" applyBorder="1" applyAlignment="1" applyProtection="1"/>
    <xf numFmtId="0" fontId="0" fillId="0" borderId="0" xfId="0" applyAlignment="1"/>
    <xf numFmtId="0" fontId="25" fillId="0" borderId="4" xfId="8" applyFont="1" applyFill="1" applyBorder="1" applyAlignment="1" applyProtection="1">
      <alignment horizontal="center"/>
    </xf>
    <xf numFmtId="0" fontId="25" fillId="0" borderId="9" xfId="8" applyFont="1" applyFill="1" applyBorder="1" applyAlignment="1" applyProtection="1">
      <alignment horizontal="center"/>
    </xf>
    <xf numFmtId="49" fontId="11" fillId="4" borderId="0" xfId="0" quotePrefix="1" applyNumberFormat="1" applyFont="1" applyFill="1" applyBorder="1" applyAlignment="1"/>
    <xf numFmtId="0" fontId="23" fillId="4" borderId="0" xfId="0" applyFont="1" applyFill="1" applyAlignment="1">
      <alignment horizontal="left" vertical="top" wrapText="1"/>
    </xf>
    <xf numFmtId="49" fontId="11" fillId="4" borderId="0" xfId="0" applyNumberFormat="1" applyFont="1" applyFill="1" applyBorder="1" applyAlignment="1"/>
    <xf numFmtId="0" fontId="22" fillId="0" borderId="0" xfId="18" applyFont="1" applyAlignment="1">
      <alignment vertical="top" wrapText="1"/>
    </xf>
    <xf numFmtId="0" fontId="37" fillId="0" borderId="0" xfId="22" applyFont="1" applyAlignment="1">
      <alignment vertical="top" wrapText="1"/>
    </xf>
    <xf numFmtId="0" fontId="21" fillId="0" borderId="0" xfId="22" applyFont="1" applyFill="1" applyAlignment="1" applyProtection="1"/>
    <xf numFmtId="0" fontId="11" fillId="0" borderId="0" xfId="22" applyFont="1" applyAlignment="1">
      <alignment vertical="top" wrapText="1"/>
    </xf>
    <xf numFmtId="0" fontId="3" fillId="4" borderId="0" xfId="22" quotePrefix="1" applyFont="1" applyFill="1" applyBorder="1" applyAlignment="1">
      <alignment horizontal="justify" vertical="top" wrapText="1"/>
    </xf>
    <xf numFmtId="0" fontId="11" fillId="4" borderId="0" xfId="22" quotePrefix="1" applyFont="1" applyFill="1" applyBorder="1" applyAlignment="1">
      <alignment horizontal="justify" vertical="top" wrapText="1"/>
    </xf>
    <xf numFmtId="0" fontId="11" fillId="4" borderId="2" xfId="22" applyFont="1" applyFill="1" applyBorder="1" applyAlignment="1">
      <alignment horizontal="justify"/>
    </xf>
    <xf numFmtId="0" fontId="11" fillId="4" borderId="2" xfId="22" applyFont="1" applyFill="1" applyBorder="1" applyAlignment="1"/>
    <xf numFmtId="0" fontId="3" fillId="4" borderId="0" xfId="0" applyFont="1" applyFill="1" applyBorder="1" applyAlignment="1">
      <alignment vertical="top" wrapText="1"/>
    </xf>
    <xf numFmtId="0" fontId="22" fillId="4" borderId="0" xfId="0" applyNumberFormat="1" applyFont="1" applyFill="1" applyBorder="1" applyAlignment="1">
      <alignment vertical="top" wrapText="1"/>
    </xf>
    <xf numFmtId="0" fontId="3" fillId="4" borderId="0" xfId="17" applyFont="1" applyFill="1" applyAlignment="1">
      <alignment vertical="top" wrapText="1"/>
    </xf>
    <xf numFmtId="0" fontId="2" fillId="0" borderId="0" xfId="0" applyFont="1" applyAlignment="1">
      <alignment vertical="top" wrapText="1"/>
    </xf>
    <xf numFmtId="0" fontId="3" fillId="4" borderId="0" xfId="0" quotePrefix="1" applyFont="1" applyFill="1" applyBorder="1" applyAlignment="1">
      <alignment vertical="top" wrapText="1"/>
    </xf>
    <xf numFmtId="0" fontId="3" fillId="4" borderId="0" xfId="0" applyFont="1" applyFill="1" applyBorder="1" applyAlignment="1">
      <alignment horizontal="left" vertical="top" wrapText="1"/>
    </xf>
    <xf numFmtId="0" fontId="18" fillId="4" borderId="11" xfId="0" applyFont="1" applyFill="1" applyBorder="1" applyAlignment="1"/>
    <xf numFmtId="49" fontId="3" fillId="4" borderId="0" xfId="0" quotePrefix="1" applyNumberFormat="1" applyFont="1" applyFill="1" applyBorder="1" applyAlignment="1"/>
    <xf numFmtId="49" fontId="3" fillId="4" borderId="0" xfId="0" applyNumberFormat="1" applyFont="1" applyFill="1" applyBorder="1" applyAlignment="1"/>
    <xf numFmtId="0" fontId="18" fillId="6" borderId="11" xfId="0" applyFont="1" applyFill="1" applyBorder="1" applyAlignment="1"/>
    <xf numFmtId="0" fontId="0" fillId="6" borderId="0" xfId="0" applyFill="1" applyAlignment="1"/>
    <xf numFmtId="0" fontId="18" fillId="4" borderId="0" xfId="0" applyFont="1" applyFill="1" applyBorder="1" applyAlignment="1">
      <alignment horizontal="left"/>
    </xf>
    <xf numFmtId="0" fontId="11" fillId="4" borderId="0" xfId="23" applyFont="1" applyFill="1" applyBorder="1" applyAlignment="1" applyProtection="1">
      <alignment horizontal="left" vertical="top" wrapText="1"/>
    </xf>
    <xf numFmtId="0" fontId="3" fillId="4" borderId="0" xfId="23" quotePrefix="1" applyFont="1" applyFill="1" applyBorder="1" applyAlignment="1" applyProtection="1">
      <alignment horizontal="left" vertical="top" wrapText="1"/>
    </xf>
    <xf numFmtId="0" fontId="11" fillId="4" borderId="0" xfId="23" quotePrefix="1" applyFont="1" applyFill="1" applyBorder="1" applyAlignment="1" applyProtection="1">
      <alignment horizontal="left" vertical="top" wrapText="1"/>
    </xf>
    <xf numFmtId="0" fontId="21" fillId="0" borderId="0" xfId="23" applyFont="1" applyFill="1" applyAlignment="1" applyProtection="1"/>
    <xf numFmtId="0" fontId="11" fillId="0" borderId="0" xfId="23" applyFont="1" applyAlignment="1"/>
    <xf numFmtId="0" fontId="21" fillId="4" borderId="0" xfId="23" applyFont="1" applyFill="1" applyAlignment="1" applyProtection="1"/>
    <xf numFmtId="0" fontId="23" fillId="4" borderId="0" xfId="23" applyFont="1" applyFill="1" applyAlignment="1"/>
    <xf numFmtId="0" fontId="11" fillId="0" borderId="0" xfId="0" applyFont="1" applyAlignment="1">
      <alignment vertical="top" wrapText="1"/>
    </xf>
    <xf numFmtId="0" fontId="20" fillId="0" borderId="0" xfId="11" applyFont="1" applyBorder="1" applyAlignment="1"/>
    <xf numFmtId="0" fontId="3" fillId="4" borderId="0" xfId="21" quotePrefix="1" applyFont="1" applyFill="1" applyAlignment="1">
      <alignment vertical="top" wrapText="1"/>
    </xf>
    <xf numFmtId="0" fontId="11" fillId="4" borderId="0" xfId="21" applyFont="1" applyFill="1" applyAlignment="1">
      <alignment vertical="top" wrapText="1"/>
    </xf>
    <xf numFmtId="0" fontId="11" fillId="4" borderId="0" xfId="21" quotePrefix="1" applyFont="1" applyFill="1" applyAlignment="1">
      <alignment vertical="top" wrapText="1"/>
    </xf>
    <xf numFmtId="0" fontId="21" fillId="0" borderId="0" xfId="21" applyFont="1" applyFill="1" applyAlignment="1" applyProtection="1"/>
    <xf numFmtId="0" fontId="11" fillId="0" borderId="0" xfId="21" applyFont="1" applyAlignment="1"/>
    <xf numFmtId="0" fontId="21" fillId="0" borderId="0" xfId="13" applyFont="1" applyFill="1" applyBorder="1" applyAlignment="1" applyProtection="1">
      <alignment horizontal="left" readingOrder="1"/>
    </xf>
    <xf numFmtId="0" fontId="26" fillId="4" borderId="0" xfId="16" quotePrefix="1" applyFont="1" applyFill="1" applyBorder="1" applyAlignment="1" applyProtection="1">
      <alignment vertical="top" wrapText="1"/>
    </xf>
    <xf numFmtId="0" fontId="21" fillId="0" borderId="0" xfId="16" applyFont="1" applyFill="1" applyAlignment="1" applyProtection="1"/>
    <xf numFmtId="0" fontId="23" fillId="0" borderId="0" xfId="16" applyFont="1" applyAlignment="1"/>
    <xf numFmtId="0" fontId="21" fillId="0" borderId="0" xfId="18" applyFont="1" applyFill="1" applyBorder="1" applyAlignment="1" applyProtection="1"/>
    <xf numFmtId="0" fontId="3" fillId="0" borderId="0" xfId="0" quotePrefix="1" applyFont="1" applyAlignment="1">
      <alignment vertical="top" wrapText="1"/>
    </xf>
    <xf numFmtId="0" fontId="21" fillId="0" borderId="0" xfId="7" applyFont="1" applyFill="1" applyBorder="1" applyAlignment="1" applyProtection="1">
      <alignment horizontal="left"/>
    </xf>
    <xf numFmtId="0" fontId="0" fillId="0" borderId="0" xfId="0" applyAlignment="1">
      <alignment horizontal="left"/>
    </xf>
    <xf numFmtId="49" fontId="11" fillId="4" borderId="0" xfId="8" quotePrefix="1" applyNumberFormat="1" applyFont="1" applyFill="1" applyBorder="1" applyAlignment="1">
      <alignment vertical="top" wrapText="1"/>
    </xf>
    <xf numFmtId="0" fontId="21" fillId="0" borderId="0" xfId="8" applyFont="1" applyFill="1" applyBorder="1" applyAlignment="1" applyProtection="1">
      <alignment horizontal="left"/>
    </xf>
    <xf numFmtId="0" fontId="25" fillId="0" borderId="10" xfId="8" applyFont="1" applyFill="1" applyBorder="1" applyAlignment="1" applyProtection="1">
      <alignment horizontal="center"/>
    </xf>
    <xf numFmtId="0" fontId="3" fillId="4" borderId="0" xfId="15" quotePrefix="1" applyFont="1" applyFill="1" applyAlignment="1">
      <alignment vertical="top" wrapText="1"/>
    </xf>
    <xf numFmtId="0" fontId="35" fillId="0" borderId="0" xfId="5" applyFont="1" applyAlignment="1" applyProtection="1">
      <alignment horizontal="center" vertical="center" wrapText="1"/>
    </xf>
    <xf numFmtId="49" fontId="55" fillId="0" borderId="4" xfId="26" applyNumberFormat="1" applyFont="1" applyBorder="1" applyAlignment="1">
      <alignment horizontal="center"/>
    </xf>
    <xf numFmtId="0" fontId="55" fillId="0" borderId="9" xfId="26" applyFont="1" applyBorder="1" applyAlignment="1">
      <alignment horizontal="center"/>
    </xf>
    <xf numFmtId="0" fontId="55" fillId="0" borderId="10" xfId="26" applyFont="1" applyBorder="1" applyAlignment="1">
      <alignment horizontal="center"/>
    </xf>
    <xf numFmtId="0" fontId="21" fillId="0" borderId="0" xfId="19" applyFont="1" applyFill="1" applyAlignment="1" applyProtection="1">
      <alignment wrapText="1"/>
    </xf>
    <xf numFmtId="0" fontId="0" fillId="0" borderId="0" xfId="0" applyAlignment="1">
      <alignment wrapText="1"/>
    </xf>
    <xf numFmtId="0" fontId="3" fillId="0" borderId="0" xfId="19" quotePrefix="1" applyFont="1" applyBorder="1" applyAlignment="1" applyProtection="1">
      <alignment horizontal="left" vertical="top" wrapText="1"/>
    </xf>
    <xf numFmtId="0" fontId="11" fillId="0" borderId="0" xfId="19" quotePrefix="1" applyFont="1" applyBorder="1" applyAlignment="1" applyProtection="1">
      <alignment horizontal="left" vertical="top" wrapText="1"/>
    </xf>
    <xf numFmtId="0" fontId="21" fillId="0" borderId="0" xfId="9" applyFont="1" applyFill="1" applyBorder="1" applyAlignment="1" applyProtection="1">
      <alignment horizontal="left" wrapText="1" readingOrder="1"/>
    </xf>
    <xf numFmtId="0" fontId="0" fillId="0" borderId="0" xfId="0" applyAlignment="1">
      <alignment wrapText="1" readingOrder="1"/>
    </xf>
    <xf numFmtId="0" fontId="16" fillId="6" borderId="0" xfId="9" applyFont="1" applyFill="1" applyBorder="1" applyAlignment="1" applyProtection="1">
      <alignment horizontal="left" wrapText="1" readingOrder="1"/>
    </xf>
    <xf numFmtId="0" fontId="0" fillId="6" borderId="0" xfId="0" applyFill="1" applyAlignment="1">
      <alignment wrapText="1"/>
    </xf>
  </cellXfs>
  <cellStyles count="27">
    <cellStyle name="Date" xfId="1"/>
    <cellStyle name="Fixed" xfId="2"/>
    <cellStyle name="Heading1" xfId="3"/>
    <cellStyle name="Heading2" xfId="4"/>
    <cellStyle name="Hyperlink" xfId="5" builtinId="8"/>
    <cellStyle name="Normal" xfId="0" builtinId="0"/>
    <cellStyle name="Normal 2" xfId="6"/>
    <cellStyle name="Normal 3" xfId="26"/>
    <cellStyle name="Normal_10btab" xfId="7"/>
    <cellStyle name="Normal_10ctab" xfId="8"/>
    <cellStyle name="Normal_1atab" xfId="9"/>
    <cellStyle name="Normal_1-macro-stub" xfId="10"/>
    <cellStyle name="Normal_5btab" xfId="11"/>
    <cellStyle name="Normal_8btab" xfId="12"/>
    <cellStyle name="Normal_8ctab" xfId="13"/>
    <cellStyle name="Normal_tab-10B" xfId="14"/>
    <cellStyle name="Normal_tab-10C" xfId="15"/>
    <cellStyle name="Normal_Us_coal" xfId="16"/>
    <cellStyle name="Normal_us_e_s&amp;d" xfId="17"/>
    <cellStyle name="Normal_us_elec" xfId="18"/>
    <cellStyle name="Normal_us_energy" xfId="19"/>
    <cellStyle name="Normal_us_macro" xfId="20"/>
    <cellStyle name="Normal_us_ng" xfId="21"/>
    <cellStyle name="Normal_us_price" xfId="22"/>
    <cellStyle name="Normal_us_psd_m" xfId="23"/>
    <cellStyle name="Normal_us_renew" xfId="24"/>
    <cellStyle name="Total" xfId="25" builtinId="25" customBuiltin="1"/>
  </cellStyles>
  <dxfs count="3">
    <dxf>
      <font>
        <b/>
        <i val="0"/>
        <condense val="0"/>
        <extend val="0"/>
        <color indexed="10"/>
      </font>
    </dxf>
    <dxf>
      <font>
        <b/>
        <i val="0"/>
        <condense val="0"/>
        <extend val="0"/>
        <color indexed="10"/>
      </font>
    </dxf>
    <dxf>
      <font>
        <b/>
        <i val="0"/>
        <condense val="0"/>
        <extend val="0"/>
        <color indexed="10"/>
      </font>
    </dxf>
  </dxfs>
  <tableStyles count="0" defaultTableStyle="TableStyleMedium9" defaultPivotStyle="PivotStyleLight16"/>
  <colors>
    <mruColors>
      <color rgb="FFBFBF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http://www.eia.gov/" TargetMode="External"/><Relationship Id="rId2" Type="http://schemas.openxmlformats.org/officeDocument/2006/relationships/image" Target="../media/image1.png"/><Relationship Id="rId1" Type="http://schemas.openxmlformats.org/officeDocument/2006/relationships/hyperlink" Target="http://www.eia.doe.gov/emeu/steo/pub/contents.html"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absolute">
    <xdr:from>
      <xdr:col>0</xdr:col>
      <xdr:colOff>161925</xdr:colOff>
      <xdr:row>4</xdr:row>
      <xdr:rowOff>57150</xdr:rowOff>
    </xdr:from>
    <xdr:to>
      <xdr:col>0</xdr:col>
      <xdr:colOff>590550</xdr:colOff>
      <xdr:row>6</xdr:row>
      <xdr:rowOff>123825</xdr:rowOff>
    </xdr:to>
    <xdr:pic>
      <xdr:nvPicPr>
        <xdr:cNvPr id="1262" name="Picture 1" descr="STEO_logoS">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161925" y="704850"/>
          <a:ext cx="428625" cy="428625"/>
        </a:xfrm>
        <a:prstGeom prst="rect">
          <a:avLst/>
        </a:prstGeom>
        <a:noFill/>
        <a:ln w="9525">
          <a:noFill/>
          <a:miter lim="800000"/>
          <a:headEnd/>
          <a:tailEnd/>
        </a:ln>
      </xdr:spPr>
    </xdr:pic>
    <xdr:clientData/>
  </xdr:twoCellAnchor>
  <xdr:twoCellAnchor editAs="oneCell">
    <xdr:from>
      <xdr:col>1</xdr:col>
      <xdr:colOff>28575</xdr:colOff>
      <xdr:row>0</xdr:row>
      <xdr:rowOff>95250</xdr:rowOff>
    </xdr:from>
    <xdr:to>
      <xdr:col>1</xdr:col>
      <xdr:colOff>3305175</xdr:colOff>
      <xdr:row>4</xdr:row>
      <xdr:rowOff>85725</xdr:rowOff>
    </xdr:to>
    <xdr:pic>
      <xdr:nvPicPr>
        <xdr:cNvPr id="1263" name="Picture 13" descr="eia_logo_tagline">
          <a:hlinkClick xmlns:r="http://schemas.openxmlformats.org/officeDocument/2006/relationships" r:id="rId3"/>
        </xdr:cNvPr>
        <xdr:cNvPicPr>
          <a:picLocks noChangeAspect="1" noChangeArrowheads="1"/>
        </xdr:cNvPicPr>
      </xdr:nvPicPr>
      <xdr:blipFill>
        <a:blip xmlns:r="http://schemas.openxmlformats.org/officeDocument/2006/relationships" r:embed="rId4" cstate="print"/>
        <a:srcRect/>
        <a:stretch>
          <a:fillRect/>
        </a:stretch>
      </xdr:blipFill>
      <xdr:spPr bwMode="auto">
        <a:xfrm>
          <a:off x="904875" y="95250"/>
          <a:ext cx="3276600" cy="6381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V13"/>
  <sheetViews>
    <sheetView workbookViewId="0">
      <selection activeCell="D2" sqref="D2"/>
    </sheetView>
  </sheetViews>
  <sheetFormatPr defaultRowHeight="12.75" x14ac:dyDescent="0.2"/>
  <cols>
    <col min="1" max="1" width="6.42578125" customWidth="1"/>
    <col min="2" max="2" width="14" customWidth="1"/>
  </cols>
  <sheetData>
    <row r="1" spans="1:74" x14ac:dyDescent="0.2">
      <c r="A1" s="268" t="s">
        <v>238</v>
      </c>
      <c r="B1" s="269"/>
      <c r="C1" s="269"/>
      <c r="D1" s="625" t="s">
        <v>1367</v>
      </c>
      <c r="E1" s="269"/>
      <c r="F1" s="269"/>
      <c r="G1" s="269"/>
      <c r="H1" s="269"/>
      <c r="I1" s="269"/>
      <c r="J1" s="269"/>
      <c r="K1" s="269"/>
      <c r="L1" s="269"/>
      <c r="M1" s="269"/>
      <c r="N1" s="269"/>
      <c r="O1" s="269"/>
      <c r="P1" s="269"/>
    </row>
    <row r="3" spans="1:74" x14ac:dyDescent="0.2">
      <c r="A3" t="s">
        <v>112</v>
      </c>
      <c r="D3" s="738">
        <f>YEAR(D1)-4</f>
        <v>2015</v>
      </c>
    </row>
    <row r="4" spans="1:74" x14ac:dyDescent="0.2">
      <c r="D4" s="266"/>
    </row>
    <row r="5" spans="1:74" x14ac:dyDescent="0.2">
      <c r="A5" t="s">
        <v>1244</v>
      </c>
      <c r="D5" s="266">
        <f>+D3*100+1</f>
        <v>201501</v>
      </c>
    </row>
    <row r="7" spans="1:74" x14ac:dyDescent="0.2">
      <c r="A7" t="s">
        <v>1246</v>
      </c>
      <c r="D7" s="737">
        <f>IF(MONTH(D1)&gt;1,100*YEAR(D1)+MONTH(D1)-1,100*(YEAR(D1)-1)+12)</f>
        <v>201906</v>
      </c>
    </row>
    <row r="10" spans="1:74" s="297" customFormat="1" x14ac:dyDescent="0.2">
      <c r="A10" s="297" t="s">
        <v>239</v>
      </c>
    </row>
    <row r="11" spans="1:74" s="12" customFormat="1" ht="11.25" x14ac:dyDescent="0.2">
      <c r="A11" s="43"/>
      <c r="B11" s="44" t="s">
        <v>936</v>
      </c>
      <c r="C11" s="298">
        <f>+D5</f>
        <v>201501</v>
      </c>
      <c r="D11" s="45">
        <f>C11+1</f>
        <v>201502</v>
      </c>
      <c r="E11" s="45">
        <f>D11+1</f>
        <v>201503</v>
      </c>
      <c r="F11" s="46">
        <f>E11+1</f>
        <v>201504</v>
      </c>
      <c r="G11" s="46">
        <f t="shared" ref="G11:BR11" si="0">F11+1</f>
        <v>201505</v>
      </c>
      <c r="H11" s="46">
        <f t="shared" si="0"/>
        <v>201506</v>
      </c>
      <c r="I11" s="46">
        <f t="shared" si="0"/>
        <v>201507</v>
      </c>
      <c r="J11" s="46">
        <f t="shared" si="0"/>
        <v>201508</v>
      </c>
      <c r="K11" s="46">
        <f t="shared" si="0"/>
        <v>201509</v>
      </c>
      <c r="L11" s="46">
        <f t="shared" si="0"/>
        <v>201510</v>
      </c>
      <c r="M11" s="46">
        <f t="shared" si="0"/>
        <v>201511</v>
      </c>
      <c r="N11" s="46">
        <f t="shared" si="0"/>
        <v>201512</v>
      </c>
      <c r="O11" s="46">
        <f>+C11+100</f>
        <v>201601</v>
      </c>
      <c r="P11" s="46">
        <f t="shared" si="0"/>
        <v>201602</v>
      </c>
      <c r="Q11" s="46">
        <f t="shared" si="0"/>
        <v>201603</v>
      </c>
      <c r="R11" s="46">
        <f t="shared" si="0"/>
        <v>201604</v>
      </c>
      <c r="S11" s="46">
        <f t="shared" si="0"/>
        <v>201605</v>
      </c>
      <c r="T11" s="46">
        <f t="shared" si="0"/>
        <v>201606</v>
      </c>
      <c r="U11" s="46">
        <f t="shared" si="0"/>
        <v>201607</v>
      </c>
      <c r="V11" s="46">
        <f t="shared" si="0"/>
        <v>201608</v>
      </c>
      <c r="W11" s="46">
        <f t="shared" si="0"/>
        <v>201609</v>
      </c>
      <c r="X11" s="46">
        <f t="shared" si="0"/>
        <v>201610</v>
      </c>
      <c r="Y11" s="46">
        <f t="shared" si="0"/>
        <v>201611</v>
      </c>
      <c r="Z11" s="46">
        <f t="shared" si="0"/>
        <v>201612</v>
      </c>
      <c r="AA11" s="46">
        <f>+O11+100</f>
        <v>201701</v>
      </c>
      <c r="AB11" s="46">
        <f t="shared" si="0"/>
        <v>201702</v>
      </c>
      <c r="AC11" s="46">
        <f t="shared" si="0"/>
        <v>201703</v>
      </c>
      <c r="AD11" s="46">
        <f t="shared" si="0"/>
        <v>201704</v>
      </c>
      <c r="AE11" s="46">
        <f t="shared" si="0"/>
        <v>201705</v>
      </c>
      <c r="AF11" s="46">
        <f t="shared" si="0"/>
        <v>201706</v>
      </c>
      <c r="AG11" s="46">
        <f t="shared" si="0"/>
        <v>201707</v>
      </c>
      <c r="AH11" s="46">
        <f t="shared" si="0"/>
        <v>201708</v>
      </c>
      <c r="AI11" s="46">
        <f t="shared" si="0"/>
        <v>201709</v>
      </c>
      <c r="AJ11" s="46">
        <f t="shared" si="0"/>
        <v>201710</v>
      </c>
      <c r="AK11" s="46">
        <f t="shared" si="0"/>
        <v>201711</v>
      </c>
      <c r="AL11" s="46">
        <f t="shared" si="0"/>
        <v>201712</v>
      </c>
      <c r="AM11" s="46">
        <f>+AA11+100</f>
        <v>201801</v>
      </c>
      <c r="AN11" s="46">
        <f t="shared" si="0"/>
        <v>201802</v>
      </c>
      <c r="AO11" s="46">
        <f t="shared" si="0"/>
        <v>201803</v>
      </c>
      <c r="AP11" s="46">
        <f t="shared" si="0"/>
        <v>201804</v>
      </c>
      <c r="AQ11" s="46">
        <f t="shared" si="0"/>
        <v>201805</v>
      </c>
      <c r="AR11" s="46">
        <f t="shared" si="0"/>
        <v>201806</v>
      </c>
      <c r="AS11" s="46">
        <f t="shared" si="0"/>
        <v>201807</v>
      </c>
      <c r="AT11" s="46">
        <f t="shared" si="0"/>
        <v>201808</v>
      </c>
      <c r="AU11" s="46">
        <f t="shared" si="0"/>
        <v>201809</v>
      </c>
      <c r="AV11" s="46">
        <f t="shared" si="0"/>
        <v>201810</v>
      </c>
      <c r="AW11" s="46">
        <f t="shared" si="0"/>
        <v>201811</v>
      </c>
      <c r="AX11" s="46">
        <f t="shared" si="0"/>
        <v>201812</v>
      </c>
      <c r="AY11" s="46">
        <f>+AM11+100</f>
        <v>201901</v>
      </c>
      <c r="AZ11" s="46">
        <f t="shared" si="0"/>
        <v>201902</v>
      </c>
      <c r="BA11" s="46">
        <f t="shared" si="0"/>
        <v>201903</v>
      </c>
      <c r="BB11" s="46">
        <f t="shared" si="0"/>
        <v>201904</v>
      </c>
      <c r="BC11" s="46">
        <f t="shared" si="0"/>
        <v>201905</v>
      </c>
      <c r="BD11" s="46">
        <f t="shared" si="0"/>
        <v>201906</v>
      </c>
      <c r="BE11" s="46">
        <f t="shared" si="0"/>
        <v>201907</v>
      </c>
      <c r="BF11" s="46">
        <f t="shared" si="0"/>
        <v>201908</v>
      </c>
      <c r="BG11" s="46">
        <f t="shared" si="0"/>
        <v>201909</v>
      </c>
      <c r="BH11" s="46">
        <f t="shared" si="0"/>
        <v>201910</v>
      </c>
      <c r="BI11" s="46">
        <f t="shared" si="0"/>
        <v>201911</v>
      </c>
      <c r="BJ11" s="46">
        <f t="shared" si="0"/>
        <v>201912</v>
      </c>
      <c r="BK11" s="46">
        <f>+AY11+100</f>
        <v>202001</v>
      </c>
      <c r="BL11" s="46">
        <f t="shared" si="0"/>
        <v>202002</v>
      </c>
      <c r="BM11" s="46">
        <f t="shared" si="0"/>
        <v>202003</v>
      </c>
      <c r="BN11" s="46">
        <f t="shared" si="0"/>
        <v>202004</v>
      </c>
      <c r="BO11" s="46">
        <f t="shared" si="0"/>
        <v>202005</v>
      </c>
      <c r="BP11" s="46">
        <f t="shared" si="0"/>
        <v>202006</v>
      </c>
      <c r="BQ11" s="46">
        <f t="shared" si="0"/>
        <v>202007</v>
      </c>
      <c r="BR11" s="46">
        <f t="shared" si="0"/>
        <v>202008</v>
      </c>
      <c r="BS11" s="46">
        <f>BR11+1</f>
        <v>202009</v>
      </c>
      <c r="BT11" s="46">
        <f>BS11+1</f>
        <v>202010</v>
      </c>
      <c r="BU11" s="46">
        <f>BT11+1</f>
        <v>202011</v>
      </c>
      <c r="BV11" s="46">
        <f>BU11+1</f>
        <v>202012</v>
      </c>
    </row>
    <row r="12" spans="1:74" s="12" customFormat="1" ht="11.25" x14ac:dyDescent="0.2">
      <c r="A12" s="43"/>
      <c r="B12" s="47" t="s">
        <v>245</v>
      </c>
      <c r="C12" s="48">
        <v>253</v>
      </c>
      <c r="D12" s="48">
        <v>254</v>
      </c>
      <c r="E12" s="48">
        <v>255</v>
      </c>
      <c r="F12" s="48">
        <v>256</v>
      </c>
      <c r="G12" s="48">
        <v>257</v>
      </c>
      <c r="H12" s="48">
        <v>258</v>
      </c>
      <c r="I12" s="48">
        <v>259</v>
      </c>
      <c r="J12" s="48">
        <v>260</v>
      </c>
      <c r="K12" s="48">
        <v>261</v>
      </c>
      <c r="L12" s="48">
        <v>262</v>
      </c>
      <c r="M12" s="48">
        <v>263</v>
      </c>
      <c r="N12" s="48">
        <v>264</v>
      </c>
      <c r="O12" s="48">
        <v>265</v>
      </c>
      <c r="P12" s="48">
        <v>266</v>
      </c>
      <c r="Q12" s="48">
        <v>267</v>
      </c>
      <c r="R12" s="48">
        <v>268</v>
      </c>
      <c r="S12" s="48">
        <v>269</v>
      </c>
      <c r="T12" s="48">
        <v>270</v>
      </c>
      <c r="U12" s="48">
        <v>271</v>
      </c>
      <c r="V12" s="48">
        <v>272</v>
      </c>
      <c r="W12" s="48">
        <v>273</v>
      </c>
      <c r="X12" s="48">
        <v>274</v>
      </c>
      <c r="Y12" s="48">
        <v>275</v>
      </c>
      <c r="Z12" s="48">
        <v>276</v>
      </c>
      <c r="AA12" s="48">
        <v>277</v>
      </c>
      <c r="AB12" s="48">
        <v>278</v>
      </c>
      <c r="AC12" s="48">
        <v>279</v>
      </c>
      <c r="AD12" s="48">
        <v>280</v>
      </c>
      <c r="AE12" s="48">
        <v>281</v>
      </c>
      <c r="AF12" s="48">
        <v>282</v>
      </c>
      <c r="AG12" s="48">
        <v>283</v>
      </c>
      <c r="AH12" s="48">
        <v>284</v>
      </c>
      <c r="AI12" s="48">
        <v>285</v>
      </c>
      <c r="AJ12" s="48">
        <v>286</v>
      </c>
      <c r="AK12" s="48">
        <v>287</v>
      </c>
      <c r="AL12" s="48">
        <v>288</v>
      </c>
      <c r="AM12" s="48">
        <v>289</v>
      </c>
      <c r="AN12" s="48">
        <v>290</v>
      </c>
      <c r="AO12" s="48">
        <v>291</v>
      </c>
      <c r="AP12" s="48">
        <v>292</v>
      </c>
      <c r="AQ12" s="48">
        <v>293</v>
      </c>
      <c r="AR12" s="48">
        <v>294</v>
      </c>
      <c r="AS12" s="48">
        <v>295</v>
      </c>
      <c r="AT12" s="48">
        <v>296</v>
      </c>
      <c r="AU12" s="48">
        <v>297</v>
      </c>
      <c r="AV12" s="48">
        <v>298</v>
      </c>
      <c r="AW12" s="48">
        <v>299</v>
      </c>
      <c r="AX12" s="48">
        <v>300</v>
      </c>
      <c r="AY12" s="48">
        <v>301</v>
      </c>
      <c r="AZ12" s="48">
        <v>302</v>
      </c>
      <c r="BA12" s="48">
        <v>303</v>
      </c>
      <c r="BB12" s="48">
        <v>304</v>
      </c>
      <c r="BC12" s="48">
        <v>305</v>
      </c>
      <c r="BD12" s="48">
        <v>306</v>
      </c>
      <c r="BE12" s="48">
        <v>307</v>
      </c>
      <c r="BF12" s="48">
        <v>308</v>
      </c>
      <c r="BG12" s="48">
        <v>309</v>
      </c>
      <c r="BH12" s="48">
        <v>310</v>
      </c>
      <c r="BI12" s="48">
        <v>311</v>
      </c>
      <c r="BJ12" s="48">
        <v>312</v>
      </c>
      <c r="BK12" s="48">
        <v>313</v>
      </c>
      <c r="BL12" s="48">
        <v>314</v>
      </c>
      <c r="BM12" s="48">
        <v>315</v>
      </c>
      <c r="BN12" s="48">
        <v>316</v>
      </c>
      <c r="BO12" s="48">
        <v>317</v>
      </c>
      <c r="BP12" s="48">
        <v>318</v>
      </c>
      <c r="BQ12" s="48">
        <v>319</v>
      </c>
      <c r="BR12" s="48">
        <v>320</v>
      </c>
      <c r="BS12" s="48">
        <v>321</v>
      </c>
      <c r="BT12" s="48">
        <v>322</v>
      </c>
      <c r="BU12" s="48">
        <v>323</v>
      </c>
      <c r="BV12" s="48">
        <v>324</v>
      </c>
    </row>
    <row r="13" spans="1:74" s="297" customFormat="1" x14ac:dyDescent="0.2">
      <c r="B13" s="47" t="s">
        <v>1245</v>
      </c>
      <c r="C13" s="48">
        <f>IF(C11&lt;=$D$7,1,0)</f>
        <v>1</v>
      </c>
      <c r="D13" s="48">
        <f t="shared" ref="D13:BO13" si="1">IF(D11&lt;=$D$7,1,0)</f>
        <v>1</v>
      </c>
      <c r="E13" s="48">
        <f t="shared" si="1"/>
        <v>1</v>
      </c>
      <c r="F13" s="48">
        <f t="shared" si="1"/>
        <v>1</v>
      </c>
      <c r="G13" s="48">
        <f t="shared" si="1"/>
        <v>1</v>
      </c>
      <c r="H13" s="48">
        <f t="shared" si="1"/>
        <v>1</v>
      </c>
      <c r="I13" s="48">
        <f t="shared" si="1"/>
        <v>1</v>
      </c>
      <c r="J13" s="48">
        <f t="shared" si="1"/>
        <v>1</v>
      </c>
      <c r="K13" s="48">
        <f t="shared" si="1"/>
        <v>1</v>
      </c>
      <c r="L13" s="48">
        <f t="shared" si="1"/>
        <v>1</v>
      </c>
      <c r="M13" s="48">
        <f t="shared" si="1"/>
        <v>1</v>
      </c>
      <c r="N13" s="48">
        <f t="shared" si="1"/>
        <v>1</v>
      </c>
      <c r="O13" s="48">
        <f t="shared" si="1"/>
        <v>1</v>
      </c>
      <c r="P13" s="48">
        <f t="shared" si="1"/>
        <v>1</v>
      </c>
      <c r="Q13" s="48">
        <f t="shared" si="1"/>
        <v>1</v>
      </c>
      <c r="R13" s="48">
        <f t="shared" si="1"/>
        <v>1</v>
      </c>
      <c r="S13" s="48">
        <f t="shared" si="1"/>
        <v>1</v>
      </c>
      <c r="T13" s="48">
        <f t="shared" si="1"/>
        <v>1</v>
      </c>
      <c r="U13" s="48">
        <f t="shared" si="1"/>
        <v>1</v>
      </c>
      <c r="V13" s="48">
        <f t="shared" si="1"/>
        <v>1</v>
      </c>
      <c r="W13" s="48">
        <f t="shared" si="1"/>
        <v>1</v>
      </c>
      <c r="X13" s="48">
        <f t="shared" si="1"/>
        <v>1</v>
      </c>
      <c r="Y13" s="48">
        <f t="shared" si="1"/>
        <v>1</v>
      </c>
      <c r="Z13" s="48">
        <f t="shared" si="1"/>
        <v>1</v>
      </c>
      <c r="AA13" s="48">
        <f t="shared" si="1"/>
        <v>1</v>
      </c>
      <c r="AB13" s="48">
        <f t="shared" si="1"/>
        <v>1</v>
      </c>
      <c r="AC13" s="48">
        <f t="shared" si="1"/>
        <v>1</v>
      </c>
      <c r="AD13" s="48">
        <f t="shared" si="1"/>
        <v>1</v>
      </c>
      <c r="AE13" s="48">
        <f t="shared" si="1"/>
        <v>1</v>
      </c>
      <c r="AF13" s="48">
        <f t="shared" si="1"/>
        <v>1</v>
      </c>
      <c r="AG13" s="48">
        <f t="shared" si="1"/>
        <v>1</v>
      </c>
      <c r="AH13" s="48">
        <f t="shared" si="1"/>
        <v>1</v>
      </c>
      <c r="AI13" s="48">
        <f t="shared" si="1"/>
        <v>1</v>
      </c>
      <c r="AJ13" s="48">
        <f t="shared" si="1"/>
        <v>1</v>
      </c>
      <c r="AK13" s="48">
        <f t="shared" si="1"/>
        <v>1</v>
      </c>
      <c r="AL13" s="48">
        <f t="shared" si="1"/>
        <v>1</v>
      </c>
      <c r="AM13" s="48">
        <f t="shared" si="1"/>
        <v>1</v>
      </c>
      <c r="AN13" s="48">
        <f t="shared" si="1"/>
        <v>1</v>
      </c>
      <c r="AO13" s="48">
        <f t="shared" si="1"/>
        <v>1</v>
      </c>
      <c r="AP13" s="48">
        <f t="shared" si="1"/>
        <v>1</v>
      </c>
      <c r="AQ13" s="48">
        <f t="shared" si="1"/>
        <v>1</v>
      </c>
      <c r="AR13" s="48">
        <f t="shared" si="1"/>
        <v>1</v>
      </c>
      <c r="AS13" s="48">
        <f t="shared" si="1"/>
        <v>1</v>
      </c>
      <c r="AT13" s="48">
        <f t="shared" si="1"/>
        <v>1</v>
      </c>
      <c r="AU13" s="48">
        <f t="shared" si="1"/>
        <v>1</v>
      </c>
      <c r="AV13" s="48">
        <f t="shared" si="1"/>
        <v>1</v>
      </c>
      <c r="AW13" s="48">
        <f t="shared" si="1"/>
        <v>1</v>
      </c>
      <c r="AX13" s="48">
        <f t="shared" si="1"/>
        <v>1</v>
      </c>
      <c r="AY13" s="48">
        <f t="shared" si="1"/>
        <v>1</v>
      </c>
      <c r="AZ13" s="48">
        <f t="shared" si="1"/>
        <v>1</v>
      </c>
      <c r="BA13" s="48">
        <f t="shared" si="1"/>
        <v>1</v>
      </c>
      <c r="BB13" s="48">
        <f t="shared" si="1"/>
        <v>1</v>
      </c>
      <c r="BC13" s="48">
        <f t="shared" si="1"/>
        <v>1</v>
      </c>
      <c r="BD13" s="48">
        <f t="shared" si="1"/>
        <v>1</v>
      </c>
      <c r="BE13" s="48">
        <f t="shared" si="1"/>
        <v>0</v>
      </c>
      <c r="BF13" s="48">
        <f t="shared" si="1"/>
        <v>0</v>
      </c>
      <c r="BG13" s="48">
        <f t="shared" si="1"/>
        <v>0</v>
      </c>
      <c r="BH13" s="48">
        <f t="shared" si="1"/>
        <v>0</v>
      </c>
      <c r="BI13" s="48">
        <f t="shared" si="1"/>
        <v>0</v>
      </c>
      <c r="BJ13" s="48">
        <f t="shared" si="1"/>
        <v>0</v>
      </c>
      <c r="BK13" s="48">
        <f t="shared" si="1"/>
        <v>0</v>
      </c>
      <c r="BL13" s="48">
        <f t="shared" si="1"/>
        <v>0</v>
      </c>
      <c r="BM13" s="48">
        <f t="shared" si="1"/>
        <v>0</v>
      </c>
      <c r="BN13" s="48">
        <f t="shared" si="1"/>
        <v>0</v>
      </c>
      <c r="BO13" s="48">
        <f t="shared" si="1"/>
        <v>0</v>
      </c>
      <c r="BP13" s="48">
        <f t="shared" ref="BP13:BV13" si="2">IF(BP11&lt;=$D$7,1,0)</f>
        <v>0</v>
      </c>
      <c r="BQ13" s="48">
        <f t="shared" si="2"/>
        <v>0</v>
      </c>
      <c r="BR13" s="48">
        <f t="shared" si="2"/>
        <v>0</v>
      </c>
      <c r="BS13" s="48">
        <f t="shared" si="2"/>
        <v>0</v>
      </c>
      <c r="BT13" s="48">
        <f t="shared" si="2"/>
        <v>0</v>
      </c>
      <c r="BU13" s="48">
        <f t="shared" si="2"/>
        <v>0</v>
      </c>
      <c r="BV13" s="48">
        <f t="shared" si="2"/>
        <v>0</v>
      </c>
    </row>
  </sheetData>
  <phoneticPr fontId="3"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R30"/>
  <sheetViews>
    <sheetView tabSelected="1" workbookViewId="0"/>
  </sheetViews>
  <sheetFormatPr defaultColWidth="8.5703125" defaultRowHeight="12.75" x14ac:dyDescent="0.2"/>
  <cols>
    <col min="1" max="1" width="13.42578125" style="309" customWidth="1"/>
    <col min="2" max="2" width="90" style="309" customWidth="1"/>
    <col min="3" max="16384" width="8.5703125" style="309"/>
  </cols>
  <sheetData>
    <row r="1" spans="1:18" x14ac:dyDescent="0.2">
      <c r="A1" s="309" t="s">
        <v>628</v>
      </c>
    </row>
    <row r="6" spans="1:18" ht="15.75" x14ac:dyDescent="0.25">
      <c r="B6" s="310" t="str">
        <f>"Short-Term Energy Outlook, "&amp;Dates!D1</f>
        <v>Short-Term Energy Outlook, July 2019</v>
      </c>
    </row>
    <row r="8" spans="1:18" ht="15" customHeight="1" x14ac:dyDescent="0.2">
      <c r="A8" s="311"/>
      <c r="B8" s="312" t="s">
        <v>248</v>
      </c>
      <c r="C8" s="313"/>
      <c r="D8" s="313"/>
      <c r="E8" s="313"/>
      <c r="F8" s="313"/>
      <c r="G8" s="313"/>
      <c r="H8" s="313"/>
      <c r="I8" s="313"/>
      <c r="J8" s="313"/>
      <c r="K8" s="313"/>
      <c r="L8" s="313"/>
      <c r="M8" s="313"/>
      <c r="N8" s="313"/>
      <c r="O8" s="313"/>
      <c r="P8" s="313"/>
      <c r="Q8" s="313"/>
      <c r="R8" s="313"/>
    </row>
    <row r="9" spans="1:18" ht="15" customHeight="1" x14ac:dyDescent="0.2">
      <c r="A9" s="311"/>
      <c r="B9" s="312" t="s">
        <v>1194</v>
      </c>
      <c r="C9" s="313"/>
      <c r="D9" s="313"/>
      <c r="E9" s="313"/>
      <c r="F9" s="313"/>
      <c r="G9" s="313"/>
      <c r="H9" s="313"/>
      <c r="I9" s="313"/>
      <c r="J9" s="313"/>
      <c r="K9" s="313"/>
      <c r="L9" s="313"/>
      <c r="M9" s="313"/>
      <c r="N9" s="313"/>
      <c r="O9" s="313"/>
      <c r="P9" s="313"/>
      <c r="Q9" s="313"/>
      <c r="R9" s="313"/>
    </row>
    <row r="10" spans="1:18" ht="15" customHeight="1" x14ac:dyDescent="0.2">
      <c r="A10" s="311"/>
      <c r="B10" s="312" t="s">
        <v>1101</v>
      </c>
      <c r="C10" s="314"/>
      <c r="D10" s="314"/>
      <c r="E10" s="314"/>
      <c r="F10" s="314"/>
      <c r="G10" s="314"/>
      <c r="H10" s="314"/>
      <c r="I10" s="314"/>
      <c r="J10" s="314"/>
      <c r="K10" s="314"/>
      <c r="L10" s="314"/>
      <c r="M10" s="314"/>
      <c r="N10" s="314"/>
      <c r="O10" s="314"/>
      <c r="P10" s="314"/>
      <c r="Q10" s="314"/>
      <c r="R10" s="314"/>
    </row>
    <row r="11" spans="1:18" ht="15" customHeight="1" x14ac:dyDescent="0.2">
      <c r="A11" s="311"/>
      <c r="B11" s="312" t="s">
        <v>1102</v>
      </c>
      <c r="C11" s="314"/>
      <c r="D11" s="314"/>
      <c r="E11" s="314"/>
      <c r="F11" s="314"/>
      <c r="G11" s="314"/>
      <c r="H11" s="314"/>
      <c r="I11" s="314"/>
      <c r="J11" s="314"/>
      <c r="K11" s="314"/>
      <c r="L11" s="314"/>
      <c r="M11" s="314"/>
      <c r="N11" s="314"/>
      <c r="O11" s="314"/>
      <c r="P11" s="314"/>
      <c r="Q11" s="314"/>
      <c r="R11" s="314"/>
    </row>
    <row r="12" spans="1:18" ht="15" customHeight="1" x14ac:dyDescent="0.2">
      <c r="A12" s="311"/>
      <c r="B12" s="312" t="s">
        <v>870</v>
      </c>
      <c r="C12" s="314"/>
      <c r="D12" s="314"/>
      <c r="E12" s="314"/>
      <c r="F12" s="314"/>
      <c r="G12" s="314"/>
      <c r="H12" s="314"/>
      <c r="I12" s="314"/>
      <c r="J12" s="314"/>
      <c r="K12" s="314"/>
      <c r="L12" s="314"/>
      <c r="M12" s="314"/>
      <c r="N12" s="314"/>
      <c r="O12" s="314"/>
      <c r="P12" s="314"/>
      <c r="Q12" s="314"/>
      <c r="R12" s="314"/>
    </row>
    <row r="13" spans="1:18" ht="15" customHeight="1" x14ac:dyDescent="0.2">
      <c r="A13" s="311"/>
      <c r="B13" s="312" t="s">
        <v>1131</v>
      </c>
      <c r="C13" s="314"/>
      <c r="D13" s="314"/>
      <c r="E13" s="314"/>
      <c r="F13" s="314"/>
      <c r="G13" s="314"/>
      <c r="H13" s="314"/>
      <c r="I13" s="314"/>
      <c r="J13" s="314"/>
      <c r="K13" s="314"/>
      <c r="L13" s="314"/>
      <c r="M13" s="314"/>
      <c r="N13" s="314"/>
      <c r="O13" s="314"/>
      <c r="P13" s="314"/>
      <c r="Q13" s="314"/>
      <c r="R13" s="314"/>
    </row>
    <row r="14" spans="1:18" ht="15" customHeight="1" x14ac:dyDescent="0.2">
      <c r="A14" s="311"/>
      <c r="B14" s="312" t="s">
        <v>1103</v>
      </c>
      <c r="C14" s="315"/>
      <c r="D14" s="315"/>
      <c r="E14" s="315"/>
      <c r="F14" s="315"/>
      <c r="G14" s="315"/>
      <c r="H14" s="315"/>
      <c r="I14" s="315"/>
      <c r="J14" s="315"/>
      <c r="K14" s="315"/>
      <c r="L14" s="315"/>
      <c r="M14" s="315"/>
      <c r="N14" s="315"/>
      <c r="O14" s="315"/>
      <c r="P14" s="315"/>
      <c r="Q14" s="315"/>
      <c r="R14" s="315"/>
    </row>
    <row r="15" spans="1:18" ht="15" customHeight="1" x14ac:dyDescent="0.2">
      <c r="A15" s="311"/>
      <c r="B15" s="312" t="s">
        <v>1188</v>
      </c>
      <c r="C15" s="316"/>
      <c r="D15" s="316"/>
      <c r="E15" s="316"/>
      <c r="F15" s="316"/>
      <c r="G15" s="316"/>
      <c r="H15" s="316"/>
      <c r="I15" s="316"/>
      <c r="J15" s="316"/>
      <c r="K15" s="316"/>
      <c r="L15" s="316"/>
      <c r="M15" s="316"/>
      <c r="N15" s="316"/>
      <c r="O15" s="316"/>
      <c r="P15" s="316"/>
      <c r="Q15" s="316"/>
      <c r="R15" s="316"/>
    </row>
    <row r="16" spans="1:18" ht="15" customHeight="1" x14ac:dyDescent="0.2">
      <c r="A16" s="311"/>
      <c r="B16" s="312" t="s">
        <v>983</v>
      </c>
      <c r="C16" s="314"/>
      <c r="D16" s="314"/>
      <c r="E16" s="314"/>
      <c r="F16" s="314"/>
      <c r="G16" s="314"/>
      <c r="H16" s="314"/>
      <c r="I16" s="314"/>
      <c r="J16" s="314"/>
      <c r="K16" s="314"/>
      <c r="L16" s="314"/>
      <c r="M16" s="314"/>
      <c r="N16" s="314"/>
      <c r="O16" s="314"/>
      <c r="P16" s="314"/>
      <c r="Q16" s="314"/>
      <c r="R16" s="314"/>
    </row>
    <row r="17" spans="1:18" ht="15" customHeight="1" x14ac:dyDescent="0.2">
      <c r="A17" s="311"/>
      <c r="B17" s="312" t="s">
        <v>250</v>
      </c>
      <c r="C17" s="317"/>
      <c r="D17" s="317"/>
      <c r="E17" s="317"/>
      <c r="F17" s="317"/>
      <c r="G17" s="317"/>
      <c r="H17" s="317"/>
      <c r="I17" s="317"/>
      <c r="J17" s="317"/>
      <c r="K17" s="317"/>
      <c r="L17" s="317"/>
      <c r="M17" s="317"/>
      <c r="N17" s="317"/>
      <c r="O17" s="317"/>
      <c r="P17" s="317"/>
      <c r="Q17" s="317"/>
      <c r="R17" s="317"/>
    </row>
    <row r="18" spans="1:18" ht="15" customHeight="1" x14ac:dyDescent="0.2">
      <c r="A18" s="311"/>
      <c r="B18" s="312" t="s">
        <v>70</v>
      </c>
      <c r="C18" s="314"/>
      <c r="D18" s="314"/>
      <c r="E18" s="314"/>
      <c r="F18" s="314"/>
      <c r="G18" s="314"/>
      <c r="H18" s="314"/>
      <c r="I18" s="314"/>
      <c r="J18" s="314"/>
      <c r="K18" s="314"/>
      <c r="L18" s="314"/>
      <c r="M18" s="314"/>
      <c r="N18" s="314"/>
      <c r="O18" s="314"/>
      <c r="P18" s="314"/>
      <c r="Q18" s="314"/>
      <c r="R18" s="314"/>
    </row>
    <row r="19" spans="1:18" ht="15" customHeight="1" x14ac:dyDescent="0.2">
      <c r="A19" s="311"/>
      <c r="B19" s="312" t="s">
        <v>251</v>
      </c>
      <c r="C19" s="319"/>
      <c r="D19" s="319"/>
      <c r="E19" s="319"/>
      <c r="F19" s="319"/>
      <c r="G19" s="319"/>
      <c r="H19" s="319"/>
      <c r="I19" s="319"/>
      <c r="J19" s="319"/>
      <c r="K19" s="319"/>
      <c r="L19" s="319"/>
      <c r="M19" s="319"/>
      <c r="N19" s="319"/>
      <c r="O19" s="319"/>
      <c r="P19" s="319"/>
      <c r="Q19" s="319"/>
      <c r="R19" s="319"/>
    </row>
    <row r="20" spans="1:18" ht="15" customHeight="1" x14ac:dyDescent="0.2">
      <c r="A20" s="311"/>
      <c r="B20" s="312" t="s">
        <v>997</v>
      </c>
      <c r="C20" s="314"/>
      <c r="D20" s="314"/>
      <c r="E20" s="314"/>
      <c r="F20" s="314"/>
      <c r="G20" s="314"/>
      <c r="H20" s="314"/>
      <c r="I20" s="314"/>
      <c r="J20" s="314"/>
      <c r="K20" s="314"/>
      <c r="L20" s="314"/>
      <c r="M20" s="314"/>
      <c r="N20" s="314"/>
      <c r="O20" s="314"/>
      <c r="P20" s="314"/>
      <c r="Q20" s="314"/>
      <c r="R20" s="314"/>
    </row>
    <row r="21" spans="1:18" ht="15" customHeight="1" x14ac:dyDescent="0.2">
      <c r="A21" s="311"/>
      <c r="B21" s="318" t="s">
        <v>984</v>
      </c>
      <c r="C21" s="320"/>
      <c r="D21" s="320"/>
      <c r="E21" s="320"/>
      <c r="F21" s="320"/>
      <c r="G21" s="320"/>
      <c r="H21" s="320"/>
      <c r="I21" s="320"/>
      <c r="J21" s="320"/>
      <c r="K21" s="320"/>
      <c r="L21" s="320"/>
      <c r="M21" s="320"/>
      <c r="N21" s="320"/>
      <c r="O21" s="320"/>
      <c r="P21" s="320"/>
      <c r="Q21" s="320"/>
      <c r="R21" s="320"/>
    </row>
    <row r="22" spans="1:18" ht="15" customHeight="1" x14ac:dyDescent="0.2">
      <c r="A22" s="311"/>
      <c r="B22" s="318" t="s">
        <v>985</v>
      </c>
      <c r="C22" s="314"/>
      <c r="D22" s="314"/>
      <c r="E22" s="314"/>
      <c r="F22" s="314"/>
      <c r="G22" s="314"/>
      <c r="H22" s="314"/>
      <c r="I22" s="314"/>
      <c r="J22" s="314"/>
      <c r="K22" s="314"/>
      <c r="L22" s="314"/>
      <c r="M22" s="314"/>
      <c r="N22" s="314"/>
      <c r="O22" s="314"/>
      <c r="P22" s="314"/>
      <c r="Q22" s="314"/>
      <c r="R22" s="314"/>
    </row>
    <row r="23" spans="1:18" ht="15" customHeight="1" x14ac:dyDescent="0.2">
      <c r="A23" s="311"/>
      <c r="B23" s="312" t="s">
        <v>441</v>
      </c>
      <c r="C23" s="321"/>
      <c r="D23" s="321"/>
      <c r="E23" s="321"/>
      <c r="F23" s="321"/>
      <c r="G23" s="321"/>
      <c r="H23" s="321"/>
      <c r="I23" s="321"/>
      <c r="J23" s="321"/>
      <c r="K23" s="321"/>
      <c r="L23" s="321"/>
      <c r="M23" s="321"/>
      <c r="N23" s="321"/>
      <c r="O23" s="321"/>
      <c r="P23" s="321"/>
      <c r="Q23" s="321"/>
      <c r="R23" s="321"/>
    </row>
    <row r="24" spans="1:18" ht="15" customHeight="1" x14ac:dyDescent="0.2">
      <c r="A24" s="311"/>
      <c r="B24" s="312" t="s">
        <v>442</v>
      </c>
      <c r="C24" s="314"/>
      <c r="D24" s="314"/>
      <c r="E24" s="314"/>
      <c r="F24" s="314"/>
      <c r="G24" s="314"/>
      <c r="H24" s="314"/>
      <c r="I24" s="314"/>
      <c r="J24" s="314"/>
      <c r="K24" s="314"/>
      <c r="L24" s="314"/>
      <c r="M24" s="314"/>
      <c r="N24" s="314"/>
      <c r="O24" s="314"/>
      <c r="P24" s="314"/>
      <c r="Q24" s="314"/>
      <c r="R24" s="314"/>
    </row>
    <row r="25" spans="1:18" ht="15" customHeight="1" x14ac:dyDescent="0.2">
      <c r="A25" s="311"/>
      <c r="B25" s="312" t="s">
        <v>1324</v>
      </c>
      <c r="C25" s="322"/>
      <c r="D25" s="322"/>
      <c r="E25" s="322"/>
      <c r="F25" s="322"/>
      <c r="G25" s="322"/>
      <c r="H25" s="322"/>
      <c r="I25" s="322"/>
      <c r="J25" s="314"/>
      <c r="K25" s="314"/>
      <c r="L25" s="314"/>
      <c r="M25" s="314"/>
      <c r="N25" s="314"/>
      <c r="O25" s="314"/>
      <c r="P25" s="314"/>
      <c r="Q25" s="314"/>
      <c r="R25" s="314"/>
    </row>
    <row r="26" spans="1:18" ht="15" customHeight="1" x14ac:dyDescent="0.2">
      <c r="A26" s="311"/>
      <c r="B26" s="312" t="s">
        <v>1262</v>
      </c>
      <c r="C26" s="322"/>
      <c r="D26" s="322"/>
      <c r="E26" s="322"/>
      <c r="F26" s="322"/>
      <c r="G26" s="322"/>
      <c r="H26" s="322"/>
      <c r="I26" s="322"/>
      <c r="J26" s="314"/>
      <c r="K26" s="314"/>
      <c r="L26" s="314"/>
      <c r="M26" s="314"/>
      <c r="N26" s="314"/>
      <c r="O26" s="314"/>
      <c r="P26" s="314"/>
      <c r="Q26" s="314"/>
      <c r="R26" s="314"/>
    </row>
    <row r="27" spans="1:18" ht="15" customHeight="1" x14ac:dyDescent="0.3">
      <c r="A27" s="311"/>
      <c r="B27" s="312" t="s">
        <v>109</v>
      </c>
      <c r="C27" s="314"/>
      <c r="D27" s="314"/>
      <c r="E27" s="314"/>
      <c r="F27" s="314"/>
      <c r="G27" s="314"/>
      <c r="H27" s="314"/>
      <c r="I27" s="314"/>
      <c r="J27" s="314"/>
      <c r="K27" s="314"/>
      <c r="L27" s="314"/>
      <c r="M27" s="314"/>
      <c r="N27" s="314"/>
      <c r="O27" s="314"/>
      <c r="P27" s="314"/>
      <c r="Q27" s="314"/>
      <c r="R27" s="314"/>
    </row>
    <row r="28" spans="1:18" ht="15" customHeight="1" x14ac:dyDescent="0.2">
      <c r="A28" s="311"/>
      <c r="B28" s="318" t="s">
        <v>252</v>
      </c>
      <c r="C28" s="314"/>
      <c r="D28" s="314"/>
      <c r="E28" s="314"/>
      <c r="F28" s="314"/>
      <c r="G28" s="314"/>
      <c r="H28" s="314"/>
      <c r="I28" s="314"/>
      <c r="J28" s="314"/>
      <c r="K28" s="314"/>
      <c r="L28" s="314"/>
      <c r="M28" s="314"/>
      <c r="N28" s="314"/>
      <c r="O28" s="314"/>
      <c r="P28" s="314"/>
      <c r="Q28" s="314"/>
      <c r="R28" s="314"/>
    </row>
    <row r="29" spans="1:18" ht="15" customHeight="1" x14ac:dyDescent="0.2">
      <c r="A29" s="311"/>
      <c r="B29" s="318" t="s">
        <v>253</v>
      </c>
      <c r="C29" s="323"/>
      <c r="D29" s="323"/>
      <c r="E29" s="323"/>
      <c r="F29" s="323"/>
      <c r="G29" s="323"/>
      <c r="H29" s="323"/>
      <c r="I29" s="323"/>
      <c r="J29" s="323"/>
      <c r="K29" s="323"/>
      <c r="L29" s="323"/>
      <c r="M29" s="323"/>
      <c r="N29" s="323"/>
      <c r="O29" s="323"/>
      <c r="P29" s="323"/>
      <c r="Q29" s="323"/>
      <c r="R29" s="323"/>
    </row>
    <row r="30" spans="1:18" x14ac:dyDescent="0.2">
      <c r="B30" s="311"/>
    </row>
  </sheetData>
  <phoneticPr fontId="3" type="noConversion"/>
  <hyperlinks>
    <hyperlink ref="B8" location="'1tab'!A1" display="Table 1.  U.S. Energy Markets Summary: Base Case "/>
    <hyperlink ref="B9" location="'2tab'!A1" display="Table 2.  Energy Nominal Prices"/>
    <hyperlink ref="B10" location="'3atab'!A1" display="Table 3a. International Petroleum and Other Liquids Production, Consumption, and Inventories"/>
    <hyperlink ref="B11" location="'3btab'!A1" display="Table 3b. Non-OPEC Petroleum and Other Liquids Supply"/>
    <hyperlink ref="B12" location="'3ctab'!A1" display="Table 3c. OPEC Crude Oil (excluding Condensates) Supply"/>
    <hyperlink ref="B14" location="'4atab'!A1" display="Table 4a.  U.S. Petroleum and Other Liquids Supply, Consumption, and Inventories"/>
    <hyperlink ref="B15" location="'4btab'!A1" display="Table 4b.  U.S. Hydrocarbon Gas Liquids (HGL) and Petroleum Refinery Balances"/>
    <hyperlink ref="B16" location="'4ctab'!A1" display="Table 4c. U.S. Regional Motor Gasoline Prices and Inventories"/>
    <hyperlink ref="B17" location="'5atab'!A1" display="Table 5a.  U.S. Natural Gas Supply, Consumption, and Inventories: Base Case"/>
    <hyperlink ref="B19" location="'6tab'!A1" display="Table 6.  U.S. Coal Supply, Consumption, and Inventories: Base Case"/>
    <hyperlink ref="B20" location="'7atab'!A1" display="Table 7a.  U.S. Electricity Industry Overview"/>
    <hyperlink ref="B21" location="'7btab'!A1" display="Table 7b. U.S. Regional Electricity Retail Sales"/>
    <hyperlink ref="B22" location="'7ctab'!A1" display="Table 7c. U.S. Regional Electricity Prices"/>
    <hyperlink ref="B23" location="'7dtab'!A1" display="Table 7d.  U.S. Electricity Generation by Fuel and Sector"/>
    <hyperlink ref="B24" location="'7etab'!A1" display="Table 7e.  U.S. Fuel Consumption for Electricity Generation by Sector: Base Case "/>
    <hyperlink ref="B25" location="'8atab'!A1" display="Table 8a. U.S. Renewable Energy Consumption"/>
    <hyperlink ref="B27" location="'9atab'!A1" display="Table 9a.  U.S. Macroeconomic Indicators and CO2 Emissions "/>
    <hyperlink ref="B28" location="'9btab'!A1" display="Table 9b. U.S. Regional Macroeconomic Data: Base Case"/>
    <hyperlink ref="B29" location="'9ctab'!A1" display="Table 9c. U.S. Regional Weather Data: Base Case"/>
    <hyperlink ref="B13" location="'3dtab'!A1" display="Table 3d. World Liquid Fuels Consumption"/>
    <hyperlink ref="B18" location="'5btab'!A1" display="Table 5b. U.S. Regional Natural Gas Prices"/>
    <hyperlink ref="B26" location="'8btab'!A1" display="Table 8b.  U.S. Renewable Electricity Generation and Capacity"/>
  </hyperlinks>
  <pageMargins left="0.75" right="0.75" top="1" bottom="1" header="0.5" footer="0.5"/>
  <pageSetup scale="89"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yncVertical="1" syncRef="C5" transitionEvaluation="1" transitionEntry="1" codeName="Sheet3">
    <pageSetUpPr fitToPage="1"/>
  </sheetPr>
  <dimension ref="A1:BV144"/>
  <sheetViews>
    <sheetView showGridLines="0" workbookViewId="0">
      <pane xSplit="2" ySplit="4" topLeftCell="C5" activePane="bottomRight" state="frozen"/>
      <selection activeCell="BF63" sqref="BF63"/>
      <selection pane="topRight" activeCell="BF63" sqref="BF63"/>
      <selection pane="bottomLeft" activeCell="BF63" sqref="BF63"/>
      <selection pane="bottomRight" activeCell="B1" sqref="B1:AL1"/>
    </sheetView>
  </sheetViews>
  <sheetFormatPr defaultColWidth="9.5703125" defaultRowHeight="11.25" x14ac:dyDescent="0.2"/>
  <cols>
    <col min="1" max="1" width="10.5703125" style="12" bestFit="1" customWidth="1"/>
    <col min="2" max="2" width="28" style="12" customWidth="1"/>
    <col min="3" max="12" width="6.5703125" style="12" customWidth="1"/>
    <col min="13" max="13" width="7.42578125" style="12" customWidth="1"/>
    <col min="14" max="50" width="6.5703125" style="12" customWidth="1"/>
    <col min="51" max="55" width="6.5703125" style="337" customWidth="1"/>
    <col min="56" max="58" width="6.5703125" style="767" customWidth="1"/>
    <col min="59" max="62" width="6.5703125" style="337" customWidth="1"/>
    <col min="63" max="74" width="6.5703125" style="12" customWidth="1"/>
    <col min="75" max="16384" width="9.5703125" style="12"/>
  </cols>
  <sheetData>
    <row r="1" spans="1:74" s="11" customFormat="1" ht="12.75" x14ac:dyDescent="0.2">
      <c r="A1" s="790" t="s">
        <v>982</v>
      </c>
      <c r="B1" s="797" t="s">
        <v>248</v>
      </c>
      <c r="C1" s="798"/>
      <c r="D1" s="798"/>
      <c r="E1" s="798"/>
      <c r="F1" s="798"/>
      <c r="G1" s="798"/>
      <c r="H1" s="798"/>
      <c r="I1" s="798"/>
      <c r="J1" s="798"/>
      <c r="K1" s="798"/>
      <c r="L1" s="798"/>
      <c r="M1" s="798"/>
      <c r="N1" s="798"/>
      <c r="O1" s="798"/>
      <c r="P1" s="798"/>
      <c r="Q1" s="798"/>
      <c r="R1" s="798"/>
      <c r="S1" s="798"/>
      <c r="T1" s="798"/>
      <c r="U1" s="798"/>
      <c r="V1" s="798"/>
      <c r="W1" s="798"/>
      <c r="X1" s="798"/>
      <c r="Y1" s="798"/>
      <c r="Z1" s="798"/>
      <c r="AA1" s="798"/>
      <c r="AB1" s="798"/>
      <c r="AC1" s="798"/>
      <c r="AD1" s="798"/>
      <c r="AE1" s="798"/>
      <c r="AF1" s="798"/>
      <c r="AG1" s="798"/>
      <c r="AH1" s="798"/>
      <c r="AI1" s="798"/>
      <c r="AJ1" s="798"/>
      <c r="AK1" s="798"/>
      <c r="AL1" s="798"/>
      <c r="AY1" s="495"/>
      <c r="AZ1" s="495"/>
      <c r="BA1" s="495"/>
      <c r="BB1" s="495"/>
      <c r="BC1" s="495"/>
      <c r="BD1" s="764"/>
      <c r="BE1" s="764"/>
      <c r="BF1" s="764"/>
      <c r="BG1" s="495"/>
      <c r="BH1" s="495"/>
      <c r="BI1" s="495"/>
      <c r="BJ1" s="495"/>
    </row>
    <row r="2" spans="1:74" s="13" customFormat="1" ht="12.75" x14ac:dyDescent="0.2">
      <c r="A2" s="791"/>
      <c r="B2" s="540" t="str">
        <f>"U.S. Energy Information Administration  |  Short-Term Energy Outlook  - "&amp;Dates!D1</f>
        <v>U.S. Energy Information Administration  |  Short-Term Energy Outlook  - July 2019</v>
      </c>
      <c r="C2" s="541"/>
      <c r="D2" s="541"/>
      <c r="E2" s="541"/>
      <c r="F2" s="541"/>
      <c r="G2" s="541"/>
      <c r="H2" s="541"/>
      <c r="I2" s="541"/>
      <c r="J2" s="541"/>
      <c r="K2" s="541"/>
      <c r="L2" s="541"/>
      <c r="M2" s="541"/>
      <c r="N2" s="541"/>
      <c r="O2" s="541"/>
      <c r="P2" s="541"/>
      <c r="Q2" s="541"/>
      <c r="R2" s="541"/>
      <c r="S2" s="541"/>
      <c r="T2" s="541"/>
      <c r="U2" s="541"/>
      <c r="V2" s="541"/>
      <c r="W2" s="541"/>
      <c r="X2" s="541"/>
      <c r="Y2" s="541"/>
      <c r="Z2" s="541"/>
      <c r="AA2" s="541"/>
      <c r="AB2" s="541"/>
      <c r="AC2" s="541"/>
      <c r="AD2" s="541"/>
      <c r="AE2" s="541"/>
      <c r="AF2" s="541"/>
      <c r="AG2" s="541"/>
      <c r="AH2" s="541"/>
      <c r="AI2" s="541"/>
      <c r="AJ2" s="541"/>
      <c r="AK2" s="541"/>
      <c r="AL2" s="541"/>
      <c r="AM2" s="262"/>
      <c r="AY2" s="415"/>
      <c r="AZ2" s="415"/>
      <c r="BA2" s="415"/>
      <c r="BB2" s="415"/>
      <c r="BC2" s="415"/>
      <c r="BD2" s="650"/>
      <c r="BE2" s="650"/>
      <c r="BF2" s="650"/>
      <c r="BG2" s="415"/>
      <c r="BH2" s="415"/>
      <c r="BI2" s="415"/>
      <c r="BJ2" s="415"/>
    </row>
    <row r="3" spans="1:74" ht="12.75" x14ac:dyDescent="0.2">
      <c r="A3" s="14"/>
      <c r="B3" s="15"/>
      <c r="C3" s="799">
        <f>Dates!D3</f>
        <v>2015</v>
      </c>
      <c r="D3" s="795"/>
      <c r="E3" s="795"/>
      <c r="F3" s="795"/>
      <c r="G3" s="795"/>
      <c r="H3" s="795"/>
      <c r="I3" s="795"/>
      <c r="J3" s="795"/>
      <c r="K3" s="795"/>
      <c r="L3" s="795"/>
      <c r="M3" s="795"/>
      <c r="N3" s="796"/>
      <c r="O3" s="799">
        <f>C3+1</f>
        <v>2016</v>
      </c>
      <c r="P3" s="800"/>
      <c r="Q3" s="800"/>
      <c r="R3" s="800"/>
      <c r="S3" s="800"/>
      <c r="T3" s="800"/>
      <c r="U3" s="800"/>
      <c r="V3" s="800"/>
      <c r="W3" s="800"/>
      <c r="X3" s="795"/>
      <c r="Y3" s="795"/>
      <c r="Z3" s="796"/>
      <c r="AA3" s="792">
        <f>O3+1</f>
        <v>2017</v>
      </c>
      <c r="AB3" s="795"/>
      <c r="AC3" s="795"/>
      <c r="AD3" s="795"/>
      <c r="AE3" s="795"/>
      <c r="AF3" s="795"/>
      <c r="AG3" s="795"/>
      <c r="AH3" s="795"/>
      <c r="AI3" s="795"/>
      <c r="AJ3" s="795"/>
      <c r="AK3" s="795"/>
      <c r="AL3" s="796"/>
      <c r="AM3" s="792">
        <f>AA3+1</f>
        <v>2018</v>
      </c>
      <c r="AN3" s="795"/>
      <c r="AO3" s="795"/>
      <c r="AP3" s="795"/>
      <c r="AQ3" s="795"/>
      <c r="AR3" s="795"/>
      <c r="AS3" s="795"/>
      <c r="AT3" s="795"/>
      <c r="AU3" s="795"/>
      <c r="AV3" s="795"/>
      <c r="AW3" s="795"/>
      <c r="AX3" s="796"/>
      <c r="AY3" s="792">
        <f>AM3+1</f>
        <v>2019</v>
      </c>
      <c r="AZ3" s="793"/>
      <c r="BA3" s="793"/>
      <c r="BB3" s="793"/>
      <c r="BC3" s="793"/>
      <c r="BD3" s="793"/>
      <c r="BE3" s="793"/>
      <c r="BF3" s="793"/>
      <c r="BG3" s="793"/>
      <c r="BH3" s="793"/>
      <c r="BI3" s="793"/>
      <c r="BJ3" s="794"/>
      <c r="BK3" s="792">
        <f>AY3+1</f>
        <v>2020</v>
      </c>
      <c r="BL3" s="795"/>
      <c r="BM3" s="795"/>
      <c r="BN3" s="795"/>
      <c r="BO3" s="795"/>
      <c r="BP3" s="795"/>
      <c r="BQ3" s="795"/>
      <c r="BR3" s="795"/>
      <c r="BS3" s="795"/>
      <c r="BT3" s="795"/>
      <c r="BU3" s="795"/>
      <c r="BV3" s="796"/>
    </row>
    <row r="4" spans="1:74" x14ac:dyDescent="0.2">
      <c r="A4" s="16"/>
      <c r="B4" s="17"/>
      <c r="C4" s="18" t="s">
        <v>595</v>
      </c>
      <c r="D4" s="18" t="s">
        <v>596</v>
      </c>
      <c r="E4" s="18" t="s">
        <v>597</v>
      </c>
      <c r="F4" s="18" t="s">
        <v>598</v>
      </c>
      <c r="G4" s="18" t="s">
        <v>599</v>
      </c>
      <c r="H4" s="18" t="s">
        <v>600</v>
      </c>
      <c r="I4" s="18" t="s">
        <v>601</v>
      </c>
      <c r="J4" s="18" t="s">
        <v>602</v>
      </c>
      <c r="K4" s="18" t="s">
        <v>603</v>
      </c>
      <c r="L4" s="18" t="s">
        <v>604</v>
      </c>
      <c r="M4" s="18" t="s">
        <v>605</v>
      </c>
      <c r="N4" s="18" t="s">
        <v>606</v>
      </c>
      <c r="O4" s="18" t="s">
        <v>595</v>
      </c>
      <c r="P4" s="18" t="s">
        <v>596</v>
      </c>
      <c r="Q4" s="18" t="s">
        <v>597</v>
      </c>
      <c r="R4" s="18" t="s">
        <v>598</v>
      </c>
      <c r="S4" s="18" t="s">
        <v>599</v>
      </c>
      <c r="T4" s="18" t="s">
        <v>600</v>
      </c>
      <c r="U4" s="18" t="s">
        <v>601</v>
      </c>
      <c r="V4" s="18" t="s">
        <v>602</v>
      </c>
      <c r="W4" s="18" t="s">
        <v>603</v>
      </c>
      <c r="X4" s="18" t="s">
        <v>604</v>
      </c>
      <c r="Y4" s="18" t="s">
        <v>605</v>
      </c>
      <c r="Z4" s="18" t="s">
        <v>606</v>
      </c>
      <c r="AA4" s="18" t="s">
        <v>595</v>
      </c>
      <c r="AB4" s="18" t="s">
        <v>596</v>
      </c>
      <c r="AC4" s="18" t="s">
        <v>597</v>
      </c>
      <c r="AD4" s="18" t="s">
        <v>598</v>
      </c>
      <c r="AE4" s="18" t="s">
        <v>599</v>
      </c>
      <c r="AF4" s="18" t="s">
        <v>600</v>
      </c>
      <c r="AG4" s="18" t="s">
        <v>601</v>
      </c>
      <c r="AH4" s="18" t="s">
        <v>602</v>
      </c>
      <c r="AI4" s="18" t="s">
        <v>603</v>
      </c>
      <c r="AJ4" s="18" t="s">
        <v>604</v>
      </c>
      <c r="AK4" s="18" t="s">
        <v>605</v>
      </c>
      <c r="AL4" s="18" t="s">
        <v>606</v>
      </c>
      <c r="AM4" s="18" t="s">
        <v>595</v>
      </c>
      <c r="AN4" s="18" t="s">
        <v>596</v>
      </c>
      <c r="AO4" s="18" t="s">
        <v>597</v>
      </c>
      <c r="AP4" s="18" t="s">
        <v>598</v>
      </c>
      <c r="AQ4" s="18" t="s">
        <v>599</v>
      </c>
      <c r="AR4" s="18" t="s">
        <v>600</v>
      </c>
      <c r="AS4" s="18" t="s">
        <v>601</v>
      </c>
      <c r="AT4" s="18" t="s">
        <v>602</v>
      </c>
      <c r="AU4" s="18" t="s">
        <v>603</v>
      </c>
      <c r="AV4" s="18" t="s">
        <v>604</v>
      </c>
      <c r="AW4" s="18" t="s">
        <v>605</v>
      </c>
      <c r="AX4" s="18" t="s">
        <v>606</v>
      </c>
      <c r="AY4" s="18" t="s">
        <v>595</v>
      </c>
      <c r="AZ4" s="18" t="s">
        <v>596</v>
      </c>
      <c r="BA4" s="18" t="s">
        <v>597</v>
      </c>
      <c r="BB4" s="18" t="s">
        <v>598</v>
      </c>
      <c r="BC4" s="18" t="s">
        <v>599</v>
      </c>
      <c r="BD4" s="18" t="s">
        <v>600</v>
      </c>
      <c r="BE4" s="18" t="s">
        <v>601</v>
      </c>
      <c r="BF4" s="18" t="s">
        <v>602</v>
      </c>
      <c r="BG4" s="18" t="s">
        <v>603</v>
      </c>
      <c r="BH4" s="18" t="s">
        <v>604</v>
      </c>
      <c r="BI4" s="18" t="s">
        <v>605</v>
      </c>
      <c r="BJ4" s="18" t="s">
        <v>606</v>
      </c>
      <c r="BK4" s="18" t="s">
        <v>595</v>
      </c>
      <c r="BL4" s="18" t="s">
        <v>596</v>
      </c>
      <c r="BM4" s="18" t="s">
        <v>597</v>
      </c>
      <c r="BN4" s="18" t="s">
        <v>598</v>
      </c>
      <c r="BO4" s="18" t="s">
        <v>599</v>
      </c>
      <c r="BP4" s="18" t="s">
        <v>600</v>
      </c>
      <c r="BQ4" s="18" t="s">
        <v>601</v>
      </c>
      <c r="BR4" s="18" t="s">
        <v>602</v>
      </c>
      <c r="BS4" s="18" t="s">
        <v>603</v>
      </c>
      <c r="BT4" s="18" t="s">
        <v>604</v>
      </c>
      <c r="BU4" s="18" t="s">
        <v>605</v>
      </c>
      <c r="BV4" s="18" t="s">
        <v>606</v>
      </c>
    </row>
    <row r="5" spans="1:74" ht="11.1" customHeight="1" x14ac:dyDescent="0.2">
      <c r="A5" s="19"/>
      <c r="B5" s="20" t="s">
        <v>975</v>
      </c>
      <c r="C5" s="21"/>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429"/>
      <c r="AZ5" s="429"/>
      <c r="BA5" s="429"/>
      <c r="BB5" s="429"/>
      <c r="BC5" s="429"/>
      <c r="BD5" s="21"/>
      <c r="BE5" s="21"/>
      <c r="BF5" s="21"/>
      <c r="BG5" s="21"/>
      <c r="BH5" s="429"/>
      <c r="BI5" s="429"/>
      <c r="BJ5" s="429"/>
      <c r="BK5" s="429"/>
      <c r="BL5" s="429"/>
      <c r="BM5" s="429"/>
      <c r="BN5" s="429"/>
      <c r="BO5" s="429"/>
      <c r="BP5" s="429"/>
      <c r="BQ5" s="429"/>
      <c r="BR5" s="429"/>
      <c r="BS5" s="429"/>
      <c r="BT5" s="429"/>
      <c r="BU5" s="429"/>
      <c r="BV5" s="429"/>
    </row>
    <row r="6" spans="1:74" ht="11.1" customHeight="1" x14ac:dyDescent="0.2">
      <c r="A6" s="19"/>
      <c r="B6" s="20"/>
      <c r="C6" s="21"/>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429"/>
      <c r="AZ6" s="429"/>
      <c r="BA6" s="429"/>
      <c r="BB6" s="429"/>
      <c r="BC6" s="429"/>
      <c r="BD6" s="21"/>
      <c r="BE6" s="21"/>
      <c r="BF6" s="21"/>
      <c r="BG6" s="21"/>
      <c r="BH6" s="429"/>
      <c r="BI6" s="429"/>
      <c r="BJ6" s="429"/>
      <c r="BK6" s="429"/>
      <c r="BL6" s="429"/>
      <c r="BM6" s="429" t="s">
        <v>1201</v>
      </c>
      <c r="BN6" s="429"/>
      <c r="BO6" s="429"/>
      <c r="BP6" s="429"/>
      <c r="BQ6" s="429"/>
      <c r="BR6" s="429"/>
      <c r="BS6" s="429"/>
      <c r="BT6" s="429"/>
      <c r="BU6" s="429"/>
      <c r="BV6" s="429"/>
    </row>
    <row r="7" spans="1:74" ht="11.1" customHeight="1" x14ac:dyDescent="0.2">
      <c r="A7" s="19"/>
      <c r="B7" s="22" t="s">
        <v>113</v>
      </c>
      <c r="C7" s="21"/>
      <c r="D7" s="21"/>
      <c r="E7" s="21"/>
      <c r="F7" s="21"/>
      <c r="G7" s="21"/>
      <c r="H7" s="21"/>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429"/>
      <c r="AZ7" s="728"/>
      <c r="BA7" s="429"/>
      <c r="BB7" s="429"/>
      <c r="BC7" s="429"/>
      <c r="BD7" s="21"/>
      <c r="BE7" s="21"/>
      <c r="BF7" s="21"/>
      <c r="BG7" s="21"/>
      <c r="BH7" s="429"/>
      <c r="BI7" s="429"/>
      <c r="BJ7" s="429"/>
      <c r="BK7" s="429"/>
      <c r="BL7" s="429"/>
      <c r="BM7" s="429"/>
      <c r="BN7" s="429"/>
      <c r="BO7" s="429"/>
      <c r="BP7" s="429"/>
      <c r="BQ7" s="429"/>
      <c r="BR7" s="429"/>
      <c r="BS7" s="728"/>
      <c r="BT7" s="429"/>
      <c r="BU7" s="429"/>
      <c r="BV7" s="429"/>
    </row>
    <row r="8" spans="1:74" ht="11.1" customHeight="1" x14ac:dyDescent="0.2">
      <c r="A8" s="19" t="s">
        <v>624</v>
      </c>
      <c r="B8" s="23" t="s">
        <v>97</v>
      </c>
      <c r="C8" s="216">
        <v>9.3849210000000003</v>
      </c>
      <c r="D8" s="216">
        <v>9.5105400000000007</v>
      </c>
      <c r="E8" s="216">
        <v>9.5775109999999994</v>
      </c>
      <c r="F8" s="216">
        <v>9.6495099999999994</v>
      </c>
      <c r="G8" s="216">
        <v>9.4636139999999997</v>
      </c>
      <c r="H8" s="216">
        <v>9.344201</v>
      </c>
      <c r="I8" s="216">
        <v>9.4298090000000006</v>
      </c>
      <c r="J8" s="216">
        <v>9.4001909999999995</v>
      </c>
      <c r="K8" s="216">
        <v>9.4599089999999997</v>
      </c>
      <c r="L8" s="216">
        <v>9.3880529999999993</v>
      </c>
      <c r="M8" s="216">
        <v>9.3175129999999999</v>
      </c>
      <c r="N8" s="216">
        <v>9.2513450000000006</v>
      </c>
      <c r="O8" s="216">
        <v>9.1969630000000002</v>
      </c>
      <c r="P8" s="216">
        <v>9.0546579999999999</v>
      </c>
      <c r="Q8" s="216">
        <v>9.0809619999999995</v>
      </c>
      <c r="R8" s="216">
        <v>8.8657819999999994</v>
      </c>
      <c r="S8" s="216">
        <v>8.8239859999999997</v>
      </c>
      <c r="T8" s="216">
        <v>8.6704939999999997</v>
      </c>
      <c r="U8" s="216">
        <v>8.6349940000000007</v>
      </c>
      <c r="V8" s="216">
        <v>8.6702200000000005</v>
      </c>
      <c r="W8" s="216">
        <v>8.5188319999999997</v>
      </c>
      <c r="X8" s="216">
        <v>8.7871539999999992</v>
      </c>
      <c r="Y8" s="216">
        <v>8.8882739999999991</v>
      </c>
      <c r="Z8" s="216">
        <v>8.7779240000000005</v>
      </c>
      <c r="AA8" s="216">
        <v>8.8400929999999995</v>
      </c>
      <c r="AB8" s="216">
        <v>9.0834530000000004</v>
      </c>
      <c r="AC8" s="216">
        <v>9.140288</v>
      </c>
      <c r="AD8" s="216">
        <v>9.0847549999999995</v>
      </c>
      <c r="AE8" s="216">
        <v>9.1678619999999995</v>
      </c>
      <c r="AF8" s="216">
        <v>9.0738129999999995</v>
      </c>
      <c r="AG8" s="216">
        <v>9.2300550000000001</v>
      </c>
      <c r="AH8" s="216">
        <v>9.2435960000000001</v>
      </c>
      <c r="AI8" s="216">
        <v>9.4951950000000007</v>
      </c>
      <c r="AJ8" s="216">
        <v>9.7031130000000001</v>
      </c>
      <c r="AK8" s="216">
        <v>10.103263</v>
      </c>
      <c r="AL8" s="216">
        <v>10.040424</v>
      </c>
      <c r="AM8" s="216">
        <v>9.9945590000000006</v>
      </c>
      <c r="AN8" s="216">
        <v>10.248239</v>
      </c>
      <c r="AO8" s="216">
        <v>10.461342999999999</v>
      </c>
      <c r="AP8" s="216">
        <v>10.475008000000001</v>
      </c>
      <c r="AQ8" s="216">
        <v>10.463893000000001</v>
      </c>
      <c r="AR8" s="216">
        <v>10.672359999999999</v>
      </c>
      <c r="AS8" s="216">
        <v>10.935972</v>
      </c>
      <c r="AT8" s="216">
        <v>11.324999999999999</v>
      </c>
      <c r="AU8" s="216">
        <v>11.470452</v>
      </c>
      <c r="AV8" s="216">
        <v>11.558954999999999</v>
      </c>
      <c r="AW8" s="216">
        <v>11.926073000000001</v>
      </c>
      <c r="AX8" s="216">
        <v>11.963011</v>
      </c>
      <c r="AY8" s="216">
        <v>11.860234</v>
      </c>
      <c r="AZ8" s="216">
        <v>11.678845000000001</v>
      </c>
      <c r="BA8" s="216">
        <v>11.916230000000001</v>
      </c>
      <c r="BB8" s="216">
        <v>12.162391</v>
      </c>
      <c r="BC8" s="216">
        <v>12.206325795</v>
      </c>
      <c r="BD8" s="216">
        <v>12.193307973</v>
      </c>
      <c r="BE8" s="327">
        <v>12.438750000000001</v>
      </c>
      <c r="BF8" s="327">
        <v>12.556469999999999</v>
      </c>
      <c r="BG8" s="327">
        <v>12.662000000000001</v>
      </c>
      <c r="BH8" s="327">
        <v>12.720370000000001</v>
      </c>
      <c r="BI8" s="327">
        <v>12.92925</v>
      </c>
      <c r="BJ8" s="327">
        <v>12.923069999999999</v>
      </c>
      <c r="BK8" s="327">
        <v>12.93216</v>
      </c>
      <c r="BL8" s="327">
        <v>12.961349999999999</v>
      </c>
      <c r="BM8" s="327">
        <v>13.02116</v>
      </c>
      <c r="BN8" s="327">
        <v>13.09334</v>
      </c>
      <c r="BO8" s="327">
        <v>13.20762</v>
      </c>
      <c r="BP8" s="327">
        <v>13.212949999999999</v>
      </c>
      <c r="BQ8" s="327">
        <v>13.20908</v>
      </c>
      <c r="BR8" s="327">
        <v>13.34187</v>
      </c>
      <c r="BS8" s="327">
        <v>13.462859999999999</v>
      </c>
      <c r="BT8" s="327">
        <v>13.40038</v>
      </c>
      <c r="BU8" s="327">
        <v>13.62471</v>
      </c>
      <c r="BV8" s="327">
        <v>13.642749999999999</v>
      </c>
    </row>
    <row r="9" spans="1:74" ht="11.1" customHeight="1" x14ac:dyDescent="0.2">
      <c r="A9" s="19"/>
      <c r="B9" s="23"/>
      <c r="C9" s="216"/>
      <c r="D9" s="216"/>
      <c r="E9" s="216"/>
      <c r="F9" s="216"/>
      <c r="G9" s="216"/>
      <c r="H9" s="216"/>
      <c r="I9" s="216"/>
      <c r="J9" s="216"/>
      <c r="K9" s="216"/>
      <c r="L9" s="216"/>
      <c r="M9" s="216"/>
      <c r="N9" s="216"/>
      <c r="O9" s="216"/>
      <c r="P9" s="216"/>
      <c r="Q9" s="216"/>
      <c r="R9" s="216"/>
      <c r="S9" s="216"/>
      <c r="T9" s="216"/>
      <c r="U9" s="216"/>
      <c r="V9" s="216"/>
      <c r="W9" s="216"/>
      <c r="X9" s="216"/>
      <c r="Y9" s="216"/>
      <c r="Z9" s="216"/>
      <c r="AA9" s="216"/>
      <c r="AB9" s="216"/>
      <c r="AC9" s="216"/>
      <c r="AD9" s="216"/>
      <c r="AE9" s="216"/>
      <c r="AF9" s="216"/>
      <c r="AG9" s="216"/>
      <c r="AH9" s="216"/>
      <c r="AI9" s="216"/>
      <c r="AJ9" s="216"/>
      <c r="AK9" s="216"/>
      <c r="AL9" s="216"/>
      <c r="AM9" s="216"/>
      <c r="AN9" s="216"/>
      <c r="AO9" s="216"/>
      <c r="AP9" s="216"/>
      <c r="AQ9" s="216"/>
      <c r="AR9" s="216"/>
      <c r="AS9" s="216"/>
      <c r="AT9" s="216"/>
      <c r="AU9" s="216"/>
      <c r="AV9" s="216"/>
      <c r="AW9" s="216"/>
      <c r="AX9" s="216"/>
      <c r="AY9" s="216"/>
      <c r="AZ9" s="216"/>
      <c r="BA9" s="216"/>
      <c r="BB9" s="216"/>
      <c r="BC9" s="216"/>
      <c r="BD9" s="216"/>
      <c r="BE9" s="327"/>
      <c r="BF9" s="327"/>
      <c r="BG9" s="327"/>
      <c r="BH9" s="327"/>
      <c r="BI9" s="327"/>
      <c r="BJ9" s="327"/>
      <c r="BK9" s="327"/>
      <c r="BL9" s="327"/>
      <c r="BM9" s="327"/>
      <c r="BN9" s="327"/>
      <c r="BO9" s="327"/>
      <c r="BP9" s="327"/>
      <c r="BQ9" s="327"/>
      <c r="BR9" s="327"/>
      <c r="BS9" s="327"/>
      <c r="BT9" s="327"/>
      <c r="BU9" s="327"/>
      <c r="BV9" s="327"/>
    </row>
    <row r="10" spans="1:74" ht="11.1" customHeight="1" x14ac:dyDescent="0.2">
      <c r="A10" s="19"/>
      <c r="B10" s="22" t="s">
        <v>50</v>
      </c>
      <c r="C10" s="217"/>
      <c r="D10" s="217"/>
      <c r="E10" s="217"/>
      <c r="F10" s="217"/>
      <c r="G10" s="217"/>
      <c r="H10" s="217"/>
      <c r="I10" s="217"/>
      <c r="J10" s="217"/>
      <c r="K10" s="217"/>
      <c r="L10" s="217"/>
      <c r="M10" s="217"/>
      <c r="N10" s="217"/>
      <c r="O10" s="217"/>
      <c r="P10" s="217"/>
      <c r="Q10" s="217"/>
      <c r="R10" s="217"/>
      <c r="S10" s="217"/>
      <c r="T10" s="217"/>
      <c r="U10" s="217"/>
      <c r="V10" s="217"/>
      <c r="W10" s="217"/>
      <c r="X10" s="217"/>
      <c r="Y10" s="217"/>
      <c r="Z10" s="217"/>
      <c r="AA10" s="217"/>
      <c r="AB10" s="217"/>
      <c r="AC10" s="217"/>
      <c r="AD10" s="217"/>
      <c r="AE10" s="217"/>
      <c r="AF10" s="217"/>
      <c r="AG10" s="217"/>
      <c r="AH10" s="217"/>
      <c r="AI10" s="217"/>
      <c r="AJ10" s="217"/>
      <c r="AK10" s="217"/>
      <c r="AL10" s="217"/>
      <c r="AM10" s="217"/>
      <c r="AN10" s="217"/>
      <c r="AO10" s="217"/>
      <c r="AP10" s="217"/>
      <c r="AQ10" s="217"/>
      <c r="AR10" s="217"/>
      <c r="AS10" s="217"/>
      <c r="AT10" s="217"/>
      <c r="AU10" s="217"/>
      <c r="AV10" s="217"/>
      <c r="AW10" s="217"/>
      <c r="AX10" s="217"/>
      <c r="AY10" s="217"/>
      <c r="AZ10" s="217"/>
      <c r="BA10" s="217"/>
      <c r="BB10" s="217"/>
      <c r="BC10" s="217"/>
      <c r="BD10" s="217"/>
      <c r="BE10" s="328"/>
      <c r="BF10" s="328"/>
      <c r="BG10" s="328"/>
      <c r="BH10" s="328"/>
      <c r="BI10" s="328"/>
      <c r="BJ10" s="328"/>
      <c r="BK10" s="328"/>
      <c r="BL10" s="328"/>
      <c r="BM10" s="328"/>
      <c r="BN10" s="328"/>
      <c r="BO10" s="328"/>
      <c r="BP10" s="328"/>
      <c r="BQ10" s="328"/>
      <c r="BR10" s="328"/>
      <c r="BS10" s="328"/>
      <c r="BT10" s="328"/>
      <c r="BU10" s="328"/>
      <c r="BV10" s="328"/>
    </row>
    <row r="11" spans="1:74" ht="11.1" customHeight="1" x14ac:dyDescent="0.2">
      <c r="A11" s="19" t="s">
        <v>655</v>
      </c>
      <c r="B11" s="23" t="s">
        <v>102</v>
      </c>
      <c r="C11" s="216">
        <v>73.444870968000004</v>
      </c>
      <c r="D11" s="216">
        <v>73.809785714</v>
      </c>
      <c r="E11" s="216">
        <v>74.135741934999999</v>
      </c>
      <c r="F11" s="216">
        <v>75.205933333000004</v>
      </c>
      <c r="G11" s="216">
        <v>74.123419354999996</v>
      </c>
      <c r="H11" s="216">
        <v>73.950966667000003</v>
      </c>
      <c r="I11" s="216">
        <v>74.185290323000004</v>
      </c>
      <c r="J11" s="216">
        <v>74.269709676999994</v>
      </c>
      <c r="K11" s="216">
        <v>74.738466666999997</v>
      </c>
      <c r="L11" s="216">
        <v>74.194064515999997</v>
      </c>
      <c r="M11" s="216">
        <v>73.882599999999996</v>
      </c>
      <c r="N11" s="216">
        <v>73.886935484000006</v>
      </c>
      <c r="O11" s="216">
        <v>73.559354838999994</v>
      </c>
      <c r="P11" s="216">
        <v>74.601172414000004</v>
      </c>
      <c r="Q11" s="216">
        <v>73.758709676999999</v>
      </c>
      <c r="R11" s="216">
        <v>73.707266666999999</v>
      </c>
      <c r="S11" s="216">
        <v>72.867677419000003</v>
      </c>
      <c r="T11" s="216">
        <v>72.169633332999993</v>
      </c>
      <c r="U11" s="216">
        <v>72.760129031999995</v>
      </c>
      <c r="V11" s="216">
        <v>72.183161290000001</v>
      </c>
      <c r="W11" s="216">
        <v>71.704999999999998</v>
      </c>
      <c r="X11" s="216">
        <v>71.424032257999997</v>
      </c>
      <c r="Y11" s="216">
        <v>72.02</v>
      </c>
      <c r="Z11" s="216">
        <v>71.208838709999995</v>
      </c>
      <c r="AA11" s="216">
        <v>71.020129032</v>
      </c>
      <c r="AB11" s="216">
        <v>71.624178571000002</v>
      </c>
      <c r="AC11" s="216">
        <v>73.300064516000006</v>
      </c>
      <c r="AD11" s="216">
        <v>73.377966666999995</v>
      </c>
      <c r="AE11" s="216">
        <v>73.256032258000005</v>
      </c>
      <c r="AF11" s="216">
        <v>73.831466667000001</v>
      </c>
      <c r="AG11" s="216">
        <v>74.736612902999994</v>
      </c>
      <c r="AH11" s="216">
        <v>74.718870968000004</v>
      </c>
      <c r="AI11" s="216">
        <v>75.837599999999995</v>
      </c>
      <c r="AJ11" s="216">
        <v>76.898096773999995</v>
      </c>
      <c r="AK11" s="216">
        <v>78.983766666999998</v>
      </c>
      <c r="AL11" s="216">
        <v>79.451354839000004</v>
      </c>
      <c r="AM11" s="216">
        <v>77.911774194000003</v>
      </c>
      <c r="AN11" s="216">
        <v>79.346249999999998</v>
      </c>
      <c r="AO11" s="216">
        <v>80.154612903</v>
      </c>
      <c r="AP11" s="216">
        <v>80.436366667000001</v>
      </c>
      <c r="AQ11" s="216">
        <v>81.307677419000001</v>
      </c>
      <c r="AR11" s="216">
        <v>81.770600000000002</v>
      </c>
      <c r="AS11" s="216">
        <v>83.383806452000002</v>
      </c>
      <c r="AT11" s="216">
        <v>85.154838710000007</v>
      </c>
      <c r="AU11" s="216">
        <v>86.343333333000004</v>
      </c>
      <c r="AV11" s="216">
        <v>87.177032257999997</v>
      </c>
      <c r="AW11" s="216">
        <v>88.550066666999996</v>
      </c>
      <c r="AX11" s="216">
        <v>88.906290322999993</v>
      </c>
      <c r="AY11" s="216">
        <v>88.722999999999999</v>
      </c>
      <c r="AZ11" s="216">
        <v>89.509178571000007</v>
      </c>
      <c r="BA11" s="216">
        <v>89.525838710000002</v>
      </c>
      <c r="BB11" s="216">
        <v>90.257900000000006</v>
      </c>
      <c r="BC11" s="216">
        <v>90.634739999999994</v>
      </c>
      <c r="BD11" s="216">
        <v>90.980270000000004</v>
      </c>
      <c r="BE11" s="327">
        <v>91.66095</v>
      </c>
      <c r="BF11" s="327">
        <v>92.286699999999996</v>
      </c>
      <c r="BG11" s="327">
        <v>92.690659999999994</v>
      </c>
      <c r="BH11" s="327">
        <v>93.007490000000004</v>
      </c>
      <c r="BI11" s="327">
        <v>93.480580000000003</v>
      </c>
      <c r="BJ11" s="327">
        <v>93.301950000000005</v>
      </c>
      <c r="BK11" s="327">
        <v>92.735060000000004</v>
      </c>
      <c r="BL11" s="327">
        <v>92.338880000000003</v>
      </c>
      <c r="BM11" s="327">
        <v>92.157759999999996</v>
      </c>
      <c r="BN11" s="327">
        <v>92.168409999999994</v>
      </c>
      <c r="BO11" s="327">
        <v>92.439120000000003</v>
      </c>
      <c r="BP11" s="327">
        <v>92.668750000000003</v>
      </c>
      <c r="BQ11" s="327">
        <v>92.804040000000001</v>
      </c>
      <c r="BR11" s="327">
        <v>93.163730000000001</v>
      </c>
      <c r="BS11" s="327">
        <v>93.437070000000006</v>
      </c>
      <c r="BT11" s="327">
        <v>93.342039999999997</v>
      </c>
      <c r="BU11" s="327">
        <v>93.349239999999995</v>
      </c>
      <c r="BV11" s="327">
        <v>92.804950000000005</v>
      </c>
    </row>
    <row r="12" spans="1:74" ht="11.1" customHeight="1" x14ac:dyDescent="0.2">
      <c r="A12" s="19"/>
      <c r="B12" s="24"/>
      <c r="C12" s="216"/>
      <c r="D12" s="216"/>
      <c r="E12" s="216"/>
      <c r="F12" s="216"/>
      <c r="G12" s="216"/>
      <c r="H12" s="216"/>
      <c r="I12" s="216"/>
      <c r="J12" s="216"/>
      <c r="K12" s="216"/>
      <c r="L12" s="216"/>
      <c r="M12" s="216"/>
      <c r="N12" s="216"/>
      <c r="O12" s="216"/>
      <c r="P12" s="216"/>
      <c r="Q12" s="216"/>
      <c r="R12" s="216"/>
      <c r="S12" s="216"/>
      <c r="T12" s="216"/>
      <c r="U12" s="216"/>
      <c r="V12" s="216"/>
      <c r="W12" s="216"/>
      <c r="X12" s="216"/>
      <c r="Y12" s="216"/>
      <c r="Z12" s="216"/>
      <c r="AA12" s="216"/>
      <c r="AB12" s="216"/>
      <c r="AC12" s="216"/>
      <c r="AD12" s="216"/>
      <c r="AE12" s="216"/>
      <c r="AF12" s="216"/>
      <c r="AG12" s="216"/>
      <c r="AH12" s="216"/>
      <c r="AI12" s="216"/>
      <c r="AJ12" s="216"/>
      <c r="AK12" s="216"/>
      <c r="AL12" s="216"/>
      <c r="AM12" s="216"/>
      <c r="AN12" s="216"/>
      <c r="AO12" s="216"/>
      <c r="AP12" s="216"/>
      <c r="AQ12" s="216"/>
      <c r="AR12" s="216"/>
      <c r="AS12" s="216"/>
      <c r="AT12" s="216"/>
      <c r="AU12" s="216"/>
      <c r="AV12" s="216"/>
      <c r="AW12" s="216"/>
      <c r="AX12" s="216"/>
      <c r="AY12" s="216"/>
      <c r="AZ12" s="216"/>
      <c r="BA12" s="216"/>
      <c r="BB12" s="216"/>
      <c r="BC12" s="216"/>
      <c r="BD12" s="216"/>
      <c r="BE12" s="327"/>
      <c r="BF12" s="327"/>
      <c r="BG12" s="327"/>
      <c r="BH12" s="327"/>
      <c r="BI12" s="327"/>
      <c r="BJ12" s="327"/>
      <c r="BK12" s="327"/>
      <c r="BL12" s="327"/>
      <c r="BM12" s="327"/>
      <c r="BN12" s="327"/>
      <c r="BO12" s="327"/>
      <c r="BP12" s="327"/>
      <c r="BQ12" s="327"/>
      <c r="BR12" s="327"/>
      <c r="BS12" s="327"/>
      <c r="BT12" s="327"/>
      <c r="BU12" s="327"/>
      <c r="BV12" s="327"/>
    </row>
    <row r="13" spans="1:74" ht="11.1" customHeight="1" x14ac:dyDescent="0.2">
      <c r="A13" s="19"/>
      <c r="B13" s="22" t="s">
        <v>973</v>
      </c>
      <c r="C13" s="217"/>
      <c r="D13" s="217"/>
      <c r="E13" s="217"/>
      <c r="F13" s="217"/>
      <c r="G13" s="217"/>
      <c r="H13" s="217"/>
      <c r="I13" s="217"/>
      <c r="J13" s="217"/>
      <c r="K13" s="217"/>
      <c r="L13" s="217"/>
      <c r="M13" s="217"/>
      <c r="N13" s="217"/>
      <c r="O13" s="217"/>
      <c r="P13" s="217"/>
      <c r="Q13" s="217"/>
      <c r="R13" s="217"/>
      <c r="S13" s="217"/>
      <c r="T13" s="217"/>
      <c r="U13" s="217"/>
      <c r="V13" s="217"/>
      <c r="W13" s="217"/>
      <c r="X13" s="217"/>
      <c r="Y13" s="217"/>
      <c r="Z13" s="217"/>
      <c r="AA13" s="217"/>
      <c r="AB13" s="217"/>
      <c r="AC13" s="217"/>
      <c r="AD13" s="217"/>
      <c r="AE13" s="217"/>
      <c r="AF13" s="217"/>
      <c r="AG13" s="217"/>
      <c r="AH13" s="217"/>
      <c r="AI13" s="217"/>
      <c r="AJ13" s="217"/>
      <c r="AK13" s="217"/>
      <c r="AL13" s="217"/>
      <c r="AM13" s="217"/>
      <c r="AN13" s="217"/>
      <c r="AO13" s="217"/>
      <c r="AP13" s="217"/>
      <c r="AQ13" s="217"/>
      <c r="AR13" s="217"/>
      <c r="AS13" s="217"/>
      <c r="AT13" s="217"/>
      <c r="AU13" s="217"/>
      <c r="AV13" s="217"/>
      <c r="AW13" s="217"/>
      <c r="AX13" s="217"/>
      <c r="AY13" s="217"/>
      <c r="AZ13" s="217"/>
      <c r="BA13" s="217"/>
      <c r="BB13" s="217"/>
      <c r="BC13" s="217"/>
      <c r="BD13" s="217"/>
      <c r="BE13" s="328"/>
      <c r="BF13" s="328"/>
      <c r="BG13" s="328"/>
      <c r="BH13" s="328"/>
      <c r="BI13" s="328"/>
      <c r="BJ13" s="328"/>
      <c r="BK13" s="328"/>
      <c r="BL13" s="328"/>
      <c r="BM13" s="328"/>
      <c r="BN13" s="328"/>
      <c r="BO13" s="328"/>
      <c r="BP13" s="328"/>
      <c r="BQ13" s="328"/>
      <c r="BR13" s="328"/>
      <c r="BS13" s="328"/>
      <c r="BT13" s="328"/>
      <c r="BU13" s="328"/>
      <c r="BV13" s="328"/>
    </row>
    <row r="14" spans="1:74" ht="11.1" customHeight="1" x14ac:dyDescent="0.2">
      <c r="A14" s="19" t="s">
        <v>213</v>
      </c>
      <c r="B14" s="23" t="s">
        <v>991</v>
      </c>
      <c r="C14" s="68">
        <v>86.596905000000007</v>
      </c>
      <c r="D14" s="68">
        <v>72.250698</v>
      </c>
      <c r="E14" s="68">
        <v>81.476183000000006</v>
      </c>
      <c r="F14" s="68">
        <v>75.208629999999999</v>
      </c>
      <c r="G14" s="68">
        <v>70.414557000000002</v>
      </c>
      <c r="H14" s="68">
        <v>66.933364999999995</v>
      </c>
      <c r="I14" s="68">
        <v>76.476217000000005</v>
      </c>
      <c r="J14" s="68">
        <v>82.623422000000005</v>
      </c>
      <c r="K14" s="68">
        <v>77.723740000000006</v>
      </c>
      <c r="L14" s="68">
        <v>75.662374</v>
      </c>
      <c r="M14" s="68">
        <v>68.573907000000005</v>
      </c>
      <c r="N14" s="68">
        <v>63.000565000000002</v>
      </c>
      <c r="O14" s="68">
        <v>60.568714999999997</v>
      </c>
      <c r="P14" s="68">
        <v>57.328505999999997</v>
      </c>
      <c r="Q14" s="68">
        <v>55.327888000000002</v>
      </c>
      <c r="R14" s="68">
        <v>48.216355</v>
      </c>
      <c r="S14" s="68">
        <v>53.123077000000002</v>
      </c>
      <c r="T14" s="68">
        <v>59.513340999999997</v>
      </c>
      <c r="U14" s="68">
        <v>61.783814</v>
      </c>
      <c r="V14" s="68">
        <v>68.246998000000005</v>
      </c>
      <c r="W14" s="68">
        <v>65.069716999999997</v>
      </c>
      <c r="X14" s="68">
        <v>68.725230999999994</v>
      </c>
      <c r="Y14" s="68">
        <v>67.149752000000007</v>
      </c>
      <c r="Z14" s="68">
        <v>63.311104</v>
      </c>
      <c r="AA14" s="68">
        <v>68.414385999999993</v>
      </c>
      <c r="AB14" s="68">
        <v>64.389031000000003</v>
      </c>
      <c r="AC14" s="68">
        <v>64.335048</v>
      </c>
      <c r="AD14" s="68">
        <v>58.753723000000001</v>
      </c>
      <c r="AE14" s="68">
        <v>62.115414000000001</v>
      </c>
      <c r="AF14" s="68">
        <v>66.228987000000004</v>
      </c>
      <c r="AG14" s="68">
        <v>62.966363999999999</v>
      </c>
      <c r="AH14" s="68">
        <v>70.582329999999999</v>
      </c>
      <c r="AI14" s="68">
        <v>62.891468000000003</v>
      </c>
      <c r="AJ14" s="68">
        <v>66.367608000000004</v>
      </c>
      <c r="AK14" s="68">
        <v>64.345232999999993</v>
      </c>
      <c r="AL14" s="68">
        <v>63.219765000000002</v>
      </c>
      <c r="AM14" s="68">
        <v>61.936683000000002</v>
      </c>
      <c r="AN14" s="68">
        <v>60.235142000000003</v>
      </c>
      <c r="AO14" s="68">
        <v>65.467141999999996</v>
      </c>
      <c r="AP14" s="68">
        <v>58.032114</v>
      </c>
      <c r="AQ14" s="68">
        <v>61.195974999999997</v>
      </c>
      <c r="AR14" s="68">
        <v>61.557372000000001</v>
      </c>
      <c r="AS14" s="68">
        <v>62.945245999999997</v>
      </c>
      <c r="AT14" s="68">
        <v>69.301237999999998</v>
      </c>
      <c r="AU14" s="68">
        <v>62.416694</v>
      </c>
      <c r="AV14" s="68">
        <v>66.384384999999995</v>
      </c>
      <c r="AW14" s="68">
        <v>62.717784999999999</v>
      </c>
      <c r="AX14" s="68">
        <v>63.332763999999997</v>
      </c>
      <c r="AY14" s="68">
        <v>62.479281</v>
      </c>
      <c r="AZ14" s="68">
        <v>55.139682000000001</v>
      </c>
      <c r="BA14" s="68">
        <v>52.656734</v>
      </c>
      <c r="BB14" s="68">
        <v>58.765053000000002</v>
      </c>
      <c r="BC14" s="68">
        <v>61.662896338000003</v>
      </c>
      <c r="BD14" s="68">
        <v>48.983069999999998</v>
      </c>
      <c r="BE14" s="329">
        <v>60.637560000000001</v>
      </c>
      <c r="BF14" s="329">
        <v>63.64546</v>
      </c>
      <c r="BG14" s="329">
        <v>50.934429999999999</v>
      </c>
      <c r="BH14" s="329">
        <v>56.931229999999999</v>
      </c>
      <c r="BI14" s="329">
        <v>53.907890000000002</v>
      </c>
      <c r="BJ14" s="329">
        <v>58.220649999999999</v>
      </c>
      <c r="BK14" s="329">
        <v>57.499679999999998</v>
      </c>
      <c r="BL14" s="329">
        <v>54.229640000000003</v>
      </c>
      <c r="BM14" s="329">
        <v>58.28445</v>
      </c>
      <c r="BN14" s="329">
        <v>41.92503</v>
      </c>
      <c r="BO14" s="329">
        <v>48.086419999999997</v>
      </c>
      <c r="BP14" s="329">
        <v>46.153880000000001</v>
      </c>
      <c r="BQ14" s="329">
        <v>57.71311</v>
      </c>
      <c r="BR14" s="329">
        <v>61.26135</v>
      </c>
      <c r="BS14" s="329">
        <v>49.126820000000002</v>
      </c>
      <c r="BT14" s="329">
        <v>55.618810000000003</v>
      </c>
      <c r="BU14" s="329">
        <v>53.177869999999999</v>
      </c>
      <c r="BV14" s="329">
        <v>56.307549999999999</v>
      </c>
    </row>
    <row r="15" spans="1:74" ht="11.1" customHeight="1" x14ac:dyDescent="0.2">
      <c r="A15" s="19"/>
      <c r="B15" s="22"/>
      <c r="C15" s="217"/>
      <c r="D15" s="217"/>
      <c r="E15" s="217"/>
      <c r="F15" s="217"/>
      <c r="G15" s="217"/>
      <c r="H15" s="217"/>
      <c r="I15" s="217"/>
      <c r="J15" s="217"/>
      <c r="K15" s="217"/>
      <c r="L15" s="217"/>
      <c r="M15" s="217"/>
      <c r="N15" s="217"/>
      <c r="O15" s="217"/>
      <c r="P15" s="217"/>
      <c r="Q15" s="217"/>
      <c r="R15" s="217"/>
      <c r="S15" s="217"/>
      <c r="T15" s="217"/>
      <c r="U15" s="217"/>
      <c r="V15" s="217"/>
      <c r="W15" s="217"/>
      <c r="X15" s="217"/>
      <c r="Y15" s="217"/>
      <c r="Z15" s="217"/>
      <c r="AA15" s="217"/>
      <c r="AB15" s="217"/>
      <c r="AC15" s="217"/>
      <c r="AD15" s="217"/>
      <c r="AE15" s="217"/>
      <c r="AF15" s="217"/>
      <c r="AG15" s="217"/>
      <c r="AH15" s="217"/>
      <c r="AI15" s="217"/>
      <c r="AJ15" s="217"/>
      <c r="AK15" s="217"/>
      <c r="AL15" s="217"/>
      <c r="AM15" s="217"/>
      <c r="AN15" s="217"/>
      <c r="AO15" s="217"/>
      <c r="AP15" s="217"/>
      <c r="AQ15" s="217"/>
      <c r="AR15" s="217"/>
      <c r="AS15" s="217"/>
      <c r="AT15" s="217"/>
      <c r="AU15" s="217"/>
      <c r="AV15" s="217"/>
      <c r="AW15" s="217"/>
      <c r="AX15" s="217"/>
      <c r="AY15" s="217"/>
      <c r="AZ15" s="217"/>
      <c r="BA15" s="217"/>
      <c r="BB15" s="217"/>
      <c r="BC15" s="217"/>
      <c r="BD15" s="217"/>
      <c r="BE15" s="328"/>
      <c r="BF15" s="328"/>
      <c r="BG15" s="328"/>
      <c r="BH15" s="328"/>
      <c r="BI15" s="328"/>
      <c r="BJ15" s="328"/>
      <c r="BK15" s="328"/>
      <c r="BL15" s="328"/>
      <c r="BM15" s="328"/>
      <c r="BN15" s="328"/>
      <c r="BO15" s="328"/>
      <c r="BP15" s="328"/>
      <c r="BQ15" s="328"/>
      <c r="BR15" s="328"/>
      <c r="BS15" s="328"/>
      <c r="BT15" s="328"/>
      <c r="BU15" s="328"/>
      <c r="BV15" s="328"/>
    </row>
    <row r="16" spans="1:74" ht="11.1" customHeight="1" x14ac:dyDescent="0.2">
      <c r="A16" s="16"/>
      <c r="B16" s="20" t="s">
        <v>974</v>
      </c>
      <c r="C16" s="217"/>
      <c r="D16" s="217"/>
      <c r="E16" s="217"/>
      <c r="F16" s="217"/>
      <c r="G16" s="217"/>
      <c r="H16" s="217"/>
      <c r="I16" s="217"/>
      <c r="J16" s="217"/>
      <c r="K16" s="217"/>
      <c r="L16" s="217"/>
      <c r="M16" s="217"/>
      <c r="N16" s="217"/>
      <c r="O16" s="217"/>
      <c r="P16" s="217"/>
      <c r="Q16" s="217"/>
      <c r="R16" s="217"/>
      <c r="S16" s="217"/>
      <c r="T16" s="217"/>
      <c r="U16" s="217"/>
      <c r="V16" s="217"/>
      <c r="W16" s="217"/>
      <c r="X16" s="217"/>
      <c r="Y16" s="217"/>
      <c r="Z16" s="217"/>
      <c r="AA16" s="217"/>
      <c r="AB16" s="217"/>
      <c r="AC16" s="217"/>
      <c r="AD16" s="217"/>
      <c r="AE16" s="217"/>
      <c r="AF16" s="217"/>
      <c r="AG16" s="217"/>
      <c r="AH16" s="217"/>
      <c r="AI16" s="217"/>
      <c r="AJ16" s="217"/>
      <c r="AK16" s="217"/>
      <c r="AL16" s="217"/>
      <c r="AM16" s="217"/>
      <c r="AN16" s="217"/>
      <c r="AO16" s="217"/>
      <c r="AP16" s="217"/>
      <c r="AQ16" s="217"/>
      <c r="AR16" s="217"/>
      <c r="AS16" s="217"/>
      <c r="AT16" s="217"/>
      <c r="AU16" s="217"/>
      <c r="AV16" s="217"/>
      <c r="AW16" s="217"/>
      <c r="AX16" s="217"/>
      <c r="AY16" s="217"/>
      <c r="AZ16" s="217"/>
      <c r="BA16" s="217"/>
      <c r="BB16" s="217"/>
      <c r="BC16" s="217"/>
      <c r="BD16" s="217"/>
      <c r="BE16" s="328"/>
      <c r="BF16" s="328"/>
      <c r="BG16" s="328"/>
      <c r="BH16" s="328"/>
      <c r="BI16" s="328"/>
      <c r="BJ16" s="328"/>
      <c r="BK16" s="328"/>
      <c r="BL16" s="328"/>
      <c r="BM16" s="328"/>
      <c r="BN16" s="328"/>
      <c r="BO16" s="328"/>
      <c r="BP16" s="328"/>
      <c r="BQ16" s="328"/>
      <c r="BR16" s="328"/>
      <c r="BS16" s="328"/>
      <c r="BT16" s="328"/>
      <c r="BU16" s="328"/>
      <c r="BV16" s="328"/>
    </row>
    <row r="17" spans="1:74" ht="11.1" customHeight="1" x14ac:dyDescent="0.2">
      <c r="A17" s="16"/>
      <c r="B17" s="20"/>
      <c r="C17" s="217"/>
      <c r="D17" s="217"/>
      <c r="E17" s="217"/>
      <c r="F17" s="217"/>
      <c r="G17" s="217"/>
      <c r="H17" s="217"/>
      <c r="I17" s="217"/>
      <c r="J17" s="217"/>
      <c r="K17" s="217"/>
      <c r="L17" s="217"/>
      <c r="M17" s="217"/>
      <c r="N17" s="217"/>
      <c r="O17" s="217"/>
      <c r="P17" s="217"/>
      <c r="Q17" s="217"/>
      <c r="R17" s="217"/>
      <c r="S17" s="217"/>
      <c r="T17" s="217"/>
      <c r="U17" s="217"/>
      <c r="V17" s="217"/>
      <c r="W17" s="217"/>
      <c r="X17" s="217"/>
      <c r="Y17" s="217"/>
      <c r="Z17" s="217"/>
      <c r="AA17" s="217"/>
      <c r="AB17" s="217"/>
      <c r="AC17" s="217"/>
      <c r="AD17" s="217"/>
      <c r="AE17" s="217"/>
      <c r="AF17" s="217"/>
      <c r="AG17" s="217"/>
      <c r="AH17" s="217"/>
      <c r="AI17" s="217"/>
      <c r="AJ17" s="217"/>
      <c r="AK17" s="217"/>
      <c r="AL17" s="217"/>
      <c r="AM17" s="217"/>
      <c r="AN17" s="217"/>
      <c r="AO17" s="217"/>
      <c r="AP17" s="217"/>
      <c r="AQ17" s="217"/>
      <c r="AR17" s="217"/>
      <c r="AS17" s="217"/>
      <c r="AT17" s="217"/>
      <c r="AU17" s="217"/>
      <c r="AV17" s="217"/>
      <c r="AW17" s="217"/>
      <c r="AX17" s="217"/>
      <c r="AY17" s="217"/>
      <c r="AZ17" s="217"/>
      <c r="BA17" s="217"/>
      <c r="BB17" s="217"/>
      <c r="BC17" s="217"/>
      <c r="BD17" s="217"/>
      <c r="BE17" s="328"/>
      <c r="BF17" s="328"/>
      <c r="BG17" s="328"/>
      <c r="BH17" s="328"/>
      <c r="BI17" s="328"/>
      <c r="BJ17" s="328"/>
      <c r="BK17" s="328"/>
      <c r="BL17" s="328"/>
      <c r="BM17" s="328"/>
      <c r="BN17" s="328"/>
      <c r="BO17" s="328"/>
      <c r="BP17" s="328"/>
      <c r="BQ17" s="328"/>
      <c r="BR17" s="328"/>
      <c r="BS17" s="328"/>
      <c r="BT17" s="328"/>
      <c r="BU17" s="328"/>
      <c r="BV17" s="328"/>
    </row>
    <row r="18" spans="1:74" ht="11.1" customHeight="1" x14ac:dyDescent="0.2">
      <c r="A18" s="16"/>
      <c r="B18" s="25" t="s">
        <v>656</v>
      </c>
      <c r="C18" s="62"/>
      <c r="D18" s="62"/>
      <c r="E18" s="62"/>
      <c r="F18" s="62"/>
      <c r="G18" s="62"/>
      <c r="H18" s="62"/>
      <c r="I18" s="62"/>
      <c r="J18" s="62"/>
      <c r="K18" s="62"/>
      <c r="L18" s="62"/>
      <c r="M18" s="62"/>
      <c r="N18" s="62"/>
      <c r="O18" s="62"/>
      <c r="P18" s="62"/>
      <c r="Q18" s="62"/>
      <c r="R18" s="62"/>
      <c r="S18" s="62"/>
      <c r="T18" s="62"/>
      <c r="U18" s="62"/>
      <c r="V18" s="62"/>
      <c r="W18" s="62"/>
      <c r="X18" s="62"/>
      <c r="Y18" s="62"/>
      <c r="Z18" s="62"/>
      <c r="AA18" s="62"/>
      <c r="AB18" s="62"/>
      <c r="AC18" s="62"/>
      <c r="AD18" s="62"/>
      <c r="AE18" s="62"/>
      <c r="AF18" s="62"/>
      <c r="AG18" s="62"/>
      <c r="AH18" s="62"/>
      <c r="AI18" s="62"/>
      <c r="AJ18" s="62"/>
      <c r="AK18" s="62"/>
      <c r="AL18" s="62"/>
      <c r="AM18" s="62"/>
      <c r="AN18" s="62"/>
      <c r="AO18" s="62"/>
      <c r="AP18" s="62"/>
      <c r="AQ18" s="62"/>
      <c r="AR18" s="62"/>
      <c r="AS18" s="62"/>
      <c r="AT18" s="62"/>
      <c r="AU18" s="62"/>
      <c r="AV18" s="62"/>
      <c r="AW18" s="62"/>
      <c r="AX18" s="62"/>
      <c r="AY18" s="62"/>
      <c r="AZ18" s="62"/>
      <c r="BA18" s="62"/>
      <c r="BB18" s="62"/>
      <c r="BC18" s="62"/>
      <c r="BD18" s="62"/>
      <c r="BE18" s="330"/>
      <c r="BF18" s="330"/>
      <c r="BG18" s="330"/>
      <c r="BH18" s="330"/>
      <c r="BI18" s="330"/>
      <c r="BJ18" s="330"/>
      <c r="BK18" s="330"/>
      <c r="BL18" s="330"/>
      <c r="BM18" s="330"/>
      <c r="BN18" s="330"/>
      <c r="BO18" s="330"/>
      <c r="BP18" s="330"/>
      <c r="BQ18" s="330"/>
      <c r="BR18" s="330"/>
      <c r="BS18" s="330"/>
      <c r="BT18" s="330"/>
      <c r="BU18" s="330"/>
      <c r="BV18" s="330"/>
    </row>
    <row r="19" spans="1:74" ht="11.1" customHeight="1" x14ac:dyDescent="0.2">
      <c r="A19" s="26" t="s">
        <v>638</v>
      </c>
      <c r="B19" s="27" t="s">
        <v>97</v>
      </c>
      <c r="C19" s="216">
        <v>19.261333</v>
      </c>
      <c r="D19" s="216">
        <v>19.664414000000001</v>
      </c>
      <c r="E19" s="216">
        <v>19.339934</v>
      </c>
      <c r="F19" s="216">
        <v>19.25123</v>
      </c>
      <c r="G19" s="216">
        <v>19.315912999999998</v>
      </c>
      <c r="H19" s="216">
        <v>19.853079999999999</v>
      </c>
      <c r="I19" s="216">
        <v>20.134339000000001</v>
      </c>
      <c r="J19" s="216">
        <v>19.939488000000001</v>
      </c>
      <c r="K19" s="216">
        <v>19.432531000000001</v>
      </c>
      <c r="L19" s="216">
        <v>19.490704000000001</v>
      </c>
      <c r="M19" s="216">
        <v>19.127433</v>
      </c>
      <c r="N19" s="216">
        <v>19.589155000000002</v>
      </c>
      <c r="O19" s="216">
        <v>19.062801</v>
      </c>
      <c r="P19" s="216">
        <v>19.846603000000002</v>
      </c>
      <c r="Q19" s="216">
        <v>19.728204000000002</v>
      </c>
      <c r="R19" s="216">
        <v>19.340226000000001</v>
      </c>
      <c r="S19" s="216">
        <v>19.328156</v>
      </c>
      <c r="T19" s="216">
        <v>19.846173</v>
      </c>
      <c r="U19" s="216">
        <v>19.775658</v>
      </c>
      <c r="V19" s="216">
        <v>20.274782999999999</v>
      </c>
      <c r="W19" s="216">
        <v>19.756826</v>
      </c>
      <c r="X19" s="216">
        <v>19.650106999999998</v>
      </c>
      <c r="Y19" s="216">
        <v>19.658867999999998</v>
      </c>
      <c r="Z19" s="216">
        <v>19.983958999999999</v>
      </c>
      <c r="AA19" s="216">
        <v>19.322835999999999</v>
      </c>
      <c r="AB19" s="216">
        <v>19.190398999999999</v>
      </c>
      <c r="AC19" s="216">
        <v>20.060120999999999</v>
      </c>
      <c r="AD19" s="216">
        <v>19.595317000000001</v>
      </c>
      <c r="AE19" s="216">
        <v>20.066234999999999</v>
      </c>
      <c r="AF19" s="216">
        <v>20.561236000000001</v>
      </c>
      <c r="AG19" s="216">
        <v>20.118914</v>
      </c>
      <c r="AH19" s="216">
        <v>20.251183999999999</v>
      </c>
      <c r="AI19" s="216">
        <v>19.640605000000001</v>
      </c>
      <c r="AJ19" s="216">
        <v>19.989643999999998</v>
      </c>
      <c r="AK19" s="216">
        <v>20.307230000000001</v>
      </c>
      <c r="AL19" s="216">
        <v>20.323447000000002</v>
      </c>
      <c r="AM19" s="216">
        <v>20.461323</v>
      </c>
      <c r="AN19" s="216">
        <v>19.619446</v>
      </c>
      <c r="AO19" s="216">
        <v>20.573001999999999</v>
      </c>
      <c r="AP19" s="216">
        <v>19.940937000000002</v>
      </c>
      <c r="AQ19" s="216">
        <v>20.356517</v>
      </c>
      <c r="AR19" s="216">
        <v>20.705323</v>
      </c>
      <c r="AS19" s="216">
        <v>20.621328999999999</v>
      </c>
      <c r="AT19" s="216">
        <v>21.302289999999999</v>
      </c>
      <c r="AU19" s="216">
        <v>19.951416999999999</v>
      </c>
      <c r="AV19" s="216">
        <v>20.77356</v>
      </c>
      <c r="AW19" s="216">
        <v>20.548012</v>
      </c>
      <c r="AX19" s="216">
        <v>20.479158999999999</v>
      </c>
      <c r="AY19" s="216">
        <v>20.452116</v>
      </c>
      <c r="AZ19" s="216">
        <v>20.193715000000001</v>
      </c>
      <c r="BA19" s="216">
        <v>20.204429000000001</v>
      </c>
      <c r="BB19" s="216">
        <v>20.112276000000001</v>
      </c>
      <c r="BC19" s="216">
        <v>20.028818458</v>
      </c>
      <c r="BD19" s="216">
        <v>20.763890907</v>
      </c>
      <c r="BE19" s="327">
        <v>21.26634</v>
      </c>
      <c r="BF19" s="327">
        <v>21.438880000000001</v>
      </c>
      <c r="BG19" s="327">
        <v>20.714980000000001</v>
      </c>
      <c r="BH19" s="327">
        <v>20.99953</v>
      </c>
      <c r="BI19" s="327">
        <v>20.966519999999999</v>
      </c>
      <c r="BJ19" s="327">
        <v>21.212150000000001</v>
      </c>
      <c r="BK19" s="327">
        <v>20.458570000000002</v>
      </c>
      <c r="BL19" s="327">
        <v>20.352550000000001</v>
      </c>
      <c r="BM19" s="327">
        <v>20.653839999999999</v>
      </c>
      <c r="BN19" s="327">
        <v>20.575399999999998</v>
      </c>
      <c r="BO19" s="327">
        <v>20.611930000000001</v>
      </c>
      <c r="BP19" s="327">
        <v>21.22297</v>
      </c>
      <c r="BQ19" s="327">
        <v>21.395759999999999</v>
      </c>
      <c r="BR19" s="327">
        <v>21.539400000000001</v>
      </c>
      <c r="BS19" s="327">
        <v>20.93215</v>
      </c>
      <c r="BT19" s="327">
        <v>21.05612</v>
      </c>
      <c r="BU19" s="327">
        <v>20.969380000000001</v>
      </c>
      <c r="BV19" s="327">
        <v>21.156700000000001</v>
      </c>
    </row>
    <row r="20" spans="1:74" ht="11.1" customHeight="1" x14ac:dyDescent="0.2">
      <c r="A20" s="26"/>
      <c r="B20" s="28"/>
      <c r="C20" s="216"/>
      <c r="D20" s="216"/>
      <c r="E20" s="216"/>
      <c r="F20" s="216"/>
      <c r="G20" s="216"/>
      <c r="H20" s="216"/>
      <c r="I20" s="216"/>
      <c r="J20" s="216"/>
      <c r="K20" s="216"/>
      <c r="L20" s="216"/>
      <c r="M20" s="216"/>
      <c r="N20" s="216"/>
      <c r="O20" s="216"/>
      <c r="P20" s="216"/>
      <c r="Q20" s="216"/>
      <c r="R20" s="216"/>
      <c r="S20" s="216"/>
      <c r="T20" s="216"/>
      <c r="U20" s="216"/>
      <c r="V20" s="216"/>
      <c r="W20" s="216"/>
      <c r="X20" s="216"/>
      <c r="Y20" s="216"/>
      <c r="Z20" s="216"/>
      <c r="AA20" s="216"/>
      <c r="AB20" s="216"/>
      <c r="AC20" s="216"/>
      <c r="AD20" s="216"/>
      <c r="AE20" s="216"/>
      <c r="AF20" s="216"/>
      <c r="AG20" s="216"/>
      <c r="AH20" s="216"/>
      <c r="AI20" s="216"/>
      <c r="AJ20" s="216"/>
      <c r="AK20" s="216"/>
      <c r="AL20" s="216"/>
      <c r="AM20" s="216"/>
      <c r="AN20" s="216"/>
      <c r="AO20" s="216"/>
      <c r="AP20" s="216"/>
      <c r="AQ20" s="216"/>
      <c r="AR20" s="216"/>
      <c r="AS20" s="216"/>
      <c r="AT20" s="216"/>
      <c r="AU20" s="216"/>
      <c r="AV20" s="216"/>
      <c r="AW20" s="216"/>
      <c r="AX20" s="216"/>
      <c r="AY20" s="216"/>
      <c r="AZ20" s="216"/>
      <c r="BA20" s="216"/>
      <c r="BB20" s="216"/>
      <c r="BC20" s="216"/>
      <c r="BD20" s="216"/>
      <c r="BE20" s="327"/>
      <c r="BF20" s="327"/>
      <c r="BG20" s="327"/>
      <c r="BH20" s="327"/>
      <c r="BI20" s="327"/>
      <c r="BJ20" s="327"/>
      <c r="BK20" s="327"/>
      <c r="BL20" s="327"/>
      <c r="BM20" s="327"/>
      <c r="BN20" s="327"/>
      <c r="BO20" s="327"/>
      <c r="BP20" s="327"/>
      <c r="BQ20" s="327"/>
      <c r="BR20" s="327"/>
      <c r="BS20" s="327"/>
      <c r="BT20" s="327"/>
      <c r="BU20" s="327"/>
      <c r="BV20" s="327"/>
    </row>
    <row r="21" spans="1:74" ht="11.1" customHeight="1" x14ac:dyDescent="0.2">
      <c r="A21" s="16"/>
      <c r="B21" s="25" t="s">
        <v>747</v>
      </c>
      <c r="C21" s="218"/>
      <c r="D21" s="218"/>
      <c r="E21" s="218"/>
      <c r="F21" s="218"/>
      <c r="G21" s="218"/>
      <c r="H21" s="218"/>
      <c r="I21" s="218"/>
      <c r="J21" s="218"/>
      <c r="K21" s="218"/>
      <c r="L21" s="218"/>
      <c r="M21" s="218"/>
      <c r="N21" s="218"/>
      <c r="O21" s="218"/>
      <c r="P21" s="218"/>
      <c r="Q21" s="218"/>
      <c r="R21" s="218"/>
      <c r="S21" s="218"/>
      <c r="T21" s="218"/>
      <c r="U21" s="218"/>
      <c r="V21" s="218"/>
      <c r="W21" s="218"/>
      <c r="X21" s="218"/>
      <c r="Y21" s="218"/>
      <c r="Z21" s="218"/>
      <c r="AA21" s="218"/>
      <c r="AB21" s="218"/>
      <c r="AC21" s="218"/>
      <c r="AD21" s="218"/>
      <c r="AE21" s="218"/>
      <c r="AF21" s="218"/>
      <c r="AG21" s="218"/>
      <c r="AH21" s="218"/>
      <c r="AI21" s="218"/>
      <c r="AJ21" s="218"/>
      <c r="AK21" s="218"/>
      <c r="AL21" s="218"/>
      <c r="AM21" s="218"/>
      <c r="AN21" s="218"/>
      <c r="AO21" s="218"/>
      <c r="AP21" s="218"/>
      <c r="AQ21" s="218"/>
      <c r="AR21" s="218"/>
      <c r="AS21" s="218"/>
      <c r="AT21" s="218"/>
      <c r="AU21" s="218"/>
      <c r="AV21" s="218"/>
      <c r="AW21" s="218"/>
      <c r="AX21" s="218"/>
      <c r="AY21" s="218"/>
      <c r="AZ21" s="218"/>
      <c r="BA21" s="218"/>
      <c r="BB21" s="218"/>
      <c r="BC21" s="218"/>
      <c r="BD21" s="218"/>
      <c r="BE21" s="331"/>
      <c r="BF21" s="331"/>
      <c r="BG21" s="331"/>
      <c r="BH21" s="331"/>
      <c r="BI21" s="331"/>
      <c r="BJ21" s="331"/>
      <c r="BK21" s="331"/>
      <c r="BL21" s="331"/>
      <c r="BM21" s="331"/>
      <c r="BN21" s="331"/>
      <c r="BO21" s="331"/>
      <c r="BP21" s="331"/>
      <c r="BQ21" s="331"/>
      <c r="BR21" s="331"/>
      <c r="BS21" s="331"/>
      <c r="BT21" s="331"/>
      <c r="BU21" s="331"/>
      <c r="BV21" s="331"/>
    </row>
    <row r="22" spans="1:74" ht="11.1" customHeight="1" x14ac:dyDescent="0.2">
      <c r="A22" s="26" t="s">
        <v>670</v>
      </c>
      <c r="B22" s="27" t="s">
        <v>102</v>
      </c>
      <c r="C22" s="216">
        <v>100.48322674000001</v>
      </c>
      <c r="D22" s="216">
        <v>104.47036579</v>
      </c>
      <c r="E22" s="216">
        <v>83.591160578</v>
      </c>
      <c r="F22" s="216">
        <v>66.930632669999994</v>
      </c>
      <c r="G22" s="216">
        <v>59.940184803999998</v>
      </c>
      <c r="H22" s="216">
        <v>63.330122637000002</v>
      </c>
      <c r="I22" s="216">
        <v>66.700323319999995</v>
      </c>
      <c r="J22" s="216">
        <v>66.216925161999995</v>
      </c>
      <c r="K22" s="216">
        <v>63.377828262999998</v>
      </c>
      <c r="L22" s="216">
        <v>64.106702131999995</v>
      </c>
      <c r="M22" s="216">
        <v>74.971261769999998</v>
      </c>
      <c r="N22" s="216">
        <v>83.489204803000007</v>
      </c>
      <c r="O22" s="216">
        <v>99.732019773999994</v>
      </c>
      <c r="P22" s="216">
        <v>91.457169726999993</v>
      </c>
      <c r="Q22" s="216">
        <v>76.009562127999999</v>
      </c>
      <c r="R22" s="216">
        <v>69.461554766999996</v>
      </c>
      <c r="S22" s="216">
        <v>63.412751839000002</v>
      </c>
      <c r="T22" s="216">
        <v>66.688463866999996</v>
      </c>
      <c r="U22" s="216">
        <v>70.535909384999997</v>
      </c>
      <c r="V22" s="216">
        <v>71.237811579999999</v>
      </c>
      <c r="W22" s="216">
        <v>64.924982063000002</v>
      </c>
      <c r="X22" s="216">
        <v>62.103255230000002</v>
      </c>
      <c r="Y22" s="216">
        <v>71.981428532999999</v>
      </c>
      <c r="Z22" s="216">
        <v>92.460310518</v>
      </c>
      <c r="AA22" s="216">
        <v>93.971454483000002</v>
      </c>
      <c r="AB22" s="216">
        <v>83.541220213000003</v>
      </c>
      <c r="AC22" s="216">
        <v>81.372219091999995</v>
      </c>
      <c r="AD22" s="216">
        <v>64.367193936999996</v>
      </c>
      <c r="AE22" s="216">
        <v>60.993230029000003</v>
      </c>
      <c r="AF22" s="216">
        <v>63.633924</v>
      </c>
      <c r="AG22" s="216">
        <v>69.040276519000003</v>
      </c>
      <c r="AH22" s="216">
        <v>67.523258455999994</v>
      </c>
      <c r="AI22" s="216">
        <v>63.991618903000003</v>
      </c>
      <c r="AJ22" s="216">
        <v>65.473677874000003</v>
      </c>
      <c r="AK22" s="216">
        <v>78.487295099999997</v>
      </c>
      <c r="AL22" s="216">
        <v>99.437875899000005</v>
      </c>
      <c r="AM22" s="216">
        <v>106.78713442</v>
      </c>
      <c r="AN22" s="216">
        <v>96.43751675</v>
      </c>
      <c r="AO22" s="216">
        <v>89.461310514999994</v>
      </c>
      <c r="AP22" s="216">
        <v>77.873963367000002</v>
      </c>
      <c r="AQ22" s="216">
        <v>66.024630258000002</v>
      </c>
      <c r="AR22" s="216">
        <v>68.344642769999993</v>
      </c>
      <c r="AS22" s="216">
        <v>75.690596263000003</v>
      </c>
      <c r="AT22" s="216">
        <v>74.560227867999998</v>
      </c>
      <c r="AU22" s="216">
        <v>71.951537533000007</v>
      </c>
      <c r="AV22" s="216">
        <v>73.429359610000006</v>
      </c>
      <c r="AW22" s="216">
        <v>89.599700562999999</v>
      </c>
      <c r="AX22" s="216">
        <v>95.437092483000001</v>
      </c>
      <c r="AY22" s="216">
        <v>109.00939393</v>
      </c>
      <c r="AZ22" s="216">
        <v>106.56742265</v>
      </c>
      <c r="BA22" s="216">
        <v>92.985758322999999</v>
      </c>
      <c r="BB22" s="216">
        <v>72.763269433000005</v>
      </c>
      <c r="BC22" s="216">
        <v>70.404675999999995</v>
      </c>
      <c r="BD22" s="216">
        <v>71.805768</v>
      </c>
      <c r="BE22" s="327">
        <v>78.263769999999994</v>
      </c>
      <c r="BF22" s="327">
        <v>77.682950000000005</v>
      </c>
      <c r="BG22" s="327">
        <v>72.104079999999996</v>
      </c>
      <c r="BH22" s="327">
        <v>75.552639999999997</v>
      </c>
      <c r="BI22" s="327">
        <v>87.093209999999999</v>
      </c>
      <c r="BJ22" s="327">
        <v>101.81399999999999</v>
      </c>
      <c r="BK22" s="327">
        <v>111.25409999999999</v>
      </c>
      <c r="BL22" s="327">
        <v>103.97320000000001</v>
      </c>
      <c r="BM22" s="327">
        <v>90.778909999999996</v>
      </c>
      <c r="BN22" s="327">
        <v>76.888630000000006</v>
      </c>
      <c r="BO22" s="327">
        <v>69.797569999999993</v>
      </c>
      <c r="BP22" s="327">
        <v>72.413259999999994</v>
      </c>
      <c r="BQ22" s="327">
        <v>77.879390000000001</v>
      </c>
      <c r="BR22" s="327">
        <v>78.135850000000005</v>
      </c>
      <c r="BS22" s="327">
        <v>72.340580000000003</v>
      </c>
      <c r="BT22" s="327">
        <v>74.829310000000007</v>
      </c>
      <c r="BU22" s="327">
        <v>85.865170000000006</v>
      </c>
      <c r="BV22" s="327">
        <v>100.56699999999999</v>
      </c>
    </row>
    <row r="23" spans="1:74" ht="11.1" customHeight="1" x14ac:dyDescent="0.2">
      <c r="A23" s="16"/>
      <c r="B23" s="25"/>
      <c r="C23" s="216"/>
      <c r="D23" s="216"/>
      <c r="E23" s="216"/>
      <c r="F23" s="216"/>
      <c r="G23" s="216"/>
      <c r="H23" s="216"/>
      <c r="I23" s="216"/>
      <c r="J23" s="216"/>
      <c r="K23" s="216"/>
      <c r="L23" s="216"/>
      <c r="M23" s="216"/>
      <c r="N23" s="216"/>
      <c r="O23" s="216"/>
      <c r="P23" s="216"/>
      <c r="Q23" s="216"/>
      <c r="R23" s="216"/>
      <c r="S23" s="216"/>
      <c r="T23" s="216"/>
      <c r="U23" s="216"/>
      <c r="V23" s="216"/>
      <c r="W23" s="216"/>
      <c r="X23" s="216"/>
      <c r="Y23" s="216"/>
      <c r="Z23" s="216"/>
      <c r="AA23" s="216"/>
      <c r="AB23" s="216"/>
      <c r="AC23" s="216"/>
      <c r="AD23" s="216"/>
      <c r="AE23" s="216"/>
      <c r="AF23" s="216"/>
      <c r="AG23" s="216"/>
      <c r="AH23" s="216"/>
      <c r="AI23" s="216"/>
      <c r="AJ23" s="216"/>
      <c r="AK23" s="216"/>
      <c r="AL23" s="216"/>
      <c r="AM23" s="216"/>
      <c r="AN23" s="216"/>
      <c r="AO23" s="216"/>
      <c r="AP23" s="216"/>
      <c r="AQ23" s="216"/>
      <c r="AR23" s="216"/>
      <c r="AS23" s="216"/>
      <c r="AT23" s="216"/>
      <c r="AU23" s="216"/>
      <c r="AV23" s="216"/>
      <c r="AW23" s="216"/>
      <c r="AX23" s="216"/>
      <c r="AY23" s="216"/>
      <c r="AZ23" s="216"/>
      <c r="BA23" s="216"/>
      <c r="BB23" s="216"/>
      <c r="BC23" s="216"/>
      <c r="BD23" s="216"/>
      <c r="BE23" s="327"/>
      <c r="BF23" s="327"/>
      <c r="BG23" s="327"/>
      <c r="BH23" s="327"/>
      <c r="BI23" s="327"/>
      <c r="BJ23" s="327"/>
      <c r="BK23" s="327"/>
      <c r="BL23" s="327"/>
      <c r="BM23" s="327"/>
      <c r="BN23" s="327"/>
      <c r="BO23" s="327"/>
      <c r="BP23" s="327"/>
      <c r="BQ23" s="327"/>
      <c r="BR23" s="327"/>
      <c r="BS23" s="327"/>
      <c r="BT23" s="327"/>
      <c r="BU23" s="327"/>
      <c r="BV23" s="327"/>
    </row>
    <row r="24" spans="1:74" ht="11.1" customHeight="1" x14ac:dyDescent="0.2">
      <c r="A24" s="16"/>
      <c r="B24" s="25" t="s">
        <v>114</v>
      </c>
      <c r="C24" s="216"/>
      <c r="D24" s="216"/>
      <c r="E24" s="216"/>
      <c r="F24" s="216"/>
      <c r="G24" s="216"/>
      <c r="H24" s="216"/>
      <c r="I24" s="216"/>
      <c r="J24" s="216"/>
      <c r="K24" s="216"/>
      <c r="L24" s="216"/>
      <c r="M24" s="216"/>
      <c r="N24" s="216"/>
      <c r="O24" s="216"/>
      <c r="P24" s="216"/>
      <c r="Q24" s="216"/>
      <c r="R24" s="216"/>
      <c r="S24" s="216"/>
      <c r="T24" s="216"/>
      <c r="U24" s="216"/>
      <c r="V24" s="216"/>
      <c r="W24" s="216"/>
      <c r="X24" s="216"/>
      <c r="Y24" s="216"/>
      <c r="Z24" s="216"/>
      <c r="AA24" s="216"/>
      <c r="AB24" s="216"/>
      <c r="AC24" s="216"/>
      <c r="AD24" s="216"/>
      <c r="AE24" s="216"/>
      <c r="AF24" s="216"/>
      <c r="AG24" s="216"/>
      <c r="AH24" s="216"/>
      <c r="AI24" s="216"/>
      <c r="AJ24" s="216"/>
      <c r="AK24" s="216"/>
      <c r="AL24" s="216"/>
      <c r="AM24" s="216"/>
      <c r="AN24" s="216"/>
      <c r="AO24" s="216"/>
      <c r="AP24" s="216"/>
      <c r="AQ24" s="216"/>
      <c r="AR24" s="216"/>
      <c r="AS24" s="216"/>
      <c r="AT24" s="216"/>
      <c r="AU24" s="216"/>
      <c r="AV24" s="216"/>
      <c r="AW24" s="216"/>
      <c r="AX24" s="216"/>
      <c r="AY24" s="216"/>
      <c r="AZ24" s="216"/>
      <c r="BA24" s="216"/>
      <c r="BB24" s="216"/>
      <c r="BC24" s="216"/>
      <c r="BD24" s="216"/>
      <c r="BE24" s="327"/>
      <c r="BF24" s="327"/>
      <c r="BG24" s="327"/>
      <c r="BH24" s="327"/>
      <c r="BI24" s="327"/>
      <c r="BJ24" s="327"/>
      <c r="BK24" s="327"/>
      <c r="BL24" s="327"/>
      <c r="BM24" s="327"/>
      <c r="BN24" s="327"/>
      <c r="BO24" s="327"/>
      <c r="BP24" s="327"/>
      <c r="BQ24" s="327"/>
      <c r="BR24" s="327"/>
      <c r="BS24" s="327"/>
      <c r="BT24" s="327"/>
      <c r="BU24" s="327"/>
      <c r="BV24" s="327"/>
    </row>
    <row r="25" spans="1:74" ht="11.1" customHeight="1" x14ac:dyDescent="0.2">
      <c r="A25" s="26" t="s">
        <v>231</v>
      </c>
      <c r="B25" s="27" t="s">
        <v>991</v>
      </c>
      <c r="C25" s="68">
        <v>76.894689783999993</v>
      </c>
      <c r="D25" s="68">
        <v>72.317598724000007</v>
      </c>
      <c r="E25" s="68">
        <v>63.559966283000001</v>
      </c>
      <c r="F25" s="68">
        <v>53.207419049999999</v>
      </c>
      <c r="G25" s="68">
        <v>61.923189532999999</v>
      </c>
      <c r="H25" s="68">
        <v>73.844880239999995</v>
      </c>
      <c r="I25" s="68">
        <v>81.448948888000004</v>
      </c>
      <c r="J25" s="68">
        <v>78.574441152000006</v>
      </c>
      <c r="K25" s="68">
        <v>69.369491819999993</v>
      </c>
      <c r="L25" s="68">
        <v>58.404551583</v>
      </c>
      <c r="M25" s="68">
        <v>53.639953409999997</v>
      </c>
      <c r="N25" s="68">
        <v>54.929549233000003</v>
      </c>
      <c r="O25" s="68">
        <v>66.662224447</v>
      </c>
      <c r="P25" s="68">
        <v>55.210717475999999</v>
      </c>
      <c r="Q25" s="68">
        <v>44.574606430000003</v>
      </c>
      <c r="R25" s="68">
        <v>43.383704280000003</v>
      </c>
      <c r="S25" s="68">
        <v>49.342932779000002</v>
      </c>
      <c r="T25" s="68">
        <v>67.551228989999998</v>
      </c>
      <c r="U25" s="68">
        <v>78.568539092999998</v>
      </c>
      <c r="V25" s="68">
        <v>78.174536501999995</v>
      </c>
      <c r="W25" s="68">
        <v>66.614897790000001</v>
      </c>
      <c r="X25" s="68">
        <v>58.952702821000003</v>
      </c>
      <c r="Y25" s="68">
        <v>52.533241680000003</v>
      </c>
      <c r="Z25" s="68">
        <v>69.501358113999999</v>
      </c>
      <c r="AA25" s="68">
        <v>68.005594380999995</v>
      </c>
      <c r="AB25" s="68">
        <v>52.380923840000001</v>
      </c>
      <c r="AC25" s="68">
        <v>53.325237356999999</v>
      </c>
      <c r="AD25" s="68">
        <v>48.565446540000003</v>
      </c>
      <c r="AE25" s="68">
        <v>55.201684469</v>
      </c>
      <c r="AF25" s="68">
        <v>63.09854739</v>
      </c>
      <c r="AG25" s="68">
        <v>74.213783961000004</v>
      </c>
      <c r="AH25" s="68">
        <v>70.229130451000003</v>
      </c>
      <c r="AI25" s="68">
        <v>59.039437139999997</v>
      </c>
      <c r="AJ25" s="68">
        <v>54.435841869000001</v>
      </c>
      <c r="AK25" s="68">
        <v>55.357275270000002</v>
      </c>
      <c r="AL25" s="68">
        <v>63.002781149</v>
      </c>
      <c r="AM25" s="68">
        <v>68.912875038999999</v>
      </c>
      <c r="AN25" s="68">
        <v>49.897020124000001</v>
      </c>
      <c r="AO25" s="68">
        <v>48.758671687000003</v>
      </c>
      <c r="AP25" s="68">
        <v>44.777178720000002</v>
      </c>
      <c r="AQ25" s="68">
        <v>51.694641294</v>
      </c>
      <c r="AR25" s="68">
        <v>60.172872900000002</v>
      </c>
      <c r="AS25" s="68">
        <v>68.018199042999996</v>
      </c>
      <c r="AT25" s="68">
        <v>67.895375306999995</v>
      </c>
      <c r="AU25" s="68">
        <v>58.144706280000001</v>
      </c>
      <c r="AV25" s="68">
        <v>52.857872026000003</v>
      </c>
      <c r="AW25" s="68">
        <v>56.154473160000002</v>
      </c>
      <c r="AX25" s="68">
        <v>60.044470431000001</v>
      </c>
      <c r="AY25" s="68">
        <v>60.065973270999997</v>
      </c>
      <c r="AZ25" s="68">
        <v>48.947412528000001</v>
      </c>
      <c r="BA25" s="68">
        <v>48.299186974000001</v>
      </c>
      <c r="BB25" s="68">
        <v>37.863139601999997</v>
      </c>
      <c r="BC25" s="68">
        <v>43.717497659999999</v>
      </c>
      <c r="BD25" s="68">
        <v>47.528034300000002</v>
      </c>
      <c r="BE25" s="329">
        <v>57.245159999999998</v>
      </c>
      <c r="BF25" s="329">
        <v>59.483919999999998</v>
      </c>
      <c r="BG25" s="329">
        <v>45.642829999999996</v>
      </c>
      <c r="BH25" s="329">
        <v>45.090800000000002</v>
      </c>
      <c r="BI25" s="329">
        <v>42.9328</v>
      </c>
      <c r="BJ25" s="329">
        <v>52.315510000000003</v>
      </c>
      <c r="BK25" s="329">
        <v>56.049970000000002</v>
      </c>
      <c r="BL25" s="329">
        <v>48.612450000000003</v>
      </c>
      <c r="BM25" s="329">
        <v>42.755369999999999</v>
      </c>
      <c r="BN25" s="329">
        <v>34.789740000000002</v>
      </c>
      <c r="BO25" s="329">
        <v>40.621380000000002</v>
      </c>
      <c r="BP25" s="329">
        <v>46.61721</v>
      </c>
      <c r="BQ25" s="329">
        <v>56.726529999999997</v>
      </c>
      <c r="BR25" s="329">
        <v>58.314900000000002</v>
      </c>
      <c r="BS25" s="329">
        <v>44.790089999999999</v>
      </c>
      <c r="BT25" s="329">
        <v>44.10548</v>
      </c>
      <c r="BU25" s="329">
        <v>42.316189999999999</v>
      </c>
      <c r="BV25" s="329">
        <v>51.005490000000002</v>
      </c>
    </row>
    <row r="26" spans="1:74" ht="11.1" customHeight="1" x14ac:dyDescent="0.2">
      <c r="A26" s="16"/>
      <c r="B26" s="25"/>
      <c r="C26" s="218"/>
      <c r="D26" s="218"/>
      <c r="E26" s="218"/>
      <c r="F26" s="218"/>
      <c r="G26" s="218"/>
      <c r="H26" s="218"/>
      <c r="I26" s="218"/>
      <c r="J26" s="218"/>
      <c r="K26" s="218"/>
      <c r="L26" s="218"/>
      <c r="M26" s="218"/>
      <c r="N26" s="218"/>
      <c r="O26" s="218"/>
      <c r="P26" s="218"/>
      <c r="Q26" s="218"/>
      <c r="R26" s="218"/>
      <c r="S26" s="218"/>
      <c r="T26" s="218"/>
      <c r="U26" s="218"/>
      <c r="V26" s="218"/>
      <c r="W26" s="218"/>
      <c r="X26" s="218"/>
      <c r="Y26" s="218"/>
      <c r="Z26" s="218"/>
      <c r="AA26" s="218"/>
      <c r="AB26" s="218"/>
      <c r="AC26" s="218"/>
      <c r="AD26" s="218"/>
      <c r="AE26" s="218"/>
      <c r="AF26" s="218"/>
      <c r="AG26" s="218"/>
      <c r="AH26" s="218"/>
      <c r="AI26" s="218"/>
      <c r="AJ26" s="218"/>
      <c r="AK26" s="218"/>
      <c r="AL26" s="218"/>
      <c r="AM26" s="218"/>
      <c r="AN26" s="218"/>
      <c r="AO26" s="218"/>
      <c r="AP26" s="218"/>
      <c r="AQ26" s="218"/>
      <c r="AR26" s="218"/>
      <c r="AS26" s="218"/>
      <c r="AT26" s="218"/>
      <c r="AU26" s="218"/>
      <c r="AV26" s="218"/>
      <c r="AW26" s="218"/>
      <c r="AX26" s="218"/>
      <c r="AY26" s="218"/>
      <c r="AZ26" s="218"/>
      <c r="BA26" s="218"/>
      <c r="BB26" s="218"/>
      <c r="BC26" s="218"/>
      <c r="BD26" s="218"/>
      <c r="BE26" s="331"/>
      <c r="BF26" s="331"/>
      <c r="BG26" s="331"/>
      <c r="BH26" s="331"/>
      <c r="BI26" s="331"/>
      <c r="BJ26" s="331"/>
      <c r="BK26" s="331"/>
      <c r="BL26" s="331"/>
      <c r="BM26" s="331"/>
      <c r="BN26" s="331"/>
      <c r="BO26" s="331"/>
      <c r="BP26" s="331"/>
      <c r="BQ26" s="331"/>
      <c r="BR26" s="331"/>
      <c r="BS26" s="331"/>
      <c r="BT26" s="331"/>
      <c r="BU26" s="331"/>
      <c r="BV26" s="331"/>
    </row>
    <row r="27" spans="1:74" ht="11.1" customHeight="1" x14ac:dyDescent="0.2">
      <c r="A27" s="16"/>
      <c r="B27" s="29" t="s">
        <v>972</v>
      </c>
      <c r="C27" s="216"/>
      <c r="D27" s="216"/>
      <c r="E27" s="216"/>
      <c r="F27" s="216"/>
      <c r="G27" s="216"/>
      <c r="H27" s="216"/>
      <c r="I27" s="216"/>
      <c r="J27" s="216"/>
      <c r="K27" s="216"/>
      <c r="L27" s="216"/>
      <c r="M27" s="216"/>
      <c r="N27" s="216"/>
      <c r="O27" s="216"/>
      <c r="P27" s="216"/>
      <c r="Q27" s="216"/>
      <c r="R27" s="216"/>
      <c r="S27" s="216"/>
      <c r="T27" s="216"/>
      <c r="U27" s="216"/>
      <c r="V27" s="216"/>
      <c r="W27" s="216"/>
      <c r="X27" s="216"/>
      <c r="Y27" s="216"/>
      <c r="Z27" s="216"/>
      <c r="AA27" s="216"/>
      <c r="AB27" s="216"/>
      <c r="AC27" s="216"/>
      <c r="AD27" s="216"/>
      <c r="AE27" s="216"/>
      <c r="AF27" s="216"/>
      <c r="AG27" s="216"/>
      <c r="AH27" s="216"/>
      <c r="AI27" s="216"/>
      <c r="AJ27" s="216"/>
      <c r="AK27" s="216"/>
      <c r="AL27" s="216"/>
      <c r="AM27" s="216"/>
      <c r="AN27" s="216"/>
      <c r="AO27" s="216"/>
      <c r="AP27" s="216"/>
      <c r="AQ27" s="216"/>
      <c r="AR27" s="216"/>
      <c r="AS27" s="216"/>
      <c r="AT27" s="216"/>
      <c r="AU27" s="216"/>
      <c r="AV27" s="216"/>
      <c r="AW27" s="216"/>
      <c r="AX27" s="216"/>
      <c r="AY27" s="216"/>
      <c r="AZ27" s="216"/>
      <c r="BA27" s="216"/>
      <c r="BB27" s="216"/>
      <c r="BC27" s="216"/>
      <c r="BD27" s="216"/>
      <c r="BE27" s="327"/>
      <c r="BF27" s="327"/>
      <c r="BG27" s="327"/>
      <c r="BH27" s="327"/>
      <c r="BI27" s="327"/>
      <c r="BJ27" s="327"/>
      <c r="BK27" s="327"/>
      <c r="BL27" s="327"/>
      <c r="BM27" s="327"/>
      <c r="BN27" s="327"/>
      <c r="BO27" s="327"/>
      <c r="BP27" s="327"/>
      <c r="BQ27" s="327"/>
      <c r="BR27" s="327"/>
      <c r="BS27" s="327"/>
      <c r="BT27" s="327"/>
      <c r="BU27" s="327"/>
      <c r="BV27" s="327"/>
    </row>
    <row r="28" spans="1:74" ht="11.1" customHeight="1" x14ac:dyDescent="0.2">
      <c r="A28" s="16" t="s">
        <v>745</v>
      </c>
      <c r="B28" s="27" t="s">
        <v>105</v>
      </c>
      <c r="C28" s="216">
        <v>11.02840939</v>
      </c>
      <c r="D28" s="216">
        <v>11.338277209999999</v>
      </c>
      <c r="E28" s="216">
        <v>10.20822628</v>
      </c>
      <c r="F28" s="216">
        <v>9.5372963510000002</v>
      </c>
      <c r="G28" s="216">
        <v>9.6538179579999994</v>
      </c>
      <c r="H28" s="216">
        <v>11.276475270000001</v>
      </c>
      <c r="I28" s="216">
        <v>12.12562518</v>
      </c>
      <c r="J28" s="216">
        <v>12.08863665</v>
      </c>
      <c r="K28" s="216">
        <v>11.499994839999999</v>
      </c>
      <c r="L28" s="216">
        <v>9.9225002460000002</v>
      </c>
      <c r="M28" s="216">
        <v>9.5866746559999996</v>
      </c>
      <c r="N28" s="216">
        <v>9.9945556829999997</v>
      </c>
      <c r="O28" s="216">
        <v>10.73582944</v>
      </c>
      <c r="P28" s="216">
        <v>10.616690930000001</v>
      </c>
      <c r="Q28" s="216">
        <v>9.5931623380000008</v>
      </c>
      <c r="R28" s="216">
        <v>9.3472501539999993</v>
      </c>
      <c r="S28" s="216">
        <v>9.5511917690000008</v>
      </c>
      <c r="T28" s="216">
        <v>11.38790897</v>
      </c>
      <c r="U28" s="216">
        <v>12.41094657</v>
      </c>
      <c r="V28" s="216">
        <v>12.70533176</v>
      </c>
      <c r="W28" s="216">
        <v>11.61376739</v>
      </c>
      <c r="X28" s="216">
        <v>9.9364685769999994</v>
      </c>
      <c r="Y28" s="216">
        <v>9.6195098940000001</v>
      </c>
      <c r="Z28" s="216">
        <v>10.401550110000001</v>
      </c>
      <c r="AA28" s="216">
        <v>10.65387563</v>
      </c>
      <c r="AB28" s="216">
        <v>10.23819623</v>
      </c>
      <c r="AC28" s="216">
        <v>9.7769945020000009</v>
      </c>
      <c r="AD28" s="216">
        <v>9.4662947919999993</v>
      </c>
      <c r="AE28" s="216">
        <v>9.7854352539999994</v>
      </c>
      <c r="AF28" s="216">
        <v>11.351659229999999</v>
      </c>
      <c r="AG28" s="216">
        <v>12.27018161</v>
      </c>
      <c r="AH28" s="216">
        <v>12.026465099999999</v>
      </c>
      <c r="AI28" s="216">
        <v>11.097962040000001</v>
      </c>
      <c r="AJ28" s="216">
        <v>10.02877762</v>
      </c>
      <c r="AK28" s="216">
        <v>9.8267426269999998</v>
      </c>
      <c r="AL28" s="216">
        <v>10.47508193</v>
      </c>
      <c r="AM28" s="216">
        <v>11.383110885000001</v>
      </c>
      <c r="AN28" s="216">
        <v>10.683189733000001</v>
      </c>
      <c r="AO28" s="216">
        <v>9.8010686030999992</v>
      </c>
      <c r="AP28" s="216">
        <v>9.5052135249000003</v>
      </c>
      <c r="AQ28" s="216">
        <v>9.9912352502000008</v>
      </c>
      <c r="AR28" s="216">
        <v>11.505767214</v>
      </c>
      <c r="AS28" s="216">
        <v>12.331911184999999</v>
      </c>
      <c r="AT28" s="216">
        <v>12.599276044</v>
      </c>
      <c r="AU28" s="216">
        <v>11.458027461</v>
      </c>
      <c r="AV28" s="216">
        <v>10.18730648</v>
      </c>
      <c r="AW28" s="216">
        <v>9.9191446828000007</v>
      </c>
      <c r="AX28" s="216">
        <v>10.310393233999999</v>
      </c>
      <c r="AY28" s="216">
        <v>10.835727592</v>
      </c>
      <c r="AZ28" s="216">
        <v>10.827194087000001</v>
      </c>
      <c r="BA28" s="216">
        <v>9.9786184126999995</v>
      </c>
      <c r="BB28" s="216">
        <v>9.4071186018000006</v>
      </c>
      <c r="BC28" s="216">
        <v>9.7739255608000004</v>
      </c>
      <c r="BD28" s="216">
        <v>11.116609819000001</v>
      </c>
      <c r="BE28" s="327">
        <v>12.047169999999999</v>
      </c>
      <c r="BF28" s="327">
        <v>12.26722</v>
      </c>
      <c r="BG28" s="327">
        <v>11.00633</v>
      </c>
      <c r="BH28" s="327">
        <v>10.04054</v>
      </c>
      <c r="BI28" s="327">
        <v>9.7033349999999992</v>
      </c>
      <c r="BJ28" s="327">
        <v>10.29935</v>
      </c>
      <c r="BK28" s="327">
        <v>10.925879999999999</v>
      </c>
      <c r="BL28" s="327">
        <v>10.86675</v>
      </c>
      <c r="BM28" s="327">
        <v>9.9238619999999997</v>
      </c>
      <c r="BN28" s="327">
        <v>9.4156049999999993</v>
      </c>
      <c r="BO28" s="327">
        <v>9.747776</v>
      </c>
      <c r="BP28" s="327">
        <v>11.16211</v>
      </c>
      <c r="BQ28" s="327">
        <v>12.16527</v>
      </c>
      <c r="BR28" s="327">
        <v>12.378500000000001</v>
      </c>
      <c r="BS28" s="327">
        <v>11.072190000000001</v>
      </c>
      <c r="BT28" s="327">
        <v>10.0754</v>
      </c>
      <c r="BU28" s="327">
        <v>9.7258130000000005</v>
      </c>
      <c r="BV28" s="327">
        <v>10.322900000000001</v>
      </c>
    </row>
    <row r="29" spans="1:74" ht="11.1" customHeight="1" x14ac:dyDescent="0.2">
      <c r="A29" s="16"/>
      <c r="B29" s="25"/>
      <c r="C29" s="216"/>
      <c r="D29" s="216"/>
      <c r="E29" s="216"/>
      <c r="F29" s="216"/>
      <c r="G29" s="216"/>
      <c r="H29" s="216"/>
      <c r="I29" s="216"/>
      <c r="J29" s="216"/>
      <c r="K29" s="216"/>
      <c r="L29" s="216"/>
      <c r="M29" s="216"/>
      <c r="N29" s="216"/>
      <c r="O29" s="216"/>
      <c r="P29" s="216"/>
      <c r="Q29" s="216"/>
      <c r="R29" s="216"/>
      <c r="S29" s="216"/>
      <c r="T29" s="216"/>
      <c r="U29" s="216"/>
      <c r="V29" s="216"/>
      <c r="W29" s="216"/>
      <c r="X29" s="216"/>
      <c r="Y29" s="216"/>
      <c r="Z29" s="216"/>
      <c r="AA29" s="216"/>
      <c r="AB29" s="216"/>
      <c r="AC29" s="216"/>
      <c r="AD29" s="216"/>
      <c r="AE29" s="216"/>
      <c r="AF29" s="216"/>
      <c r="AG29" s="216"/>
      <c r="AH29" s="216"/>
      <c r="AI29" s="216"/>
      <c r="AJ29" s="216"/>
      <c r="AK29" s="216"/>
      <c r="AL29" s="216"/>
      <c r="AM29" s="216"/>
      <c r="AN29" s="216"/>
      <c r="AO29" s="216"/>
      <c r="AP29" s="216"/>
      <c r="AQ29" s="216"/>
      <c r="AR29" s="216"/>
      <c r="AS29" s="216"/>
      <c r="AT29" s="216"/>
      <c r="AU29" s="216"/>
      <c r="AV29" s="216"/>
      <c r="AW29" s="216"/>
      <c r="AX29" s="216"/>
      <c r="AY29" s="216"/>
      <c r="AZ29" s="216"/>
      <c r="BA29" s="216"/>
      <c r="BB29" s="216"/>
      <c r="BC29" s="216"/>
      <c r="BD29" s="216"/>
      <c r="BE29" s="327"/>
      <c r="BF29" s="327"/>
      <c r="BG29" s="327"/>
      <c r="BH29" s="327"/>
      <c r="BI29" s="327"/>
      <c r="BJ29" s="327"/>
      <c r="BK29" s="327"/>
      <c r="BL29" s="327"/>
      <c r="BM29" s="327"/>
      <c r="BN29" s="327"/>
      <c r="BO29" s="327"/>
      <c r="BP29" s="327"/>
      <c r="BQ29" s="327"/>
      <c r="BR29" s="327"/>
      <c r="BS29" s="327"/>
      <c r="BT29" s="327"/>
      <c r="BU29" s="327"/>
      <c r="BV29" s="327"/>
    </row>
    <row r="30" spans="1:74" ht="11.1" customHeight="1" x14ac:dyDescent="0.2">
      <c r="A30" s="16"/>
      <c r="B30" s="25" t="s">
        <v>240</v>
      </c>
      <c r="C30" s="216"/>
      <c r="D30" s="216"/>
      <c r="E30" s="216"/>
      <c r="F30" s="216"/>
      <c r="G30" s="216"/>
      <c r="H30" s="216"/>
      <c r="I30" s="216"/>
      <c r="J30" s="216"/>
      <c r="K30" s="216"/>
      <c r="L30" s="216"/>
      <c r="M30" s="216"/>
      <c r="N30" s="216"/>
      <c r="O30" s="216"/>
      <c r="P30" s="216"/>
      <c r="Q30" s="216"/>
      <c r="R30" s="216"/>
      <c r="S30" s="216"/>
      <c r="T30" s="216"/>
      <c r="U30" s="216"/>
      <c r="V30" s="216"/>
      <c r="W30" s="216"/>
      <c r="X30" s="216"/>
      <c r="Y30" s="216"/>
      <c r="Z30" s="216"/>
      <c r="AA30" s="216"/>
      <c r="AB30" s="216"/>
      <c r="AC30" s="216"/>
      <c r="AD30" s="216"/>
      <c r="AE30" s="216"/>
      <c r="AF30" s="216"/>
      <c r="AG30" s="216"/>
      <c r="AH30" s="216"/>
      <c r="AI30" s="216"/>
      <c r="AJ30" s="216"/>
      <c r="AK30" s="216"/>
      <c r="AL30" s="216"/>
      <c r="AM30" s="216"/>
      <c r="AN30" s="216"/>
      <c r="AO30" s="216"/>
      <c r="AP30" s="216"/>
      <c r="AQ30" s="216"/>
      <c r="AR30" s="216"/>
      <c r="AS30" s="216"/>
      <c r="AT30" s="216"/>
      <c r="AU30" s="216"/>
      <c r="AV30" s="216"/>
      <c r="AW30" s="216"/>
      <c r="AX30" s="216"/>
      <c r="AY30" s="216"/>
      <c r="AZ30" s="216"/>
      <c r="BA30" s="216"/>
      <c r="BB30" s="216"/>
      <c r="BC30" s="216"/>
      <c r="BD30" s="216"/>
      <c r="BE30" s="327"/>
      <c r="BF30" s="327"/>
      <c r="BG30" s="327"/>
      <c r="BH30" s="327"/>
      <c r="BI30" s="327"/>
      <c r="BJ30" s="327"/>
      <c r="BK30" s="327"/>
      <c r="BL30" s="327"/>
      <c r="BM30" s="327"/>
      <c r="BN30" s="327"/>
      <c r="BO30" s="327"/>
      <c r="BP30" s="327"/>
      <c r="BQ30" s="327"/>
      <c r="BR30" s="327"/>
      <c r="BS30" s="327"/>
      <c r="BT30" s="327"/>
      <c r="BU30" s="327"/>
      <c r="BV30" s="327"/>
    </row>
    <row r="31" spans="1:74" ht="11.1" customHeight="1" x14ac:dyDescent="0.2">
      <c r="A31" s="133" t="s">
        <v>27</v>
      </c>
      <c r="B31" s="30" t="s">
        <v>106</v>
      </c>
      <c r="C31" s="216">
        <v>0.81260381145000005</v>
      </c>
      <c r="D31" s="216">
        <v>0.76571406212000004</v>
      </c>
      <c r="E31" s="216">
        <v>0.83152305905000001</v>
      </c>
      <c r="F31" s="216">
        <v>0.83012406181999998</v>
      </c>
      <c r="G31" s="216">
        <v>0.82695175411999999</v>
      </c>
      <c r="H31" s="216">
        <v>0.79239487159999999</v>
      </c>
      <c r="I31" s="216">
        <v>0.81761791137999995</v>
      </c>
      <c r="J31" s="216">
        <v>0.79429782678000005</v>
      </c>
      <c r="K31" s="216">
        <v>0.74776996806999996</v>
      </c>
      <c r="L31" s="216">
        <v>0.77404599866000001</v>
      </c>
      <c r="M31" s="216">
        <v>0.82240811740999997</v>
      </c>
      <c r="N31" s="216">
        <v>0.87588892249999994</v>
      </c>
      <c r="O31" s="216">
        <v>0.85505524922999998</v>
      </c>
      <c r="P31" s="216">
        <v>0.85388729221000004</v>
      </c>
      <c r="Q31" s="216">
        <v>0.93058807806999999</v>
      </c>
      <c r="R31" s="216">
        <v>0.88289176385000001</v>
      </c>
      <c r="S31" s="216">
        <v>0.89671426456000003</v>
      </c>
      <c r="T31" s="216">
        <v>0.85046848407999998</v>
      </c>
      <c r="U31" s="216">
        <v>0.86850294146999996</v>
      </c>
      <c r="V31" s="216">
        <v>0.81926620312999998</v>
      </c>
      <c r="W31" s="216">
        <v>0.78553680582999996</v>
      </c>
      <c r="X31" s="216">
        <v>0.82796863293</v>
      </c>
      <c r="Y31" s="216">
        <v>0.83113955246000004</v>
      </c>
      <c r="Z31" s="216">
        <v>0.93094974901000005</v>
      </c>
      <c r="AA31" s="216">
        <v>0.90234674106000001</v>
      </c>
      <c r="AB31" s="216">
        <v>0.84970866940000001</v>
      </c>
      <c r="AC31" s="216">
        <v>1.0076699339999999</v>
      </c>
      <c r="AD31" s="216">
        <v>0.99026965962000002</v>
      </c>
      <c r="AE31" s="216">
        <v>1.0313002513</v>
      </c>
      <c r="AF31" s="216">
        <v>0.98860224212000003</v>
      </c>
      <c r="AG31" s="216">
        <v>0.92424223298999997</v>
      </c>
      <c r="AH31" s="216">
        <v>0.86663446265999999</v>
      </c>
      <c r="AI31" s="216">
        <v>0.84011914669999999</v>
      </c>
      <c r="AJ31" s="216">
        <v>0.91176734116000002</v>
      </c>
      <c r="AK31" s="216">
        <v>0.90280482626000003</v>
      </c>
      <c r="AL31" s="216">
        <v>0.93871309504</v>
      </c>
      <c r="AM31" s="216">
        <v>0.98377234553000004</v>
      </c>
      <c r="AN31" s="216">
        <v>0.92144061412</v>
      </c>
      <c r="AO31" s="216">
        <v>1.0144289079</v>
      </c>
      <c r="AP31" s="216">
        <v>1.0126453983999999</v>
      </c>
      <c r="AQ31" s="216">
        <v>1.0512886334</v>
      </c>
      <c r="AR31" s="216">
        <v>1.0334476775999999</v>
      </c>
      <c r="AS31" s="216">
        <v>0.9275371925</v>
      </c>
      <c r="AT31" s="216">
        <v>0.94057019777999995</v>
      </c>
      <c r="AU31" s="216">
        <v>0.85249434026000004</v>
      </c>
      <c r="AV31" s="216">
        <v>0.89116206759000005</v>
      </c>
      <c r="AW31" s="216">
        <v>0.90521951408000001</v>
      </c>
      <c r="AX31" s="216">
        <v>0.94820686632999995</v>
      </c>
      <c r="AY31" s="216">
        <v>0.95254811321999999</v>
      </c>
      <c r="AZ31" s="216">
        <v>0.88024069816999995</v>
      </c>
      <c r="BA31" s="216">
        <v>1.0003222101</v>
      </c>
      <c r="BB31" s="216">
        <v>1.038289</v>
      </c>
      <c r="BC31" s="216">
        <v>1.0797669999999999</v>
      </c>
      <c r="BD31" s="216">
        <v>1.0440640000000001</v>
      </c>
      <c r="BE31" s="327">
        <v>0.98242379999999996</v>
      </c>
      <c r="BF31" s="327">
        <v>0.9399824</v>
      </c>
      <c r="BG31" s="327">
        <v>0.89598440000000001</v>
      </c>
      <c r="BH31" s="327">
        <v>0.96283649999999998</v>
      </c>
      <c r="BI31" s="327">
        <v>0.97522699999999996</v>
      </c>
      <c r="BJ31" s="327">
        <v>1.0122610000000001</v>
      </c>
      <c r="BK31" s="327">
        <v>1.005873</v>
      </c>
      <c r="BL31" s="327">
        <v>0.96128170000000002</v>
      </c>
      <c r="BM31" s="327">
        <v>1.084943</v>
      </c>
      <c r="BN31" s="327">
        <v>1.08775</v>
      </c>
      <c r="BO31" s="327">
        <v>1.120026</v>
      </c>
      <c r="BP31" s="327">
        <v>1.1101080000000001</v>
      </c>
      <c r="BQ31" s="327">
        <v>1.061849</v>
      </c>
      <c r="BR31" s="327">
        <v>1.0058659999999999</v>
      </c>
      <c r="BS31" s="327">
        <v>0.9549029</v>
      </c>
      <c r="BT31" s="327">
        <v>1.023901</v>
      </c>
      <c r="BU31" s="327">
        <v>1.0304180000000001</v>
      </c>
      <c r="BV31" s="327">
        <v>1.0658570000000001</v>
      </c>
    </row>
    <row r="32" spans="1:74" ht="11.1" customHeight="1" x14ac:dyDescent="0.2">
      <c r="A32" s="16"/>
      <c r="B32" s="25"/>
      <c r="C32" s="216"/>
      <c r="D32" s="216"/>
      <c r="E32" s="216"/>
      <c r="F32" s="216"/>
      <c r="G32" s="216"/>
      <c r="H32" s="216"/>
      <c r="I32" s="216"/>
      <c r="J32" s="216"/>
      <c r="K32" s="216"/>
      <c r="L32" s="216"/>
      <c r="M32" s="216"/>
      <c r="N32" s="216"/>
      <c r="O32" s="216"/>
      <c r="P32" s="216"/>
      <c r="Q32" s="216"/>
      <c r="R32" s="216"/>
      <c r="S32" s="216"/>
      <c r="T32" s="216"/>
      <c r="U32" s="216"/>
      <c r="V32" s="216"/>
      <c r="W32" s="216"/>
      <c r="X32" s="216"/>
      <c r="Y32" s="216"/>
      <c r="Z32" s="216"/>
      <c r="AA32" s="216"/>
      <c r="AB32" s="216"/>
      <c r="AC32" s="216"/>
      <c r="AD32" s="216"/>
      <c r="AE32" s="216"/>
      <c r="AF32" s="216"/>
      <c r="AG32" s="216"/>
      <c r="AH32" s="216"/>
      <c r="AI32" s="216"/>
      <c r="AJ32" s="216"/>
      <c r="AK32" s="216"/>
      <c r="AL32" s="216"/>
      <c r="AM32" s="216"/>
      <c r="AN32" s="216"/>
      <c r="AO32" s="216"/>
      <c r="AP32" s="216"/>
      <c r="AQ32" s="216"/>
      <c r="AR32" s="216"/>
      <c r="AS32" s="216"/>
      <c r="AT32" s="216"/>
      <c r="AU32" s="216"/>
      <c r="AV32" s="216"/>
      <c r="AW32" s="216"/>
      <c r="AX32" s="216"/>
      <c r="AY32" s="216"/>
      <c r="AZ32" s="216"/>
      <c r="BA32" s="216"/>
      <c r="BB32" s="216"/>
      <c r="BC32" s="216"/>
      <c r="BD32" s="216"/>
      <c r="BE32" s="327"/>
      <c r="BF32" s="327"/>
      <c r="BG32" s="327"/>
      <c r="BH32" s="327"/>
      <c r="BI32" s="327"/>
      <c r="BJ32" s="327"/>
      <c r="BK32" s="327"/>
      <c r="BL32" s="327"/>
      <c r="BM32" s="327"/>
      <c r="BN32" s="327"/>
      <c r="BO32" s="327"/>
      <c r="BP32" s="327"/>
      <c r="BQ32" s="327"/>
      <c r="BR32" s="327"/>
      <c r="BS32" s="327"/>
      <c r="BT32" s="327"/>
      <c r="BU32" s="327"/>
      <c r="BV32" s="327"/>
    </row>
    <row r="33" spans="1:74" ht="11.1" customHeight="1" x14ac:dyDescent="0.2">
      <c r="A33" s="16"/>
      <c r="B33" s="29" t="s">
        <v>241</v>
      </c>
      <c r="C33" s="218"/>
      <c r="D33" s="218"/>
      <c r="E33" s="218"/>
      <c r="F33" s="218"/>
      <c r="G33" s="218"/>
      <c r="H33" s="218"/>
      <c r="I33" s="218"/>
      <c r="J33" s="218"/>
      <c r="K33" s="218"/>
      <c r="L33" s="218"/>
      <c r="M33" s="218"/>
      <c r="N33" s="218"/>
      <c r="O33" s="218"/>
      <c r="P33" s="218"/>
      <c r="Q33" s="218"/>
      <c r="R33" s="218"/>
      <c r="S33" s="218"/>
      <c r="T33" s="218"/>
      <c r="U33" s="218"/>
      <c r="V33" s="218"/>
      <c r="W33" s="218"/>
      <c r="X33" s="218"/>
      <c r="Y33" s="218"/>
      <c r="Z33" s="218"/>
      <c r="AA33" s="218"/>
      <c r="AB33" s="218"/>
      <c r="AC33" s="218"/>
      <c r="AD33" s="218"/>
      <c r="AE33" s="218"/>
      <c r="AF33" s="218"/>
      <c r="AG33" s="218"/>
      <c r="AH33" s="218"/>
      <c r="AI33" s="218"/>
      <c r="AJ33" s="218"/>
      <c r="AK33" s="218"/>
      <c r="AL33" s="218"/>
      <c r="AM33" s="218"/>
      <c r="AN33" s="218"/>
      <c r="AO33" s="218"/>
      <c r="AP33" s="218"/>
      <c r="AQ33" s="218"/>
      <c r="AR33" s="218"/>
      <c r="AS33" s="218"/>
      <c r="AT33" s="218"/>
      <c r="AU33" s="218"/>
      <c r="AV33" s="218"/>
      <c r="AW33" s="218"/>
      <c r="AX33" s="218"/>
      <c r="AY33" s="218"/>
      <c r="AZ33" s="218"/>
      <c r="BA33" s="218"/>
      <c r="BB33" s="218"/>
      <c r="BC33" s="218"/>
      <c r="BD33" s="218"/>
      <c r="BE33" s="331"/>
      <c r="BF33" s="331"/>
      <c r="BG33" s="331"/>
      <c r="BH33" s="331"/>
      <c r="BI33" s="331"/>
      <c r="BJ33" s="331"/>
      <c r="BK33" s="331"/>
      <c r="BL33" s="331"/>
      <c r="BM33" s="331"/>
      <c r="BN33" s="331"/>
      <c r="BO33" s="331"/>
      <c r="BP33" s="331"/>
      <c r="BQ33" s="331"/>
      <c r="BR33" s="331"/>
      <c r="BS33" s="331"/>
      <c r="BT33" s="331"/>
      <c r="BU33" s="331"/>
      <c r="BV33" s="331"/>
    </row>
    <row r="34" spans="1:74" ht="11.1" customHeight="1" x14ac:dyDescent="0.2">
      <c r="A34" s="26" t="s">
        <v>748</v>
      </c>
      <c r="B34" s="30" t="s">
        <v>106</v>
      </c>
      <c r="C34" s="216">
        <v>9.3000797019999997</v>
      </c>
      <c r="D34" s="216">
        <v>8.6127394670000008</v>
      </c>
      <c r="E34" s="216">
        <v>8.4350449059999999</v>
      </c>
      <c r="F34" s="216">
        <v>7.4702906550000003</v>
      </c>
      <c r="G34" s="216">
        <v>7.6479656760000001</v>
      </c>
      <c r="H34" s="216">
        <v>7.9025077509999999</v>
      </c>
      <c r="I34" s="216">
        <v>8.4338239290000008</v>
      </c>
      <c r="J34" s="216">
        <v>8.316313611</v>
      </c>
      <c r="K34" s="216">
        <v>7.6892503269999999</v>
      </c>
      <c r="L34" s="216">
        <v>7.6214663710000004</v>
      </c>
      <c r="M34" s="216">
        <v>7.6816463180000003</v>
      </c>
      <c r="N34" s="216">
        <v>8.3733319149999996</v>
      </c>
      <c r="O34" s="216">
        <v>9.0627242629999998</v>
      </c>
      <c r="P34" s="216">
        <v>8.2314465689999992</v>
      </c>
      <c r="Q34" s="216">
        <v>7.9857717170000004</v>
      </c>
      <c r="R34" s="216">
        <v>7.4520476569999996</v>
      </c>
      <c r="S34" s="216">
        <v>7.5816886200000004</v>
      </c>
      <c r="T34" s="216">
        <v>7.9348135739999996</v>
      </c>
      <c r="U34" s="216">
        <v>8.4691213399999992</v>
      </c>
      <c r="V34" s="216">
        <v>8.5374993240000006</v>
      </c>
      <c r="W34" s="216">
        <v>7.7454325879999999</v>
      </c>
      <c r="X34" s="216">
        <v>7.6512491410000001</v>
      </c>
      <c r="Y34" s="216">
        <v>7.713210202</v>
      </c>
      <c r="Z34" s="216">
        <v>9.0802176990000003</v>
      </c>
      <c r="AA34" s="216">
        <v>8.9823780319999997</v>
      </c>
      <c r="AB34" s="216">
        <v>7.6231450890000003</v>
      </c>
      <c r="AC34" s="216">
        <v>8.4301989519999996</v>
      </c>
      <c r="AD34" s="216">
        <v>7.4522209210000003</v>
      </c>
      <c r="AE34" s="216">
        <v>7.7999908309999997</v>
      </c>
      <c r="AF34" s="216">
        <v>7.9644359150000001</v>
      </c>
      <c r="AG34" s="216">
        <v>8.4326685490000006</v>
      </c>
      <c r="AH34" s="216">
        <v>8.2976700999999995</v>
      </c>
      <c r="AI34" s="216">
        <v>7.6297963229999999</v>
      </c>
      <c r="AJ34" s="216">
        <v>7.8382678639999996</v>
      </c>
      <c r="AK34" s="216">
        <v>8.1295211219999999</v>
      </c>
      <c r="AL34" s="216">
        <v>9.2288168309999996</v>
      </c>
      <c r="AM34" s="216">
        <v>9.6551023580000006</v>
      </c>
      <c r="AN34" s="216">
        <v>8.0765233670000001</v>
      </c>
      <c r="AO34" s="216">
        <v>8.6838167140000007</v>
      </c>
      <c r="AP34" s="216">
        <v>7.8843043189999999</v>
      </c>
      <c r="AQ34" s="216">
        <v>8.0193087250000001</v>
      </c>
      <c r="AR34" s="216">
        <v>8.1439508309999997</v>
      </c>
      <c r="AS34" s="216">
        <v>8.6073259679999996</v>
      </c>
      <c r="AT34" s="216">
        <v>8.6943773790000005</v>
      </c>
      <c r="AU34" s="216">
        <v>7.8598890570000002</v>
      </c>
      <c r="AV34" s="216">
        <v>8.0949125469999998</v>
      </c>
      <c r="AW34" s="216">
        <v>8.4762017230000009</v>
      </c>
      <c r="AX34" s="216">
        <v>9.0429626939999999</v>
      </c>
      <c r="AY34" s="216">
        <v>9.5103778880000007</v>
      </c>
      <c r="AZ34" s="216">
        <v>8.3580172909999995</v>
      </c>
      <c r="BA34" s="216">
        <v>8.6828093509999995</v>
      </c>
      <c r="BB34" s="216">
        <v>7.6780249999999999</v>
      </c>
      <c r="BC34" s="216">
        <v>7.9352470000000004</v>
      </c>
      <c r="BD34" s="216">
        <v>7.9339639999999996</v>
      </c>
      <c r="BE34" s="327">
        <v>8.5073659999999993</v>
      </c>
      <c r="BF34" s="327">
        <v>8.5203190000000006</v>
      </c>
      <c r="BG34" s="327">
        <v>7.6795119999999999</v>
      </c>
      <c r="BH34" s="327">
        <v>8.011412</v>
      </c>
      <c r="BI34" s="327">
        <v>8.1607869999999991</v>
      </c>
      <c r="BJ34" s="327">
        <v>9.1350709999999999</v>
      </c>
      <c r="BK34" s="327">
        <v>9.4204790000000003</v>
      </c>
      <c r="BL34" s="327">
        <v>8.5173579999999998</v>
      </c>
      <c r="BM34" s="327">
        <v>8.5383549999999993</v>
      </c>
      <c r="BN34" s="327">
        <v>7.7085980000000003</v>
      </c>
      <c r="BO34" s="327">
        <v>7.8647999999999998</v>
      </c>
      <c r="BP34" s="327">
        <v>7.9959680000000004</v>
      </c>
      <c r="BQ34" s="327">
        <v>8.5552250000000001</v>
      </c>
      <c r="BR34" s="327">
        <v>8.5674539999999997</v>
      </c>
      <c r="BS34" s="327">
        <v>7.7378140000000002</v>
      </c>
      <c r="BT34" s="327">
        <v>8.0263969999999993</v>
      </c>
      <c r="BU34" s="327">
        <v>8.154973</v>
      </c>
      <c r="BV34" s="327">
        <v>9.1060049999999997</v>
      </c>
    </row>
    <row r="35" spans="1:74" ht="11.1" customHeight="1" x14ac:dyDescent="0.2">
      <c r="A35" s="16"/>
      <c r="B35" s="25"/>
      <c r="C35" s="219"/>
      <c r="D35" s="219"/>
      <c r="E35" s="219"/>
      <c r="F35" s="219"/>
      <c r="G35" s="219"/>
      <c r="H35" s="219"/>
      <c r="I35" s="219"/>
      <c r="J35" s="219"/>
      <c r="K35" s="219"/>
      <c r="L35" s="219"/>
      <c r="M35" s="219"/>
      <c r="N35" s="219"/>
      <c r="O35" s="219"/>
      <c r="P35" s="219"/>
      <c r="Q35" s="219"/>
      <c r="R35" s="219"/>
      <c r="S35" s="219"/>
      <c r="T35" s="219"/>
      <c r="U35" s="219"/>
      <c r="V35" s="219"/>
      <c r="W35" s="219"/>
      <c r="X35" s="219"/>
      <c r="Y35" s="219"/>
      <c r="Z35" s="219"/>
      <c r="AA35" s="219"/>
      <c r="AB35" s="219"/>
      <c r="AC35" s="219"/>
      <c r="AD35" s="219"/>
      <c r="AE35" s="219"/>
      <c r="AF35" s="219"/>
      <c r="AG35" s="219"/>
      <c r="AH35" s="219"/>
      <c r="AI35" s="219"/>
      <c r="AJ35" s="219"/>
      <c r="AK35" s="219"/>
      <c r="AL35" s="219"/>
      <c r="AM35" s="219"/>
      <c r="AN35" s="219"/>
      <c r="AO35" s="219"/>
      <c r="AP35" s="219"/>
      <c r="AQ35" s="219"/>
      <c r="AR35" s="219"/>
      <c r="AS35" s="219"/>
      <c r="AT35" s="219"/>
      <c r="AU35" s="219"/>
      <c r="AV35" s="219"/>
      <c r="AW35" s="219"/>
      <c r="AX35" s="219"/>
      <c r="AY35" s="219"/>
      <c r="AZ35" s="219"/>
      <c r="BA35" s="219"/>
      <c r="BB35" s="219"/>
      <c r="BC35" s="219"/>
      <c r="BD35" s="219"/>
      <c r="BE35" s="332"/>
      <c r="BF35" s="332"/>
      <c r="BG35" s="332"/>
      <c r="BH35" s="332"/>
      <c r="BI35" s="332"/>
      <c r="BJ35" s="332"/>
      <c r="BK35" s="332"/>
      <c r="BL35" s="332"/>
      <c r="BM35" s="332"/>
      <c r="BN35" s="332"/>
      <c r="BO35" s="332"/>
      <c r="BP35" s="332"/>
      <c r="BQ35" s="332"/>
      <c r="BR35" s="332"/>
      <c r="BS35" s="332"/>
      <c r="BT35" s="332"/>
      <c r="BU35" s="332"/>
      <c r="BV35" s="332"/>
    </row>
    <row r="36" spans="1:74" ht="11.1" customHeight="1" x14ac:dyDescent="0.2">
      <c r="A36" s="16"/>
      <c r="B36" s="31" t="s">
        <v>135</v>
      </c>
      <c r="C36" s="219"/>
      <c r="D36" s="219"/>
      <c r="E36" s="219"/>
      <c r="F36" s="219"/>
      <c r="G36" s="219"/>
      <c r="H36" s="219"/>
      <c r="I36" s="219"/>
      <c r="J36" s="219"/>
      <c r="K36" s="219"/>
      <c r="L36" s="219"/>
      <c r="M36" s="219"/>
      <c r="N36" s="219"/>
      <c r="O36" s="219"/>
      <c r="P36" s="219"/>
      <c r="Q36" s="219"/>
      <c r="R36" s="219"/>
      <c r="S36" s="219"/>
      <c r="T36" s="219"/>
      <c r="U36" s="219"/>
      <c r="V36" s="219"/>
      <c r="W36" s="219"/>
      <c r="X36" s="219"/>
      <c r="Y36" s="219"/>
      <c r="Z36" s="219"/>
      <c r="AA36" s="219"/>
      <c r="AB36" s="219"/>
      <c r="AC36" s="219"/>
      <c r="AD36" s="219"/>
      <c r="AE36" s="219"/>
      <c r="AF36" s="219"/>
      <c r="AG36" s="219"/>
      <c r="AH36" s="219"/>
      <c r="AI36" s="219"/>
      <c r="AJ36" s="219"/>
      <c r="AK36" s="219"/>
      <c r="AL36" s="219"/>
      <c r="AM36" s="219"/>
      <c r="AN36" s="219"/>
      <c r="AO36" s="219"/>
      <c r="AP36" s="219"/>
      <c r="AQ36" s="219"/>
      <c r="AR36" s="219"/>
      <c r="AS36" s="219"/>
      <c r="AT36" s="219"/>
      <c r="AU36" s="219"/>
      <c r="AV36" s="219"/>
      <c r="AW36" s="219"/>
      <c r="AX36" s="219"/>
      <c r="AY36" s="219"/>
      <c r="AZ36" s="219"/>
      <c r="BA36" s="219"/>
      <c r="BB36" s="219"/>
      <c r="BC36" s="219"/>
      <c r="BD36" s="219"/>
      <c r="BE36" s="332"/>
      <c r="BF36" s="332"/>
      <c r="BG36" s="332"/>
      <c r="BH36" s="332"/>
      <c r="BI36" s="332"/>
      <c r="BJ36" s="332"/>
      <c r="BK36" s="332"/>
      <c r="BL36" s="332"/>
      <c r="BM36" s="332"/>
      <c r="BN36" s="332"/>
      <c r="BO36" s="332"/>
      <c r="BP36" s="332"/>
      <c r="BQ36" s="332"/>
      <c r="BR36" s="332"/>
      <c r="BS36" s="332"/>
      <c r="BT36" s="332"/>
      <c r="BU36" s="332"/>
      <c r="BV36" s="332"/>
    </row>
    <row r="37" spans="1:74" ht="11.1" customHeight="1" x14ac:dyDescent="0.2">
      <c r="A37" s="19"/>
      <c r="B37" s="22"/>
      <c r="C37" s="217"/>
      <c r="D37" s="217"/>
      <c r="E37" s="217"/>
      <c r="F37" s="217"/>
      <c r="G37" s="217"/>
      <c r="H37" s="217"/>
      <c r="I37" s="217"/>
      <c r="J37" s="217"/>
      <c r="K37" s="217"/>
      <c r="L37" s="217"/>
      <c r="M37" s="217"/>
      <c r="N37" s="217"/>
      <c r="O37" s="217"/>
      <c r="P37" s="217"/>
      <c r="Q37" s="217"/>
      <c r="R37" s="217"/>
      <c r="S37" s="217"/>
      <c r="T37" s="217"/>
      <c r="U37" s="217"/>
      <c r="V37" s="217"/>
      <c r="W37" s="217"/>
      <c r="X37" s="217"/>
      <c r="Y37" s="217"/>
      <c r="Z37" s="217"/>
      <c r="AA37" s="217"/>
      <c r="AB37" s="217"/>
      <c r="AC37" s="217"/>
      <c r="AD37" s="217"/>
      <c r="AE37" s="217"/>
      <c r="AF37" s="217"/>
      <c r="AG37" s="217"/>
      <c r="AH37" s="217"/>
      <c r="AI37" s="217"/>
      <c r="AJ37" s="217"/>
      <c r="AK37" s="217"/>
      <c r="AL37" s="217"/>
      <c r="AM37" s="217"/>
      <c r="AN37" s="217"/>
      <c r="AO37" s="217"/>
      <c r="AP37" s="217"/>
      <c r="AQ37" s="217"/>
      <c r="AR37" s="217"/>
      <c r="AS37" s="217"/>
      <c r="AT37" s="217"/>
      <c r="AU37" s="217"/>
      <c r="AV37" s="217"/>
      <c r="AW37" s="217"/>
      <c r="AX37" s="217"/>
      <c r="AY37" s="217"/>
      <c r="AZ37" s="217"/>
      <c r="BA37" s="217"/>
      <c r="BB37" s="217"/>
      <c r="BC37" s="217"/>
      <c r="BD37" s="217"/>
      <c r="BE37" s="328"/>
      <c r="BF37" s="328"/>
      <c r="BG37" s="328"/>
      <c r="BH37" s="328"/>
      <c r="BI37" s="328"/>
      <c r="BJ37" s="328"/>
      <c r="BK37" s="328"/>
      <c r="BL37" s="328"/>
      <c r="BM37" s="328"/>
      <c r="BN37" s="328"/>
      <c r="BO37" s="328"/>
      <c r="BP37" s="328"/>
      <c r="BQ37" s="328"/>
      <c r="BR37" s="328"/>
      <c r="BS37" s="328"/>
      <c r="BT37" s="328"/>
      <c r="BU37" s="328"/>
      <c r="BV37" s="328"/>
    </row>
    <row r="38" spans="1:74" ht="11.1" customHeight="1" x14ac:dyDescent="0.2">
      <c r="A38" s="729"/>
      <c r="B38" s="22" t="s">
        <v>1204</v>
      </c>
      <c r="C38" s="217"/>
      <c r="D38" s="217"/>
      <c r="E38" s="217"/>
      <c r="F38" s="217"/>
      <c r="G38" s="217"/>
      <c r="H38" s="217"/>
      <c r="I38" s="217"/>
      <c r="J38" s="217"/>
      <c r="K38" s="217"/>
      <c r="L38" s="217"/>
      <c r="M38" s="217"/>
      <c r="N38" s="217"/>
      <c r="O38" s="217"/>
      <c r="P38" s="217"/>
      <c r="Q38" s="217"/>
      <c r="R38" s="217"/>
      <c r="S38" s="217"/>
      <c r="T38" s="217"/>
      <c r="U38" s="217"/>
      <c r="V38" s="217"/>
      <c r="W38" s="217"/>
      <c r="X38" s="217"/>
      <c r="Y38" s="217"/>
      <c r="Z38" s="217"/>
      <c r="AA38" s="217"/>
      <c r="AB38" s="217"/>
      <c r="AC38" s="217"/>
      <c r="AD38" s="217"/>
      <c r="AE38" s="217"/>
      <c r="AF38" s="217"/>
      <c r="AG38" s="217"/>
      <c r="AH38" s="217"/>
      <c r="AI38" s="217"/>
      <c r="AJ38" s="217"/>
      <c r="AK38" s="217"/>
      <c r="AL38" s="217"/>
      <c r="AM38" s="217"/>
      <c r="AN38" s="217"/>
      <c r="AO38" s="217"/>
      <c r="AP38" s="217"/>
      <c r="AQ38" s="217"/>
      <c r="AR38" s="217"/>
      <c r="AS38" s="217"/>
      <c r="AT38" s="217"/>
      <c r="AU38" s="217"/>
      <c r="AV38" s="217"/>
      <c r="AW38" s="217"/>
      <c r="AX38" s="217"/>
      <c r="AY38" s="217"/>
      <c r="AZ38" s="217"/>
      <c r="BA38" s="217"/>
      <c r="BB38" s="217"/>
      <c r="BC38" s="217"/>
      <c r="BD38" s="217"/>
      <c r="BE38" s="328"/>
      <c r="BF38" s="328"/>
      <c r="BG38" s="328"/>
      <c r="BH38" s="328"/>
      <c r="BI38" s="328"/>
      <c r="BJ38" s="328"/>
      <c r="BK38" s="328"/>
      <c r="BL38" s="328"/>
      <c r="BM38" s="328"/>
      <c r="BN38" s="328"/>
      <c r="BO38" s="328"/>
      <c r="BP38" s="328"/>
      <c r="BQ38" s="328"/>
      <c r="BR38" s="328"/>
      <c r="BS38" s="328"/>
      <c r="BT38" s="328"/>
      <c r="BU38" s="328"/>
      <c r="BV38" s="328"/>
    </row>
    <row r="39" spans="1:74" ht="11.1" customHeight="1" x14ac:dyDescent="0.2">
      <c r="A39" s="729" t="s">
        <v>645</v>
      </c>
      <c r="B39" s="32" t="s">
        <v>110</v>
      </c>
      <c r="C39" s="216">
        <v>47.216999999999999</v>
      </c>
      <c r="D39" s="216">
        <v>50.584000000000003</v>
      </c>
      <c r="E39" s="216">
        <v>47.823</v>
      </c>
      <c r="F39" s="216">
        <v>54.453000000000003</v>
      </c>
      <c r="G39" s="216">
        <v>59.265000000000001</v>
      </c>
      <c r="H39" s="216">
        <v>59.819000000000003</v>
      </c>
      <c r="I39" s="216">
        <v>50.901000000000003</v>
      </c>
      <c r="J39" s="216">
        <v>42.866999999999997</v>
      </c>
      <c r="K39" s="216">
        <v>45.478999999999999</v>
      </c>
      <c r="L39" s="216">
        <v>46.222999999999999</v>
      </c>
      <c r="M39" s="216">
        <v>42.442999999999998</v>
      </c>
      <c r="N39" s="216">
        <v>37.189</v>
      </c>
      <c r="O39" s="216">
        <v>31.683</v>
      </c>
      <c r="P39" s="216">
        <v>30.323</v>
      </c>
      <c r="Q39" s="216">
        <v>37.545000000000002</v>
      </c>
      <c r="R39" s="216">
        <v>40.753999999999998</v>
      </c>
      <c r="S39" s="216">
        <v>46.712000000000003</v>
      </c>
      <c r="T39" s="216">
        <v>48.756999999999998</v>
      </c>
      <c r="U39" s="216">
        <v>44.651000000000003</v>
      </c>
      <c r="V39" s="216">
        <v>44.723999999999997</v>
      </c>
      <c r="W39" s="216">
        <v>45.182000000000002</v>
      </c>
      <c r="X39" s="216">
        <v>49.774999999999999</v>
      </c>
      <c r="Y39" s="216">
        <v>45.661000000000001</v>
      </c>
      <c r="Z39" s="216">
        <v>51.972000000000001</v>
      </c>
      <c r="AA39" s="216">
        <v>52.503999999999998</v>
      </c>
      <c r="AB39" s="216">
        <v>53.468000000000004</v>
      </c>
      <c r="AC39" s="216">
        <v>49.328000000000003</v>
      </c>
      <c r="AD39" s="216">
        <v>51.06</v>
      </c>
      <c r="AE39" s="216">
        <v>48.475999999999999</v>
      </c>
      <c r="AF39" s="216">
        <v>45.177999999999997</v>
      </c>
      <c r="AG39" s="216">
        <v>46.63</v>
      </c>
      <c r="AH39" s="216">
        <v>48.036999999999999</v>
      </c>
      <c r="AI39" s="216">
        <v>49.822000000000003</v>
      </c>
      <c r="AJ39" s="216">
        <v>51.578000000000003</v>
      </c>
      <c r="AK39" s="216">
        <v>56.639000000000003</v>
      </c>
      <c r="AL39" s="216">
        <v>57.881</v>
      </c>
      <c r="AM39" s="216">
        <v>63.698</v>
      </c>
      <c r="AN39" s="216">
        <v>62.228999999999999</v>
      </c>
      <c r="AO39" s="216">
        <v>62.725000000000001</v>
      </c>
      <c r="AP39" s="216">
        <v>66.254000000000005</v>
      </c>
      <c r="AQ39" s="216">
        <v>69.977999999999994</v>
      </c>
      <c r="AR39" s="216">
        <v>67.873000000000005</v>
      </c>
      <c r="AS39" s="216">
        <v>70.980999999999995</v>
      </c>
      <c r="AT39" s="216">
        <v>68.055000000000007</v>
      </c>
      <c r="AU39" s="216">
        <v>70.230999999999995</v>
      </c>
      <c r="AV39" s="216">
        <v>70.748999999999995</v>
      </c>
      <c r="AW39" s="216">
        <v>56.963000000000001</v>
      </c>
      <c r="AX39" s="216">
        <v>49.523000000000003</v>
      </c>
      <c r="AY39" s="216">
        <v>51.375999999999998</v>
      </c>
      <c r="AZ39" s="216">
        <v>54.954000000000001</v>
      </c>
      <c r="BA39" s="216">
        <v>58.151000000000003</v>
      </c>
      <c r="BB39" s="216">
        <v>63.862000000000002</v>
      </c>
      <c r="BC39" s="216">
        <v>60.826999999999998</v>
      </c>
      <c r="BD39" s="216">
        <v>54.66</v>
      </c>
      <c r="BE39" s="327">
        <v>59</v>
      </c>
      <c r="BF39" s="327">
        <v>61</v>
      </c>
      <c r="BG39" s="327">
        <v>61</v>
      </c>
      <c r="BH39" s="327">
        <v>63</v>
      </c>
      <c r="BI39" s="327">
        <v>63</v>
      </c>
      <c r="BJ39" s="327">
        <v>63</v>
      </c>
      <c r="BK39" s="327">
        <v>63</v>
      </c>
      <c r="BL39" s="327">
        <v>63</v>
      </c>
      <c r="BM39" s="327">
        <v>63</v>
      </c>
      <c r="BN39" s="327">
        <v>63</v>
      </c>
      <c r="BO39" s="327">
        <v>63</v>
      </c>
      <c r="BP39" s="327">
        <v>63</v>
      </c>
      <c r="BQ39" s="327">
        <v>63</v>
      </c>
      <c r="BR39" s="327">
        <v>63</v>
      </c>
      <c r="BS39" s="327">
        <v>63</v>
      </c>
      <c r="BT39" s="327">
        <v>63</v>
      </c>
      <c r="BU39" s="327">
        <v>63</v>
      </c>
      <c r="BV39" s="327">
        <v>63</v>
      </c>
    </row>
    <row r="40" spans="1:74" ht="11.1" customHeight="1" x14ac:dyDescent="0.2">
      <c r="A40" s="19"/>
      <c r="B40" s="22"/>
      <c r="C40" s="217"/>
      <c r="D40" s="217"/>
      <c r="E40" s="217"/>
      <c r="F40" s="217"/>
      <c r="G40" s="217"/>
      <c r="H40" s="217"/>
      <c r="I40" s="217"/>
      <c r="J40" s="217"/>
      <c r="K40" s="217"/>
      <c r="L40" s="217"/>
      <c r="M40" s="217"/>
      <c r="N40" s="217"/>
      <c r="O40" s="217"/>
      <c r="P40" s="217"/>
      <c r="Q40" s="217"/>
      <c r="R40" s="217"/>
      <c r="S40" s="217"/>
      <c r="T40" s="217"/>
      <c r="U40" s="217"/>
      <c r="V40" s="217"/>
      <c r="W40" s="217"/>
      <c r="X40" s="217"/>
      <c r="Y40" s="217"/>
      <c r="Z40" s="217"/>
      <c r="AA40" s="217"/>
      <c r="AB40" s="217"/>
      <c r="AC40" s="217"/>
      <c r="AD40" s="217"/>
      <c r="AE40" s="217"/>
      <c r="AF40" s="217"/>
      <c r="AG40" s="217"/>
      <c r="AH40" s="217"/>
      <c r="AI40" s="217"/>
      <c r="AJ40" s="217"/>
      <c r="AK40" s="217"/>
      <c r="AL40" s="217"/>
      <c r="AM40" s="217"/>
      <c r="AN40" s="217"/>
      <c r="AO40" s="217"/>
      <c r="AP40" s="217"/>
      <c r="AQ40" s="217"/>
      <c r="AR40" s="217"/>
      <c r="AS40" s="217"/>
      <c r="AT40" s="217"/>
      <c r="AU40" s="217"/>
      <c r="AV40" s="217"/>
      <c r="AW40" s="217"/>
      <c r="AX40" s="217"/>
      <c r="AY40" s="217"/>
      <c r="AZ40" s="217"/>
      <c r="BA40" s="217"/>
      <c r="BB40" s="217"/>
      <c r="BC40" s="217"/>
      <c r="BD40" s="217"/>
      <c r="BE40" s="328"/>
      <c r="BF40" s="328"/>
      <c r="BG40" s="328"/>
      <c r="BH40" s="328"/>
      <c r="BI40" s="328"/>
      <c r="BJ40" s="328"/>
      <c r="BK40" s="328"/>
      <c r="BL40" s="328"/>
      <c r="BM40" s="328"/>
      <c r="BN40" s="328"/>
      <c r="BO40" s="328"/>
      <c r="BP40" s="328"/>
      <c r="BQ40" s="328"/>
      <c r="BR40" s="328"/>
      <c r="BS40" s="328"/>
      <c r="BT40" s="328"/>
      <c r="BU40" s="328"/>
      <c r="BV40" s="328"/>
    </row>
    <row r="41" spans="1:74" ht="11.1" customHeight="1" x14ac:dyDescent="0.2">
      <c r="A41" s="621"/>
      <c r="B41" s="29" t="s">
        <v>1007</v>
      </c>
      <c r="C41" s="219"/>
      <c r="D41" s="219"/>
      <c r="E41" s="219"/>
      <c r="F41" s="219"/>
      <c r="G41" s="219"/>
      <c r="H41" s="219"/>
      <c r="I41" s="219"/>
      <c r="J41" s="219"/>
      <c r="K41" s="219"/>
      <c r="L41" s="219"/>
      <c r="M41" s="219"/>
      <c r="N41" s="219"/>
      <c r="O41" s="219"/>
      <c r="P41" s="219"/>
      <c r="Q41" s="219"/>
      <c r="R41" s="219"/>
      <c r="S41" s="219"/>
      <c r="T41" s="219"/>
      <c r="U41" s="219"/>
      <c r="V41" s="219"/>
      <c r="W41" s="219"/>
      <c r="X41" s="219"/>
      <c r="Y41" s="219"/>
      <c r="Z41" s="219"/>
      <c r="AA41" s="219"/>
      <c r="AB41" s="219"/>
      <c r="AC41" s="219"/>
      <c r="AD41" s="219"/>
      <c r="AE41" s="219"/>
      <c r="AF41" s="219"/>
      <c r="AG41" s="219"/>
      <c r="AH41" s="219"/>
      <c r="AI41" s="219"/>
      <c r="AJ41" s="219"/>
      <c r="AK41" s="219"/>
      <c r="AL41" s="219"/>
      <c r="AM41" s="219"/>
      <c r="AN41" s="219"/>
      <c r="AO41" s="219"/>
      <c r="AP41" s="219"/>
      <c r="AQ41" s="219"/>
      <c r="AR41" s="219"/>
      <c r="AS41" s="219"/>
      <c r="AT41" s="219"/>
      <c r="AU41" s="219"/>
      <c r="AV41" s="219"/>
      <c r="AW41" s="219"/>
      <c r="AX41" s="219"/>
      <c r="AY41" s="219"/>
      <c r="AZ41" s="219"/>
      <c r="BA41" s="219"/>
      <c r="BB41" s="219"/>
      <c r="BC41" s="219"/>
      <c r="BD41" s="219"/>
      <c r="BE41" s="332"/>
      <c r="BF41" s="332"/>
      <c r="BG41" s="332"/>
      <c r="BH41" s="332"/>
      <c r="BI41" s="332"/>
      <c r="BJ41" s="332"/>
      <c r="BK41" s="332"/>
      <c r="BL41" s="332"/>
      <c r="BM41" s="332"/>
      <c r="BN41" s="332"/>
      <c r="BO41" s="332"/>
      <c r="BP41" s="332"/>
      <c r="BQ41" s="332"/>
      <c r="BR41" s="332"/>
      <c r="BS41" s="332"/>
      <c r="BT41" s="332"/>
      <c r="BU41" s="332"/>
      <c r="BV41" s="332"/>
    </row>
    <row r="42" spans="1:74" ht="11.1" customHeight="1" x14ac:dyDescent="0.2">
      <c r="A42" s="622" t="s">
        <v>142</v>
      </c>
      <c r="B42" s="30" t="s">
        <v>111</v>
      </c>
      <c r="C42" s="216">
        <v>2.9940000000000002</v>
      </c>
      <c r="D42" s="216">
        <v>2.8730000000000002</v>
      </c>
      <c r="E42" s="216">
        <v>2.831</v>
      </c>
      <c r="F42" s="216">
        <v>2.61</v>
      </c>
      <c r="G42" s="216">
        <v>2.8490000000000002</v>
      </c>
      <c r="H42" s="216">
        <v>2.7839999999999998</v>
      </c>
      <c r="I42" s="216">
        <v>2.839</v>
      </c>
      <c r="J42" s="216">
        <v>2.774</v>
      </c>
      <c r="K42" s="216">
        <v>2.66</v>
      </c>
      <c r="L42" s="216">
        <v>2.3410000000000002</v>
      </c>
      <c r="M42" s="216">
        <v>2.093</v>
      </c>
      <c r="N42" s="216">
        <v>1.929</v>
      </c>
      <c r="O42" s="216">
        <v>2.2829999999999999</v>
      </c>
      <c r="P42" s="216">
        <v>1.9890000000000001</v>
      </c>
      <c r="Q42" s="216">
        <v>1.7290000000000001</v>
      </c>
      <c r="R42" s="216">
        <v>1.917</v>
      </c>
      <c r="S42" s="216">
        <v>1.9219999999999999</v>
      </c>
      <c r="T42" s="216">
        <v>2.5870000000000002</v>
      </c>
      <c r="U42" s="216">
        <v>2.8220000000000001</v>
      </c>
      <c r="V42" s="216">
        <v>2.8220000000000001</v>
      </c>
      <c r="W42" s="216">
        <v>2.992</v>
      </c>
      <c r="X42" s="216">
        <v>2.9769999999999999</v>
      </c>
      <c r="Y42" s="216">
        <v>2.548</v>
      </c>
      <c r="Z42" s="216">
        <v>3.5910000000000002</v>
      </c>
      <c r="AA42" s="216">
        <v>3.3039999999999998</v>
      </c>
      <c r="AB42" s="216">
        <v>2.8519999999999999</v>
      </c>
      <c r="AC42" s="216">
        <v>2.88</v>
      </c>
      <c r="AD42" s="216">
        <v>3.1030000000000002</v>
      </c>
      <c r="AE42" s="216">
        <v>3.15</v>
      </c>
      <c r="AF42" s="216">
        <v>2.9750000000000001</v>
      </c>
      <c r="AG42" s="216">
        <v>2.984</v>
      </c>
      <c r="AH42" s="216">
        <v>2.9</v>
      </c>
      <c r="AI42" s="216">
        <v>2.976</v>
      </c>
      <c r="AJ42" s="216">
        <v>2.879</v>
      </c>
      <c r="AK42" s="216">
        <v>3.0139999999999998</v>
      </c>
      <c r="AL42" s="216">
        <v>2.8210000000000002</v>
      </c>
      <c r="AM42" s="216">
        <v>3.69</v>
      </c>
      <c r="AN42" s="216">
        <v>2.67</v>
      </c>
      <c r="AO42" s="216">
        <v>2.6930000000000001</v>
      </c>
      <c r="AP42" s="216">
        <v>2.7959999999999998</v>
      </c>
      <c r="AQ42" s="216">
        <v>2.8</v>
      </c>
      <c r="AR42" s="216">
        <v>2.9670000000000001</v>
      </c>
      <c r="AS42" s="216">
        <v>2.8330000000000002</v>
      </c>
      <c r="AT42" s="216">
        <v>2.9609999999999999</v>
      </c>
      <c r="AU42" s="216">
        <v>2.9950000000000001</v>
      </c>
      <c r="AV42" s="216">
        <v>3.2759999999999998</v>
      </c>
      <c r="AW42" s="216">
        <v>4.0910000000000002</v>
      </c>
      <c r="AX42" s="216">
        <v>4.0410000000000004</v>
      </c>
      <c r="AY42" s="216">
        <v>3.109</v>
      </c>
      <c r="AZ42" s="216">
        <v>2.6909999999999998</v>
      </c>
      <c r="BA42" s="216">
        <v>2.948</v>
      </c>
      <c r="BB42" s="216">
        <v>2.6469999999999998</v>
      </c>
      <c r="BC42" s="216">
        <v>2.6379999999999999</v>
      </c>
      <c r="BD42" s="216">
        <v>2.4</v>
      </c>
      <c r="BE42" s="327">
        <v>2.348767</v>
      </c>
      <c r="BF42" s="327">
        <v>2.3478669999999999</v>
      </c>
      <c r="BG42" s="327">
        <v>2.3473470000000001</v>
      </c>
      <c r="BH42" s="327">
        <v>2.4969749999999999</v>
      </c>
      <c r="BI42" s="327">
        <v>2.6667809999999998</v>
      </c>
      <c r="BJ42" s="327">
        <v>2.796697</v>
      </c>
      <c r="BK42" s="327">
        <v>3.0464120000000001</v>
      </c>
      <c r="BL42" s="327">
        <v>3.0008059999999999</v>
      </c>
      <c r="BM42" s="327">
        <v>2.8096220000000001</v>
      </c>
      <c r="BN42" s="327">
        <v>2.6348769999999999</v>
      </c>
      <c r="BO42" s="327">
        <v>2.556743</v>
      </c>
      <c r="BP42" s="327">
        <v>2.5567489999999999</v>
      </c>
      <c r="BQ42" s="327">
        <v>2.6666259999999999</v>
      </c>
      <c r="BR42" s="327">
        <v>2.6251660000000001</v>
      </c>
      <c r="BS42" s="327">
        <v>2.6237189999999999</v>
      </c>
      <c r="BT42" s="327">
        <v>2.7401</v>
      </c>
      <c r="BU42" s="327">
        <v>2.897014</v>
      </c>
      <c r="BV42" s="327">
        <v>3.0620959999999999</v>
      </c>
    </row>
    <row r="43" spans="1:74" ht="11.1" customHeight="1" x14ac:dyDescent="0.2">
      <c r="A43" s="16"/>
      <c r="B43" s="25"/>
      <c r="C43" s="218"/>
      <c r="D43" s="218"/>
      <c r="E43" s="218"/>
      <c r="F43" s="218"/>
      <c r="G43" s="218"/>
      <c r="H43" s="218"/>
      <c r="I43" s="218"/>
      <c r="J43" s="218"/>
      <c r="K43" s="218"/>
      <c r="L43" s="218"/>
      <c r="M43" s="218"/>
      <c r="N43" s="218"/>
      <c r="O43" s="218"/>
      <c r="P43" s="218"/>
      <c r="Q43" s="218"/>
      <c r="R43" s="218"/>
      <c r="S43" s="218"/>
      <c r="T43" s="218"/>
      <c r="U43" s="218"/>
      <c r="V43" s="218"/>
      <c r="W43" s="218"/>
      <c r="X43" s="218"/>
      <c r="Y43" s="218"/>
      <c r="Z43" s="218"/>
      <c r="AA43" s="218"/>
      <c r="AB43" s="218"/>
      <c r="AC43" s="218"/>
      <c r="AD43" s="218"/>
      <c r="AE43" s="218"/>
      <c r="AF43" s="218"/>
      <c r="AG43" s="218"/>
      <c r="AH43" s="218"/>
      <c r="AI43" s="218"/>
      <c r="AJ43" s="218"/>
      <c r="AK43" s="218"/>
      <c r="AL43" s="218"/>
      <c r="AM43" s="218"/>
      <c r="AN43" s="218"/>
      <c r="AO43" s="218"/>
      <c r="AP43" s="218"/>
      <c r="AQ43" s="218"/>
      <c r="AR43" s="218"/>
      <c r="AS43" s="218"/>
      <c r="AT43" s="218"/>
      <c r="AU43" s="218"/>
      <c r="AV43" s="218"/>
      <c r="AW43" s="218"/>
      <c r="AX43" s="218"/>
      <c r="AY43" s="218"/>
      <c r="AZ43" s="218"/>
      <c r="BA43" s="218"/>
      <c r="BB43" s="218"/>
      <c r="BC43" s="218"/>
      <c r="BD43" s="218"/>
      <c r="BE43" s="331"/>
      <c r="BF43" s="331"/>
      <c r="BG43" s="331"/>
      <c r="BH43" s="331"/>
      <c r="BI43" s="331"/>
      <c r="BJ43" s="331"/>
      <c r="BK43" s="331"/>
      <c r="BL43" s="331"/>
      <c r="BM43" s="331"/>
      <c r="BN43" s="331"/>
      <c r="BO43" s="331"/>
      <c r="BP43" s="331"/>
      <c r="BQ43" s="331"/>
      <c r="BR43" s="331"/>
      <c r="BS43" s="331"/>
      <c r="BT43" s="331"/>
      <c r="BU43" s="331"/>
      <c r="BV43" s="331"/>
    </row>
    <row r="44" spans="1:74" ht="11.1" customHeight="1" x14ac:dyDescent="0.2">
      <c r="A44" s="33"/>
      <c r="B44" s="29" t="s">
        <v>976</v>
      </c>
      <c r="C44" s="218"/>
      <c r="D44" s="218"/>
      <c r="E44" s="218"/>
      <c r="F44" s="218"/>
      <c r="G44" s="218"/>
      <c r="H44" s="218"/>
      <c r="I44" s="218"/>
      <c r="J44" s="218"/>
      <c r="K44" s="218"/>
      <c r="L44" s="218"/>
      <c r="M44" s="218"/>
      <c r="N44" s="218"/>
      <c r="O44" s="218"/>
      <c r="P44" s="218"/>
      <c r="Q44" s="218"/>
      <c r="R44" s="218"/>
      <c r="S44" s="218"/>
      <c r="T44" s="218"/>
      <c r="U44" s="218"/>
      <c r="V44" s="218"/>
      <c r="W44" s="218"/>
      <c r="X44" s="218"/>
      <c r="Y44" s="218"/>
      <c r="Z44" s="218"/>
      <c r="AA44" s="218"/>
      <c r="AB44" s="218"/>
      <c r="AC44" s="218"/>
      <c r="AD44" s="218"/>
      <c r="AE44" s="218"/>
      <c r="AF44" s="218"/>
      <c r="AG44" s="218"/>
      <c r="AH44" s="218"/>
      <c r="AI44" s="218"/>
      <c r="AJ44" s="218"/>
      <c r="AK44" s="218"/>
      <c r="AL44" s="218"/>
      <c r="AM44" s="218"/>
      <c r="AN44" s="218"/>
      <c r="AO44" s="218"/>
      <c r="AP44" s="218"/>
      <c r="AQ44" s="218"/>
      <c r="AR44" s="218"/>
      <c r="AS44" s="218"/>
      <c r="AT44" s="218"/>
      <c r="AU44" s="218"/>
      <c r="AV44" s="218"/>
      <c r="AW44" s="218"/>
      <c r="AX44" s="218"/>
      <c r="AY44" s="218"/>
      <c r="AZ44" s="218"/>
      <c r="BA44" s="218"/>
      <c r="BB44" s="218"/>
      <c r="BC44" s="218"/>
      <c r="BD44" s="218"/>
      <c r="BE44" s="331"/>
      <c r="BF44" s="331"/>
      <c r="BG44" s="331"/>
      <c r="BH44" s="331"/>
      <c r="BI44" s="331"/>
      <c r="BJ44" s="331"/>
      <c r="BK44" s="331"/>
      <c r="BL44" s="331"/>
      <c r="BM44" s="331"/>
      <c r="BN44" s="331"/>
      <c r="BO44" s="331"/>
      <c r="BP44" s="331"/>
      <c r="BQ44" s="331"/>
      <c r="BR44" s="331"/>
      <c r="BS44" s="331"/>
      <c r="BT44" s="331"/>
      <c r="BU44" s="331"/>
      <c r="BV44" s="331"/>
    </row>
    <row r="45" spans="1:74" ht="11.1" customHeight="1" x14ac:dyDescent="0.2">
      <c r="A45" s="26" t="s">
        <v>650</v>
      </c>
      <c r="B45" s="30" t="s">
        <v>111</v>
      </c>
      <c r="C45" s="216">
        <v>2.29</v>
      </c>
      <c r="D45" s="216">
        <v>2.2599999999999998</v>
      </c>
      <c r="E45" s="216">
        <v>2.2599999999999998</v>
      </c>
      <c r="F45" s="216">
        <v>2.23</v>
      </c>
      <c r="G45" s="216">
        <v>2.2599999999999998</v>
      </c>
      <c r="H45" s="216">
        <v>2.25</v>
      </c>
      <c r="I45" s="216">
        <v>2.21</v>
      </c>
      <c r="J45" s="216">
        <v>2.23</v>
      </c>
      <c r="K45" s="216">
        <v>2.2200000000000002</v>
      </c>
      <c r="L45" s="216">
        <v>2.15</v>
      </c>
      <c r="M45" s="216">
        <v>2.15</v>
      </c>
      <c r="N45" s="216">
        <v>2.16</v>
      </c>
      <c r="O45" s="216">
        <v>2.12</v>
      </c>
      <c r="P45" s="216">
        <v>2.11</v>
      </c>
      <c r="Q45" s="216">
        <v>2.17</v>
      </c>
      <c r="R45" s="216">
        <v>2.16</v>
      </c>
      <c r="S45" s="216">
        <v>2.16</v>
      </c>
      <c r="T45" s="216">
        <v>2.1</v>
      </c>
      <c r="U45" s="216">
        <v>2.11</v>
      </c>
      <c r="V45" s="216">
        <v>2.11</v>
      </c>
      <c r="W45" s="216">
        <v>2.12</v>
      </c>
      <c r="X45" s="216">
        <v>2.0699999999999998</v>
      </c>
      <c r="Y45" s="216">
        <v>2.08</v>
      </c>
      <c r="Z45" s="216">
        <v>2.08</v>
      </c>
      <c r="AA45" s="216">
        <v>2.09</v>
      </c>
      <c r="AB45" s="216">
        <v>2.06</v>
      </c>
      <c r="AC45" s="216">
        <v>2.0699999999999998</v>
      </c>
      <c r="AD45" s="216">
        <v>2.08</v>
      </c>
      <c r="AE45" s="216">
        <v>2.09</v>
      </c>
      <c r="AF45" s="216">
        <v>2.0699999999999998</v>
      </c>
      <c r="AG45" s="216">
        <v>2.06</v>
      </c>
      <c r="AH45" s="216">
        <v>2.0499999999999998</v>
      </c>
      <c r="AI45" s="216">
        <v>2.02</v>
      </c>
      <c r="AJ45" s="216">
        <v>2.0299999999999998</v>
      </c>
      <c r="AK45" s="216">
        <v>2.04</v>
      </c>
      <c r="AL45" s="216">
        <v>2.04</v>
      </c>
      <c r="AM45" s="216">
        <v>2.0699999999999998</v>
      </c>
      <c r="AN45" s="216">
        <v>2.0699999999999998</v>
      </c>
      <c r="AO45" s="216">
        <v>2.04</v>
      </c>
      <c r="AP45" s="216">
        <v>2.0699999999999998</v>
      </c>
      <c r="AQ45" s="216">
        <v>2.0499999999999998</v>
      </c>
      <c r="AR45" s="216">
        <v>2.0499999999999998</v>
      </c>
      <c r="AS45" s="216">
        <v>2.06</v>
      </c>
      <c r="AT45" s="216">
        <v>2.06</v>
      </c>
      <c r="AU45" s="216">
        <v>2.0499999999999998</v>
      </c>
      <c r="AV45" s="216">
        <v>2.0499999999999998</v>
      </c>
      <c r="AW45" s="216">
        <v>2.06</v>
      </c>
      <c r="AX45" s="216">
        <v>2.12</v>
      </c>
      <c r="AY45" s="216">
        <v>2.1</v>
      </c>
      <c r="AZ45" s="216">
        <v>2.0699999999999998</v>
      </c>
      <c r="BA45" s="216">
        <v>2.0809676903000001</v>
      </c>
      <c r="BB45" s="216">
        <v>2.0704634307999998</v>
      </c>
      <c r="BC45" s="216">
        <v>2.1367609999999999</v>
      </c>
      <c r="BD45" s="216">
        <v>2.1008800000000001</v>
      </c>
      <c r="BE45" s="327">
        <v>2.090964</v>
      </c>
      <c r="BF45" s="327">
        <v>2.0997340000000002</v>
      </c>
      <c r="BG45" s="327">
        <v>2.109559</v>
      </c>
      <c r="BH45" s="327">
        <v>2.1025049999999998</v>
      </c>
      <c r="BI45" s="327">
        <v>2.1033650000000002</v>
      </c>
      <c r="BJ45" s="327">
        <v>2.1162749999999999</v>
      </c>
      <c r="BK45" s="327">
        <v>2.1166809999999998</v>
      </c>
      <c r="BL45" s="327">
        <v>2.1284420000000002</v>
      </c>
      <c r="BM45" s="327">
        <v>2.1369449999999999</v>
      </c>
      <c r="BN45" s="327">
        <v>2.1564220000000001</v>
      </c>
      <c r="BO45" s="327">
        <v>2.14289</v>
      </c>
      <c r="BP45" s="327">
        <v>2.120444</v>
      </c>
      <c r="BQ45" s="327">
        <v>2.1095570000000001</v>
      </c>
      <c r="BR45" s="327">
        <v>2.1139399999999999</v>
      </c>
      <c r="BS45" s="327">
        <v>2.1188259999999999</v>
      </c>
      <c r="BT45" s="327">
        <v>2.1106729999999998</v>
      </c>
      <c r="BU45" s="327">
        <v>2.1100590000000001</v>
      </c>
      <c r="BV45" s="327">
        <v>2.1188479999999998</v>
      </c>
    </row>
    <row r="46" spans="1:74" ht="11.1" customHeight="1" x14ac:dyDescent="0.2">
      <c r="A46" s="26"/>
      <c r="B46" s="34"/>
      <c r="C46" s="217"/>
      <c r="D46" s="217"/>
      <c r="E46" s="217"/>
      <c r="F46" s="217"/>
      <c r="G46" s="217"/>
      <c r="H46" s="217"/>
      <c r="I46" s="217"/>
      <c r="J46" s="217"/>
      <c r="K46" s="217"/>
      <c r="L46" s="217"/>
      <c r="M46" s="217"/>
      <c r="N46" s="217"/>
      <c r="O46" s="217"/>
      <c r="P46" s="217"/>
      <c r="Q46" s="217"/>
      <c r="R46" s="217"/>
      <c r="S46" s="217"/>
      <c r="T46" s="217"/>
      <c r="U46" s="217"/>
      <c r="V46" s="217"/>
      <c r="W46" s="217"/>
      <c r="X46" s="217"/>
      <c r="Y46" s="217"/>
      <c r="Z46" s="217"/>
      <c r="AA46" s="217"/>
      <c r="AB46" s="217"/>
      <c r="AC46" s="217"/>
      <c r="AD46" s="217"/>
      <c r="AE46" s="217"/>
      <c r="AF46" s="217"/>
      <c r="AG46" s="217"/>
      <c r="AH46" s="217"/>
      <c r="AI46" s="217"/>
      <c r="AJ46" s="217"/>
      <c r="AK46" s="217"/>
      <c r="AL46" s="217"/>
      <c r="AM46" s="217"/>
      <c r="AN46" s="217"/>
      <c r="AO46" s="217"/>
      <c r="AP46" s="217"/>
      <c r="AQ46" s="217"/>
      <c r="AR46" s="217"/>
      <c r="AS46" s="217"/>
      <c r="AT46" s="217"/>
      <c r="AU46" s="217"/>
      <c r="AV46" s="217"/>
      <c r="AW46" s="217"/>
      <c r="AX46" s="217"/>
      <c r="AY46" s="217"/>
      <c r="AZ46" s="217"/>
      <c r="BA46" s="217"/>
      <c r="BB46" s="217"/>
      <c r="BC46" s="217"/>
      <c r="BD46" s="217"/>
      <c r="BE46" s="328"/>
      <c r="BF46" s="328"/>
      <c r="BG46" s="328"/>
      <c r="BH46" s="328"/>
      <c r="BI46" s="328"/>
      <c r="BJ46" s="328"/>
      <c r="BK46" s="328"/>
      <c r="BL46" s="328"/>
      <c r="BM46" s="328"/>
      <c r="BN46" s="328"/>
      <c r="BO46" s="328"/>
      <c r="BP46" s="328"/>
      <c r="BQ46" s="328"/>
      <c r="BR46" s="328"/>
      <c r="BS46" s="328"/>
      <c r="BT46" s="328"/>
      <c r="BU46" s="328"/>
      <c r="BV46" s="328"/>
    </row>
    <row r="47" spans="1:74" ht="11.1" customHeight="1" x14ac:dyDescent="0.2">
      <c r="A47" s="19"/>
      <c r="B47" s="20" t="s">
        <v>977</v>
      </c>
      <c r="C47" s="217"/>
      <c r="D47" s="217"/>
      <c r="E47" s="217"/>
      <c r="F47" s="217"/>
      <c r="G47" s="217"/>
      <c r="H47" s="217"/>
      <c r="I47" s="217"/>
      <c r="J47" s="217"/>
      <c r="K47" s="217"/>
      <c r="L47" s="217"/>
      <c r="M47" s="217"/>
      <c r="N47" s="217"/>
      <c r="O47" s="217"/>
      <c r="P47" s="217"/>
      <c r="Q47" s="217"/>
      <c r="R47" s="217"/>
      <c r="S47" s="217"/>
      <c r="T47" s="217"/>
      <c r="U47" s="217"/>
      <c r="V47" s="217"/>
      <c r="W47" s="217"/>
      <c r="X47" s="217"/>
      <c r="Y47" s="217"/>
      <c r="Z47" s="217"/>
      <c r="AA47" s="217"/>
      <c r="AB47" s="217"/>
      <c r="AC47" s="217"/>
      <c r="AD47" s="217"/>
      <c r="AE47" s="217"/>
      <c r="AF47" s="217"/>
      <c r="AG47" s="217"/>
      <c r="AH47" s="217"/>
      <c r="AI47" s="217"/>
      <c r="AJ47" s="217"/>
      <c r="AK47" s="217"/>
      <c r="AL47" s="217"/>
      <c r="AM47" s="217"/>
      <c r="AN47" s="217"/>
      <c r="AO47" s="217"/>
      <c r="AP47" s="217"/>
      <c r="AQ47" s="217"/>
      <c r="AR47" s="217"/>
      <c r="AS47" s="217"/>
      <c r="AT47" s="217"/>
      <c r="AU47" s="217"/>
      <c r="AV47" s="217"/>
      <c r="AW47" s="217"/>
      <c r="AX47" s="217"/>
      <c r="AY47" s="217"/>
      <c r="AZ47" s="217"/>
      <c r="BA47" s="217"/>
      <c r="BB47" s="217"/>
      <c r="BC47" s="217"/>
      <c r="BD47" s="217"/>
      <c r="BE47" s="328"/>
      <c r="BF47" s="328"/>
      <c r="BG47" s="328"/>
      <c r="BH47" s="328"/>
      <c r="BI47" s="328"/>
      <c r="BJ47" s="328"/>
      <c r="BK47" s="328"/>
      <c r="BL47" s="328"/>
      <c r="BM47" s="328"/>
      <c r="BN47" s="328"/>
      <c r="BO47" s="328"/>
      <c r="BP47" s="328"/>
      <c r="BQ47" s="328"/>
      <c r="BR47" s="328"/>
      <c r="BS47" s="328"/>
      <c r="BT47" s="328"/>
      <c r="BU47" s="328"/>
      <c r="BV47" s="328"/>
    </row>
    <row r="48" spans="1:74" ht="11.1" customHeight="1" x14ac:dyDescent="0.2">
      <c r="A48" s="19"/>
      <c r="B48" s="22"/>
      <c r="C48" s="217"/>
      <c r="D48" s="217"/>
      <c r="E48" s="217"/>
      <c r="F48" s="217"/>
      <c r="G48" s="217"/>
      <c r="H48" s="217"/>
      <c r="I48" s="217"/>
      <c r="J48" s="217"/>
      <c r="K48" s="217"/>
      <c r="L48" s="217"/>
      <c r="M48" s="217"/>
      <c r="N48" s="217"/>
      <c r="O48" s="217"/>
      <c r="P48" s="217"/>
      <c r="Q48" s="217"/>
      <c r="R48" s="217"/>
      <c r="S48" s="217"/>
      <c r="T48" s="217"/>
      <c r="U48" s="217"/>
      <c r="V48" s="217"/>
      <c r="W48" s="217"/>
      <c r="X48" s="217"/>
      <c r="Y48" s="217"/>
      <c r="Z48" s="217"/>
      <c r="AA48" s="217"/>
      <c r="AB48" s="217"/>
      <c r="AC48" s="217"/>
      <c r="AD48" s="217"/>
      <c r="AE48" s="217"/>
      <c r="AF48" s="217"/>
      <c r="AG48" s="217"/>
      <c r="AH48" s="217"/>
      <c r="AI48" s="217"/>
      <c r="AJ48" s="217"/>
      <c r="AK48" s="217"/>
      <c r="AL48" s="217"/>
      <c r="AM48" s="217"/>
      <c r="AN48" s="217"/>
      <c r="AO48" s="217"/>
      <c r="AP48" s="217"/>
      <c r="AQ48" s="217"/>
      <c r="AR48" s="217"/>
      <c r="AS48" s="217"/>
      <c r="AT48" s="217"/>
      <c r="AU48" s="217"/>
      <c r="AV48" s="217"/>
      <c r="AW48" s="217"/>
      <c r="AX48" s="217"/>
      <c r="AY48" s="217"/>
      <c r="AZ48" s="217"/>
      <c r="BA48" s="217"/>
      <c r="BB48" s="217"/>
      <c r="BC48" s="217"/>
      <c r="BD48" s="217"/>
      <c r="BE48" s="328"/>
      <c r="BF48" s="328"/>
      <c r="BG48" s="328"/>
      <c r="BH48" s="328"/>
      <c r="BI48" s="328"/>
      <c r="BJ48" s="328"/>
      <c r="BK48" s="328"/>
      <c r="BL48" s="328"/>
      <c r="BM48" s="328"/>
      <c r="BN48" s="328"/>
      <c r="BO48" s="328"/>
      <c r="BP48" s="328"/>
      <c r="BQ48" s="328"/>
      <c r="BR48" s="328"/>
      <c r="BS48" s="328"/>
      <c r="BT48" s="328"/>
      <c r="BU48" s="328"/>
      <c r="BV48" s="328"/>
    </row>
    <row r="49" spans="1:74" ht="11.1" customHeight="1" x14ac:dyDescent="0.2">
      <c r="A49" s="35"/>
      <c r="B49" s="36" t="s">
        <v>683</v>
      </c>
      <c r="C49" s="217"/>
      <c r="D49" s="217"/>
      <c r="E49" s="217"/>
      <c r="F49" s="217"/>
      <c r="G49" s="217"/>
      <c r="H49" s="217"/>
      <c r="I49" s="217"/>
      <c r="J49" s="217"/>
      <c r="K49" s="217"/>
      <c r="L49" s="217"/>
      <c r="M49" s="217"/>
      <c r="N49" s="217"/>
      <c r="O49" s="217"/>
      <c r="P49" s="217"/>
      <c r="Q49" s="217"/>
      <c r="R49" s="217"/>
      <c r="S49" s="217"/>
      <c r="T49" s="217"/>
      <c r="U49" s="217"/>
      <c r="V49" s="217"/>
      <c r="W49" s="217"/>
      <c r="X49" s="217"/>
      <c r="Y49" s="217"/>
      <c r="Z49" s="217"/>
      <c r="AA49" s="217"/>
      <c r="AB49" s="217"/>
      <c r="AC49" s="217"/>
      <c r="AD49" s="217"/>
      <c r="AE49" s="217"/>
      <c r="AF49" s="217"/>
      <c r="AG49" s="217"/>
      <c r="AH49" s="217"/>
      <c r="AI49" s="217"/>
      <c r="AJ49" s="217"/>
      <c r="AK49" s="217"/>
      <c r="AL49" s="217"/>
      <c r="AM49" s="217"/>
      <c r="AN49" s="217"/>
      <c r="AO49" s="217"/>
      <c r="AP49" s="217"/>
      <c r="AQ49" s="217"/>
      <c r="AR49" s="217"/>
      <c r="AS49" s="217"/>
      <c r="AT49" s="217"/>
      <c r="AU49" s="217"/>
      <c r="AV49" s="217"/>
      <c r="AW49" s="217"/>
      <c r="AX49" s="217"/>
      <c r="AY49" s="217"/>
      <c r="AZ49" s="217"/>
      <c r="BA49" s="217"/>
      <c r="BB49" s="217"/>
      <c r="BC49" s="217"/>
      <c r="BD49" s="217"/>
      <c r="BE49" s="328"/>
      <c r="BF49" s="328"/>
      <c r="BG49" s="328"/>
      <c r="BH49" s="328"/>
      <c r="BI49" s="328"/>
      <c r="BJ49" s="328"/>
      <c r="BK49" s="328"/>
      <c r="BL49" s="328"/>
      <c r="BM49" s="328"/>
      <c r="BN49" s="328"/>
      <c r="BO49" s="328"/>
      <c r="BP49" s="328"/>
      <c r="BQ49" s="328"/>
      <c r="BR49" s="328"/>
      <c r="BS49" s="328"/>
      <c r="BT49" s="328"/>
      <c r="BU49" s="328"/>
      <c r="BV49" s="328"/>
    </row>
    <row r="50" spans="1:74" ht="11.1" customHeight="1" x14ac:dyDescent="0.2">
      <c r="A50" s="37" t="s">
        <v>684</v>
      </c>
      <c r="B50" s="38" t="s">
        <v>1349</v>
      </c>
      <c r="C50" s="240">
        <v>17207.590852000001</v>
      </c>
      <c r="D50" s="240">
        <v>17254.688963000001</v>
      </c>
      <c r="E50" s="240">
        <v>17301.952184999998</v>
      </c>
      <c r="F50" s="240">
        <v>17364.491333000002</v>
      </c>
      <c r="G50" s="240">
        <v>17400.751667</v>
      </c>
      <c r="H50" s="240">
        <v>17425.844000000001</v>
      </c>
      <c r="I50" s="240">
        <v>17428.485074</v>
      </c>
      <c r="J50" s="240">
        <v>17439.703851999999</v>
      </c>
      <c r="K50" s="240">
        <v>17448.217074</v>
      </c>
      <c r="L50" s="240">
        <v>17443.050519</v>
      </c>
      <c r="M50" s="240">
        <v>17454.383296</v>
      </c>
      <c r="N50" s="240">
        <v>17471.241184999999</v>
      </c>
      <c r="O50" s="240">
        <v>17496.255741000001</v>
      </c>
      <c r="P50" s="240">
        <v>17522.190184999999</v>
      </c>
      <c r="Q50" s="240">
        <v>17551.676073999999</v>
      </c>
      <c r="R50" s="240">
        <v>17591.655037</v>
      </c>
      <c r="S50" s="240">
        <v>17623.037593000001</v>
      </c>
      <c r="T50" s="240">
        <v>17652.765370000001</v>
      </c>
      <c r="U50" s="240">
        <v>17679.630369999999</v>
      </c>
      <c r="V50" s="240">
        <v>17706.954592999999</v>
      </c>
      <c r="W50" s="240">
        <v>17733.530037</v>
      </c>
      <c r="X50" s="240">
        <v>17758.157147999998</v>
      </c>
      <c r="Y50" s="240">
        <v>17784.134704</v>
      </c>
      <c r="Z50" s="240">
        <v>17810.263147999998</v>
      </c>
      <c r="AA50" s="240">
        <v>17828.848999999998</v>
      </c>
      <c r="AB50" s="240">
        <v>17861.049332999999</v>
      </c>
      <c r="AC50" s="240">
        <v>17899.170666999999</v>
      </c>
      <c r="AD50" s="240">
        <v>17952.060851999999</v>
      </c>
      <c r="AE50" s="240">
        <v>17995.388296000001</v>
      </c>
      <c r="AF50" s="240">
        <v>18038.000852000001</v>
      </c>
      <c r="AG50" s="240">
        <v>18082.319852000001</v>
      </c>
      <c r="AH50" s="240">
        <v>18121.68663</v>
      </c>
      <c r="AI50" s="240">
        <v>18158.522518999998</v>
      </c>
      <c r="AJ50" s="240">
        <v>18189.854480999998</v>
      </c>
      <c r="AK50" s="240">
        <v>18223.858370000002</v>
      </c>
      <c r="AL50" s="240">
        <v>18257.561148000001</v>
      </c>
      <c r="AM50" s="240">
        <v>18277.612000000001</v>
      </c>
      <c r="AN50" s="240">
        <v>18320.725666999999</v>
      </c>
      <c r="AO50" s="240">
        <v>18373.551332999999</v>
      </c>
      <c r="AP50" s="240">
        <v>18454.107370000002</v>
      </c>
      <c r="AQ50" s="240">
        <v>18512.843259000001</v>
      </c>
      <c r="AR50" s="240">
        <v>18567.77737</v>
      </c>
      <c r="AS50" s="240">
        <v>18621.709406999998</v>
      </c>
      <c r="AT50" s="240">
        <v>18666.940184999999</v>
      </c>
      <c r="AU50" s="240">
        <v>18706.269407</v>
      </c>
      <c r="AV50" s="240">
        <v>18725.609369999998</v>
      </c>
      <c r="AW50" s="240">
        <v>18763.701259000001</v>
      </c>
      <c r="AX50" s="240">
        <v>18806.45737</v>
      </c>
      <c r="AY50" s="240">
        <v>18853.877703999999</v>
      </c>
      <c r="AZ50" s="240">
        <v>18905.962259</v>
      </c>
      <c r="BA50" s="240">
        <v>18962.711037000001</v>
      </c>
      <c r="BB50" s="240">
        <v>18954.505369999999</v>
      </c>
      <c r="BC50" s="240">
        <v>18980.591593000001</v>
      </c>
      <c r="BD50" s="240">
        <v>19008.233037000002</v>
      </c>
      <c r="BE50" s="333">
        <v>19038.099999999999</v>
      </c>
      <c r="BF50" s="333">
        <v>19068.349999999999</v>
      </c>
      <c r="BG50" s="333">
        <v>19099.650000000001</v>
      </c>
      <c r="BH50" s="333">
        <v>19135.07</v>
      </c>
      <c r="BI50" s="333">
        <v>19166.18</v>
      </c>
      <c r="BJ50" s="333">
        <v>19196.03</v>
      </c>
      <c r="BK50" s="333">
        <v>19223.62</v>
      </c>
      <c r="BL50" s="333">
        <v>19251.73</v>
      </c>
      <c r="BM50" s="333">
        <v>19279.349999999999</v>
      </c>
      <c r="BN50" s="333">
        <v>19306.78</v>
      </c>
      <c r="BO50" s="333">
        <v>19333.18</v>
      </c>
      <c r="BP50" s="333">
        <v>19358.86</v>
      </c>
      <c r="BQ50" s="333">
        <v>19383.09</v>
      </c>
      <c r="BR50" s="333">
        <v>19407.87</v>
      </c>
      <c r="BS50" s="333">
        <v>19432.47</v>
      </c>
      <c r="BT50" s="333">
        <v>19455.09</v>
      </c>
      <c r="BU50" s="333">
        <v>19480.7</v>
      </c>
      <c r="BV50" s="333">
        <v>19507.490000000002</v>
      </c>
    </row>
    <row r="51" spans="1:74" ht="11.1" customHeight="1" x14ac:dyDescent="0.2">
      <c r="A51" s="37" t="s">
        <v>28</v>
      </c>
      <c r="B51" s="39" t="s">
        <v>12</v>
      </c>
      <c r="C51" s="68">
        <v>3.6689991072999999</v>
      </c>
      <c r="D51" s="68">
        <v>3.8661780257</v>
      </c>
      <c r="E51" s="68">
        <v>3.8901952276</v>
      </c>
      <c r="F51" s="68">
        <v>3.5982616982</v>
      </c>
      <c r="G51" s="68">
        <v>3.3894664518000002</v>
      </c>
      <c r="H51" s="68">
        <v>3.1196472185999999</v>
      </c>
      <c r="I51" s="68">
        <v>2.6171602114999999</v>
      </c>
      <c r="J51" s="68">
        <v>2.3569078170000002</v>
      </c>
      <c r="K51" s="68">
        <v>2.1642221991000001</v>
      </c>
      <c r="L51" s="68">
        <v>2.1363403391000002</v>
      </c>
      <c r="M51" s="68">
        <v>2.0025839403000001</v>
      </c>
      <c r="N51" s="68">
        <v>1.8616870501</v>
      </c>
      <c r="O51" s="68">
        <v>1.6775438895999999</v>
      </c>
      <c r="P51" s="68">
        <v>1.5503103116000001</v>
      </c>
      <c r="Q51" s="68">
        <v>1.4433278177</v>
      </c>
      <c r="R51" s="68">
        <v>1.3082082240999999</v>
      </c>
      <c r="S51" s="68">
        <v>1.2774501364999999</v>
      </c>
      <c r="T51" s="68">
        <v>1.3022116481999999</v>
      </c>
      <c r="U51" s="68">
        <v>1.4410047415</v>
      </c>
      <c r="V51" s="68">
        <v>1.5324270584999999</v>
      </c>
      <c r="W51" s="68">
        <v>1.6351983802000001</v>
      </c>
      <c r="X51" s="68">
        <v>1.806488087</v>
      </c>
      <c r="Y51" s="68">
        <v>1.8892183229999999</v>
      </c>
      <c r="Z51" s="68">
        <v>1.9404572311999999</v>
      </c>
      <c r="AA51" s="68">
        <v>1.9009396306999999</v>
      </c>
      <c r="AB51" s="68">
        <v>1.9338858018</v>
      </c>
      <c r="AC51" s="68">
        <v>1.9798370886000001</v>
      </c>
      <c r="AD51" s="68">
        <v>2.0487317086000001</v>
      </c>
      <c r="AE51" s="68">
        <v>2.1128633571000002</v>
      </c>
      <c r="AF51" s="68">
        <v>2.1822953706999999</v>
      </c>
      <c r="AG51" s="68">
        <v>2.2777030574000001</v>
      </c>
      <c r="AH51" s="68">
        <v>2.3421985688000002</v>
      </c>
      <c r="AI51" s="68">
        <v>2.3965475604000002</v>
      </c>
      <c r="AJ51" s="68">
        <v>2.4309804768999999</v>
      </c>
      <c r="AK51" s="68">
        <v>2.4725614936999998</v>
      </c>
      <c r="AL51" s="68">
        <v>2.5114620502</v>
      </c>
      <c r="AM51" s="68">
        <v>2.5170609723999999</v>
      </c>
      <c r="AN51" s="68">
        <v>2.5736244536999999</v>
      </c>
      <c r="AO51" s="68">
        <v>2.6502941141999998</v>
      </c>
      <c r="AP51" s="68">
        <v>2.7965954587000001</v>
      </c>
      <c r="AQ51" s="68">
        <v>2.8754865104</v>
      </c>
      <c r="AR51" s="68">
        <v>2.9370024033000002</v>
      </c>
      <c r="AS51" s="68">
        <v>2.9829665661</v>
      </c>
      <c r="AT51" s="68">
        <v>3.0088455159</v>
      </c>
      <c r="AU51" s="68">
        <v>3.0164727792999999</v>
      </c>
      <c r="AV51" s="68">
        <v>2.9453500545</v>
      </c>
      <c r="AW51" s="68">
        <v>2.9622864594</v>
      </c>
      <c r="AX51" s="68">
        <v>3.0064049505999999</v>
      </c>
      <c r="AY51" s="68">
        <v>3.1528500752999999</v>
      </c>
      <c r="AZ51" s="68">
        <v>3.1943963533000002</v>
      </c>
      <c r="BA51" s="68">
        <v>3.2065641149999999</v>
      </c>
      <c r="BB51" s="68">
        <v>2.7115806251999999</v>
      </c>
      <c r="BC51" s="68">
        <v>2.5266153166</v>
      </c>
      <c r="BD51" s="68">
        <v>2.3721507312000001</v>
      </c>
      <c r="BE51" s="329">
        <v>2.2360509999999998</v>
      </c>
      <c r="BF51" s="329">
        <v>2.1503739999999998</v>
      </c>
      <c r="BG51" s="329">
        <v>2.1029360000000001</v>
      </c>
      <c r="BH51" s="329">
        <v>2.186652</v>
      </c>
      <c r="BI51" s="329">
        <v>2.144968</v>
      </c>
      <c r="BJ51" s="329">
        <v>2.0714830000000002</v>
      </c>
      <c r="BK51" s="329">
        <v>1.9611179999999999</v>
      </c>
      <c r="BL51" s="329">
        <v>1.8289059999999999</v>
      </c>
      <c r="BM51" s="329">
        <v>1.6698040000000001</v>
      </c>
      <c r="BN51" s="329">
        <v>1.858525</v>
      </c>
      <c r="BO51" s="329">
        <v>1.8576299999999999</v>
      </c>
      <c r="BP51" s="329">
        <v>1.8446039999999999</v>
      </c>
      <c r="BQ51" s="329">
        <v>1.812095</v>
      </c>
      <c r="BR51" s="329">
        <v>1.78054</v>
      </c>
      <c r="BS51" s="329">
        <v>1.7425550000000001</v>
      </c>
      <c r="BT51" s="329">
        <v>1.672393</v>
      </c>
      <c r="BU51" s="329">
        <v>1.6410119999999999</v>
      </c>
      <c r="BV51" s="329">
        <v>1.6225080000000001</v>
      </c>
    </row>
    <row r="52" spans="1:74" ht="11.1" customHeight="1" x14ac:dyDescent="0.2">
      <c r="A52" s="19"/>
      <c r="B52" s="22"/>
      <c r="C52" s="217"/>
      <c r="D52" s="217"/>
      <c r="E52" s="217"/>
      <c r="F52" s="217"/>
      <c r="G52" s="217"/>
      <c r="H52" s="217"/>
      <c r="I52" s="217"/>
      <c r="J52" s="217"/>
      <c r="K52" s="217"/>
      <c r="L52" s="217"/>
      <c r="M52" s="217"/>
      <c r="N52" s="217"/>
      <c r="O52" s="217"/>
      <c r="P52" s="217"/>
      <c r="Q52" s="217"/>
      <c r="R52" s="217"/>
      <c r="S52" s="217"/>
      <c r="T52" s="217"/>
      <c r="U52" s="217"/>
      <c r="V52" s="217"/>
      <c r="W52" s="217"/>
      <c r="X52" s="217"/>
      <c r="Y52" s="217"/>
      <c r="Z52" s="217"/>
      <c r="AA52" s="217"/>
      <c r="AB52" s="217"/>
      <c r="AC52" s="217"/>
      <c r="AD52" s="217"/>
      <c r="AE52" s="217"/>
      <c r="AF52" s="217"/>
      <c r="AG52" s="217"/>
      <c r="AH52" s="217"/>
      <c r="AI52" s="217"/>
      <c r="AJ52" s="217"/>
      <c r="AK52" s="217"/>
      <c r="AL52" s="217"/>
      <c r="AM52" s="217"/>
      <c r="AN52" s="217"/>
      <c r="AO52" s="217"/>
      <c r="AP52" s="217"/>
      <c r="AQ52" s="217"/>
      <c r="AR52" s="217"/>
      <c r="AS52" s="217"/>
      <c r="AT52" s="217"/>
      <c r="AU52" s="217"/>
      <c r="AV52" s="217"/>
      <c r="AW52" s="217"/>
      <c r="AX52" s="217"/>
      <c r="AY52" s="217"/>
      <c r="AZ52" s="217"/>
      <c r="BA52" s="217"/>
      <c r="BB52" s="217"/>
      <c r="BC52" s="217"/>
      <c r="BD52" s="217"/>
      <c r="BE52" s="328"/>
      <c r="BF52" s="328"/>
      <c r="BG52" s="328"/>
      <c r="BH52" s="328"/>
      <c r="BI52" s="328"/>
      <c r="BJ52" s="328"/>
      <c r="BK52" s="328"/>
      <c r="BL52" s="328"/>
      <c r="BM52" s="328"/>
      <c r="BN52" s="328"/>
      <c r="BO52" s="328"/>
      <c r="BP52" s="328"/>
      <c r="BQ52" s="328"/>
      <c r="BR52" s="328"/>
      <c r="BS52" s="328"/>
      <c r="BT52" s="328"/>
      <c r="BU52" s="328"/>
      <c r="BV52" s="328"/>
    </row>
    <row r="53" spans="1:74" ht="11.1" customHeight="1" x14ac:dyDescent="0.2">
      <c r="A53" s="35"/>
      <c r="B53" s="36" t="s">
        <v>685</v>
      </c>
      <c r="C53" s="219"/>
      <c r="D53" s="219"/>
      <c r="E53" s="219"/>
      <c r="F53" s="219"/>
      <c r="G53" s="219"/>
      <c r="H53" s="219"/>
      <c r="I53" s="219"/>
      <c r="J53" s="219"/>
      <c r="K53" s="219"/>
      <c r="L53" s="219"/>
      <c r="M53" s="219"/>
      <c r="N53" s="219"/>
      <c r="O53" s="219"/>
      <c r="P53" s="219"/>
      <c r="Q53" s="219"/>
      <c r="R53" s="219"/>
      <c r="S53" s="219"/>
      <c r="T53" s="219"/>
      <c r="U53" s="219"/>
      <c r="V53" s="219"/>
      <c r="W53" s="219"/>
      <c r="X53" s="219"/>
      <c r="Y53" s="219"/>
      <c r="Z53" s="219"/>
      <c r="AA53" s="219"/>
      <c r="AB53" s="219"/>
      <c r="AC53" s="219"/>
      <c r="AD53" s="219"/>
      <c r="AE53" s="219"/>
      <c r="AF53" s="219"/>
      <c r="AG53" s="219"/>
      <c r="AH53" s="219"/>
      <c r="AI53" s="219"/>
      <c r="AJ53" s="219"/>
      <c r="AK53" s="219"/>
      <c r="AL53" s="219"/>
      <c r="AM53" s="219"/>
      <c r="AN53" s="219"/>
      <c r="AO53" s="219"/>
      <c r="AP53" s="219"/>
      <c r="AQ53" s="219"/>
      <c r="AR53" s="219"/>
      <c r="AS53" s="219"/>
      <c r="AT53" s="219"/>
      <c r="AU53" s="219"/>
      <c r="AV53" s="219"/>
      <c r="AW53" s="219"/>
      <c r="AX53" s="219"/>
      <c r="AY53" s="219"/>
      <c r="AZ53" s="219"/>
      <c r="BA53" s="219"/>
      <c r="BB53" s="219"/>
      <c r="BC53" s="219"/>
      <c r="BD53" s="219"/>
      <c r="BE53" s="332"/>
      <c r="BF53" s="332"/>
      <c r="BG53" s="332"/>
      <c r="BH53" s="332"/>
      <c r="BI53" s="332"/>
      <c r="BJ53" s="332"/>
      <c r="BK53" s="332"/>
      <c r="BL53" s="332"/>
      <c r="BM53" s="332"/>
      <c r="BN53" s="332"/>
      <c r="BO53" s="332"/>
      <c r="BP53" s="332"/>
      <c r="BQ53" s="332"/>
      <c r="BR53" s="332"/>
      <c r="BS53" s="332"/>
      <c r="BT53" s="332"/>
      <c r="BU53" s="332"/>
      <c r="BV53" s="332"/>
    </row>
    <row r="54" spans="1:74" ht="11.1" customHeight="1" x14ac:dyDescent="0.2">
      <c r="A54" s="37" t="s">
        <v>686</v>
      </c>
      <c r="B54" s="38" t="s">
        <v>1327</v>
      </c>
      <c r="C54" s="68">
        <v>104.04600000000001</v>
      </c>
      <c r="D54" s="68">
        <v>104.102</v>
      </c>
      <c r="E54" s="68">
        <v>104.233</v>
      </c>
      <c r="F54" s="68">
        <v>104.58388889</v>
      </c>
      <c r="G54" s="68">
        <v>104.75622222</v>
      </c>
      <c r="H54" s="68">
        <v>104.89488889</v>
      </c>
      <c r="I54" s="68">
        <v>104.99618519000001</v>
      </c>
      <c r="J54" s="68">
        <v>105.0702963</v>
      </c>
      <c r="K54" s="68">
        <v>105.11351852</v>
      </c>
      <c r="L54" s="68">
        <v>105.09814815</v>
      </c>
      <c r="M54" s="68">
        <v>105.10037036999999</v>
      </c>
      <c r="N54" s="68">
        <v>105.09248148</v>
      </c>
      <c r="O54" s="68">
        <v>104.95003704</v>
      </c>
      <c r="P54" s="68">
        <v>105.01525925999999</v>
      </c>
      <c r="Q54" s="68">
        <v>105.1637037</v>
      </c>
      <c r="R54" s="68">
        <v>105.55418519</v>
      </c>
      <c r="S54" s="68">
        <v>105.74996296</v>
      </c>
      <c r="T54" s="68">
        <v>105.90985185</v>
      </c>
      <c r="U54" s="68">
        <v>105.95325926</v>
      </c>
      <c r="V54" s="68">
        <v>106.10181480999999</v>
      </c>
      <c r="W54" s="68">
        <v>106.27492592999999</v>
      </c>
      <c r="X54" s="68">
        <v>106.51466667</v>
      </c>
      <c r="Y54" s="68">
        <v>106.70533333</v>
      </c>
      <c r="Z54" s="68">
        <v>106.889</v>
      </c>
      <c r="AA54" s="68">
        <v>107.08744444</v>
      </c>
      <c r="AB54" s="68">
        <v>107.24077778</v>
      </c>
      <c r="AC54" s="68">
        <v>107.37077778</v>
      </c>
      <c r="AD54" s="68">
        <v>107.40766667</v>
      </c>
      <c r="AE54" s="68">
        <v>107.54333333</v>
      </c>
      <c r="AF54" s="68">
        <v>107.708</v>
      </c>
      <c r="AG54" s="68">
        <v>107.9267037</v>
      </c>
      <c r="AH54" s="68">
        <v>108.13059259000001</v>
      </c>
      <c r="AI54" s="68">
        <v>108.3447037</v>
      </c>
      <c r="AJ54" s="68">
        <v>108.60222222</v>
      </c>
      <c r="AK54" s="68">
        <v>108.81188889000001</v>
      </c>
      <c r="AL54" s="68">
        <v>109.00688889</v>
      </c>
      <c r="AM54" s="68">
        <v>109.12574074</v>
      </c>
      <c r="AN54" s="68">
        <v>109.33751852</v>
      </c>
      <c r="AO54" s="68">
        <v>109.58074074</v>
      </c>
      <c r="AP54" s="68">
        <v>109.94577778</v>
      </c>
      <c r="AQ54" s="68">
        <v>110.18411111</v>
      </c>
      <c r="AR54" s="68">
        <v>110.38611111</v>
      </c>
      <c r="AS54" s="68">
        <v>110.50807407000001</v>
      </c>
      <c r="AT54" s="68">
        <v>110.67018519</v>
      </c>
      <c r="AU54" s="68">
        <v>110.82874074</v>
      </c>
      <c r="AV54" s="68">
        <v>111.01662963</v>
      </c>
      <c r="AW54" s="68">
        <v>111.14340740999999</v>
      </c>
      <c r="AX54" s="68">
        <v>111.24196296</v>
      </c>
      <c r="AY54" s="68">
        <v>111.3122963</v>
      </c>
      <c r="AZ54" s="68">
        <v>111.35440740999999</v>
      </c>
      <c r="BA54" s="68">
        <v>111.3682963</v>
      </c>
      <c r="BB54" s="68">
        <v>111.71361481</v>
      </c>
      <c r="BC54" s="68">
        <v>111.91157037000001</v>
      </c>
      <c r="BD54" s="68">
        <v>112.11771481</v>
      </c>
      <c r="BE54" s="329">
        <v>112.35169999999999</v>
      </c>
      <c r="BF54" s="329">
        <v>112.5595</v>
      </c>
      <c r="BG54" s="329">
        <v>112.7607</v>
      </c>
      <c r="BH54" s="329">
        <v>112.9285</v>
      </c>
      <c r="BI54" s="329">
        <v>113.1366</v>
      </c>
      <c r="BJ54" s="329">
        <v>113.3583</v>
      </c>
      <c r="BK54" s="329">
        <v>113.621</v>
      </c>
      <c r="BL54" s="329">
        <v>113.84910000000001</v>
      </c>
      <c r="BM54" s="329">
        <v>114.07</v>
      </c>
      <c r="BN54" s="329">
        <v>114.2753</v>
      </c>
      <c r="BO54" s="329">
        <v>114.48820000000001</v>
      </c>
      <c r="BP54" s="329">
        <v>114.7002</v>
      </c>
      <c r="BQ54" s="329">
        <v>114.89749999999999</v>
      </c>
      <c r="BR54" s="329">
        <v>115.1181</v>
      </c>
      <c r="BS54" s="329">
        <v>115.34820000000001</v>
      </c>
      <c r="BT54" s="329">
        <v>115.6092</v>
      </c>
      <c r="BU54" s="329">
        <v>115.84229999999999</v>
      </c>
      <c r="BV54" s="329">
        <v>116.0689</v>
      </c>
    </row>
    <row r="55" spans="1:74" ht="11.1" customHeight="1" x14ac:dyDescent="0.2">
      <c r="A55" s="37" t="s">
        <v>29</v>
      </c>
      <c r="B55" s="39" t="s">
        <v>12</v>
      </c>
      <c r="C55" s="68">
        <v>1.2438331815000001</v>
      </c>
      <c r="D55" s="68">
        <v>1.1466448834</v>
      </c>
      <c r="E55" s="68">
        <v>1.0955919119999999</v>
      </c>
      <c r="F55" s="68">
        <v>1.1792085220999999</v>
      </c>
      <c r="G55" s="68">
        <v>1.1531471217</v>
      </c>
      <c r="H55" s="68">
        <v>1.1064309221999999</v>
      </c>
      <c r="I55" s="68">
        <v>0.99182203704000005</v>
      </c>
      <c r="J55" s="68">
        <v>0.93958671278000006</v>
      </c>
      <c r="K55" s="68">
        <v>0.90216127621999997</v>
      </c>
      <c r="L55" s="68">
        <v>0.88844691912999996</v>
      </c>
      <c r="M55" s="68">
        <v>0.87368811702000004</v>
      </c>
      <c r="N55" s="68">
        <v>0.86686945520000003</v>
      </c>
      <c r="O55" s="68">
        <v>0.86888206854000005</v>
      </c>
      <c r="P55" s="68">
        <v>0.87727350027999995</v>
      </c>
      <c r="Q55" s="68">
        <v>0.89290695240999995</v>
      </c>
      <c r="R55" s="68">
        <v>0.92776842266000004</v>
      </c>
      <c r="S55" s="68">
        <v>0.94862216263999999</v>
      </c>
      <c r="T55" s="68">
        <v>0.96760001723</v>
      </c>
      <c r="U55" s="68">
        <v>0.91153223555999996</v>
      </c>
      <c r="V55" s="68">
        <v>0.98174132449999996</v>
      </c>
      <c r="W55" s="68">
        <v>1.1049077452</v>
      </c>
      <c r="X55" s="68">
        <v>1.3478054023999999</v>
      </c>
      <c r="Y55" s="68">
        <v>1.5270764102000001</v>
      </c>
      <c r="Z55" s="68">
        <v>1.7094643624000001</v>
      </c>
      <c r="AA55" s="68">
        <v>2.0365951912</v>
      </c>
      <c r="AB55" s="68">
        <v>2.1192334658999998</v>
      </c>
      <c r="AC55" s="68">
        <v>2.0987032562999999</v>
      </c>
      <c r="AD55" s="68">
        <v>1.7559526211000001</v>
      </c>
      <c r="AE55" s="68">
        <v>1.6958591002000001</v>
      </c>
      <c r="AF55" s="68">
        <v>1.6978100872999999</v>
      </c>
      <c r="AG55" s="68">
        <v>1.8625613391</v>
      </c>
      <c r="AH55" s="68">
        <v>1.9121046905000001</v>
      </c>
      <c r="AI55" s="68">
        <v>1.9475692499999999</v>
      </c>
      <c r="AJ55" s="68">
        <v>1.9598761569000001</v>
      </c>
      <c r="AK55" s="68">
        <v>1.974180193</v>
      </c>
      <c r="AL55" s="68">
        <v>1.9813908716999999</v>
      </c>
      <c r="AM55" s="68">
        <v>1.9033942839</v>
      </c>
      <c r="AN55" s="68">
        <v>1.9551711431000001</v>
      </c>
      <c r="AO55" s="68">
        <v>2.0582536596000001</v>
      </c>
      <c r="AP55" s="68">
        <v>2.3630632615999998</v>
      </c>
      <c r="AQ55" s="68">
        <v>2.4555476344999998</v>
      </c>
      <c r="AR55" s="68">
        <v>2.4864551483000001</v>
      </c>
      <c r="AS55" s="68">
        <v>2.3917809789</v>
      </c>
      <c r="AT55" s="68">
        <v>2.3486346756000001</v>
      </c>
      <c r="AU55" s="68">
        <v>2.2927166277</v>
      </c>
      <c r="AV55" s="68">
        <v>2.2231657493000001</v>
      </c>
      <c r="AW55" s="68">
        <v>2.1427056752000002</v>
      </c>
      <c r="AX55" s="68">
        <v>2.0503970866999999</v>
      </c>
      <c r="AY55" s="68">
        <v>2.0037028300999999</v>
      </c>
      <c r="AZ55" s="68">
        <v>1.8446448357</v>
      </c>
      <c r="BA55" s="68">
        <v>1.6312679979</v>
      </c>
      <c r="BB55" s="68">
        <v>1.6079171686</v>
      </c>
      <c r="BC55" s="68">
        <v>1.5677934339999999</v>
      </c>
      <c r="BD55" s="68">
        <v>1.5686789636</v>
      </c>
      <c r="BE55" s="329">
        <v>1.6683509999999999</v>
      </c>
      <c r="BF55" s="329">
        <v>1.7071510000000001</v>
      </c>
      <c r="BG55" s="329">
        <v>1.7431669999999999</v>
      </c>
      <c r="BH55" s="329">
        <v>1.722108</v>
      </c>
      <c r="BI55" s="329">
        <v>1.793342</v>
      </c>
      <c r="BJ55" s="329">
        <v>1.902423</v>
      </c>
      <c r="BK55" s="329">
        <v>2.0741139999999998</v>
      </c>
      <c r="BL55" s="329">
        <v>2.2403040000000001</v>
      </c>
      <c r="BM55" s="329">
        <v>2.4258950000000001</v>
      </c>
      <c r="BN55" s="329">
        <v>2.2931020000000002</v>
      </c>
      <c r="BO55" s="329">
        <v>2.3023699999999998</v>
      </c>
      <c r="BP55" s="329">
        <v>2.3033600000000001</v>
      </c>
      <c r="BQ55" s="329">
        <v>2.2658999999999998</v>
      </c>
      <c r="BR55" s="329">
        <v>2.2731490000000001</v>
      </c>
      <c r="BS55" s="329">
        <v>2.2947519999999999</v>
      </c>
      <c r="BT55" s="329">
        <v>2.3738139999999999</v>
      </c>
      <c r="BU55" s="329">
        <v>2.3915139999999999</v>
      </c>
      <c r="BV55" s="329">
        <v>2.3911899999999999</v>
      </c>
    </row>
    <row r="56" spans="1:74" ht="11.1" customHeight="1" x14ac:dyDescent="0.2">
      <c r="A56" s="16"/>
      <c r="B56" s="25"/>
      <c r="C56" s="220"/>
      <c r="D56" s="220"/>
      <c r="E56" s="220"/>
      <c r="F56" s="220"/>
      <c r="G56" s="220"/>
      <c r="H56" s="220"/>
      <c r="I56" s="220"/>
      <c r="J56" s="220"/>
      <c r="K56" s="220"/>
      <c r="L56" s="220"/>
      <c r="M56" s="220"/>
      <c r="N56" s="220"/>
      <c r="O56" s="220"/>
      <c r="P56" s="220"/>
      <c r="Q56" s="220"/>
      <c r="R56" s="220"/>
      <c r="S56" s="220"/>
      <c r="T56" s="220"/>
      <c r="U56" s="220"/>
      <c r="V56" s="220"/>
      <c r="W56" s="220"/>
      <c r="X56" s="220"/>
      <c r="Y56" s="220"/>
      <c r="Z56" s="220"/>
      <c r="AA56" s="220"/>
      <c r="AB56" s="220"/>
      <c r="AC56" s="220"/>
      <c r="AD56" s="220"/>
      <c r="AE56" s="220"/>
      <c r="AF56" s="220"/>
      <c r="AG56" s="220"/>
      <c r="AH56" s="220"/>
      <c r="AI56" s="220"/>
      <c r="AJ56" s="220"/>
      <c r="AK56" s="220"/>
      <c r="AL56" s="220"/>
      <c r="AM56" s="220"/>
      <c r="AN56" s="220"/>
      <c r="AO56" s="220"/>
      <c r="AP56" s="220"/>
      <c r="AQ56" s="220"/>
      <c r="AR56" s="220"/>
      <c r="AS56" s="220"/>
      <c r="AT56" s="220"/>
      <c r="AU56" s="220"/>
      <c r="AV56" s="220"/>
      <c r="AW56" s="220"/>
      <c r="AX56" s="220"/>
      <c r="AY56" s="220"/>
      <c r="AZ56" s="220"/>
      <c r="BA56" s="220"/>
      <c r="BB56" s="220"/>
      <c r="BC56" s="220"/>
      <c r="BD56" s="220"/>
      <c r="BE56" s="334"/>
      <c r="BF56" s="334"/>
      <c r="BG56" s="334"/>
      <c r="BH56" s="334"/>
      <c r="BI56" s="334"/>
      <c r="BJ56" s="334"/>
      <c r="BK56" s="334"/>
      <c r="BL56" s="334"/>
      <c r="BM56" s="334"/>
      <c r="BN56" s="334"/>
      <c r="BO56" s="334"/>
      <c r="BP56" s="334"/>
      <c r="BQ56" s="334"/>
      <c r="BR56" s="334"/>
      <c r="BS56" s="334"/>
      <c r="BT56" s="334"/>
      <c r="BU56" s="334"/>
      <c r="BV56" s="334"/>
    </row>
    <row r="57" spans="1:74" ht="11.1" customHeight="1" x14ac:dyDescent="0.2">
      <c r="A57" s="35"/>
      <c r="B57" s="36" t="s">
        <v>687</v>
      </c>
      <c r="C57" s="219"/>
      <c r="D57" s="219"/>
      <c r="E57" s="219"/>
      <c r="F57" s="219"/>
      <c r="G57" s="219"/>
      <c r="H57" s="219"/>
      <c r="I57" s="219"/>
      <c r="J57" s="219"/>
      <c r="K57" s="219"/>
      <c r="L57" s="219"/>
      <c r="M57" s="219"/>
      <c r="N57" s="219"/>
      <c r="O57" s="219"/>
      <c r="P57" s="219"/>
      <c r="Q57" s="219"/>
      <c r="R57" s="219"/>
      <c r="S57" s="219"/>
      <c r="T57" s="219"/>
      <c r="U57" s="219"/>
      <c r="V57" s="219"/>
      <c r="W57" s="219"/>
      <c r="X57" s="219"/>
      <c r="Y57" s="219"/>
      <c r="Z57" s="219"/>
      <c r="AA57" s="219"/>
      <c r="AB57" s="219"/>
      <c r="AC57" s="219"/>
      <c r="AD57" s="219"/>
      <c r="AE57" s="219"/>
      <c r="AF57" s="219"/>
      <c r="AG57" s="219"/>
      <c r="AH57" s="219"/>
      <c r="AI57" s="219"/>
      <c r="AJ57" s="219"/>
      <c r="AK57" s="219"/>
      <c r="AL57" s="219"/>
      <c r="AM57" s="219"/>
      <c r="AN57" s="219"/>
      <c r="AO57" s="219"/>
      <c r="AP57" s="219"/>
      <c r="AQ57" s="219"/>
      <c r="AR57" s="219"/>
      <c r="AS57" s="219"/>
      <c r="AT57" s="219"/>
      <c r="AU57" s="219"/>
      <c r="AV57" s="219"/>
      <c r="AW57" s="219"/>
      <c r="AX57" s="219"/>
      <c r="AY57" s="219"/>
      <c r="AZ57" s="219"/>
      <c r="BA57" s="219"/>
      <c r="BB57" s="219"/>
      <c r="BC57" s="219"/>
      <c r="BD57" s="219"/>
      <c r="BE57" s="332"/>
      <c r="BF57" s="332"/>
      <c r="BG57" s="332"/>
      <c r="BH57" s="332"/>
      <c r="BI57" s="332"/>
      <c r="BJ57" s="332"/>
      <c r="BK57" s="332"/>
      <c r="BL57" s="332"/>
      <c r="BM57" s="332"/>
      <c r="BN57" s="332"/>
      <c r="BO57" s="332"/>
      <c r="BP57" s="332"/>
      <c r="BQ57" s="332"/>
      <c r="BR57" s="332"/>
      <c r="BS57" s="332"/>
      <c r="BT57" s="332"/>
      <c r="BU57" s="332"/>
      <c r="BV57" s="332"/>
    </row>
    <row r="58" spans="1:74" ht="11.1" customHeight="1" x14ac:dyDescent="0.2">
      <c r="A58" s="37" t="s">
        <v>688</v>
      </c>
      <c r="B58" s="38" t="s">
        <v>1349</v>
      </c>
      <c r="C58" s="240">
        <v>13205.4</v>
      </c>
      <c r="D58" s="240">
        <v>13251.2</v>
      </c>
      <c r="E58" s="240">
        <v>13223.3</v>
      </c>
      <c r="F58" s="240">
        <v>13286.9</v>
      </c>
      <c r="G58" s="240">
        <v>13331.7</v>
      </c>
      <c r="H58" s="240">
        <v>13364.8</v>
      </c>
      <c r="I58" s="240">
        <v>13404.2</v>
      </c>
      <c r="J58" s="240">
        <v>13446.6</v>
      </c>
      <c r="K58" s="240">
        <v>13470.3</v>
      </c>
      <c r="L58" s="240">
        <v>13475.7</v>
      </c>
      <c r="M58" s="240">
        <v>13447.7</v>
      </c>
      <c r="N58" s="240">
        <v>13490.7</v>
      </c>
      <c r="O58" s="240">
        <v>13546.5</v>
      </c>
      <c r="P58" s="240">
        <v>13561.7</v>
      </c>
      <c r="Q58" s="240">
        <v>13578.5</v>
      </c>
      <c r="R58" s="240">
        <v>13551.9</v>
      </c>
      <c r="S58" s="240">
        <v>13538.2</v>
      </c>
      <c r="T58" s="240">
        <v>13534.4</v>
      </c>
      <c r="U58" s="240">
        <v>13571.6</v>
      </c>
      <c r="V58" s="240">
        <v>13583.4</v>
      </c>
      <c r="W58" s="240">
        <v>13623.7</v>
      </c>
      <c r="X58" s="240">
        <v>13654.5</v>
      </c>
      <c r="Y58" s="240">
        <v>13688.5</v>
      </c>
      <c r="Z58" s="240">
        <v>13713.1</v>
      </c>
      <c r="AA58" s="240">
        <v>13772.9</v>
      </c>
      <c r="AB58" s="240">
        <v>13832.9</v>
      </c>
      <c r="AC58" s="240">
        <v>13900.3</v>
      </c>
      <c r="AD58" s="240">
        <v>13875.3</v>
      </c>
      <c r="AE58" s="240">
        <v>13932.5</v>
      </c>
      <c r="AF58" s="240">
        <v>13921.6</v>
      </c>
      <c r="AG58" s="240">
        <v>13961.7</v>
      </c>
      <c r="AH58" s="240">
        <v>13987.9</v>
      </c>
      <c r="AI58" s="240">
        <v>14009.2</v>
      </c>
      <c r="AJ58" s="240">
        <v>14046.8</v>
      </c>
      <c r="AK58" s="240">
        <v>14060.8</v>
      </c>
      <c r="AL58" s="240">
        <v>14090.2</v>
      </c>
      <c r="AM58" s="240">
        <v>14185.7</v>
      </c>
      <c r="AN58" s="240">
        <v>14212.5</v>
      </c>
      <c r="AO58" s="240">
        <v>14261.3</v>
      </c>
      <c r="AP58" s="240">
        <v>14259.7</v>
      </c>
      <c r="AQ58" s="240">
        <v>14274.3</v>
      </c>
      <c r="AR58" s="240">
        <v>14312</v>
      </c>
      <c r="AS58" s="240">
        <v>14342</v>
      </c>
      <c r="AT58" s="240">
        <v>14386.5</v>
      </c>
      <c r="AU58" s="240">
        <v>14395.9</v>
      </c>
      <c r="AV58" s="240">
        <v>14425.3</v>
      </c>
      <c r="AW58" s="240">
        <v>14449.7</v>
      </c>
      <c r="AX58" s="240">
        <v>14591.5</v>
      </c>
      <c r="AY58" s="240">
        <v>14569.6</v>
      </c>
      <c r="AZ58" s="240">
        <v>14579.1</v>
      </c>
      <c r="BA58" s="240">
        <v>14557.2</v>
      </c>
      <c r="BB58" s="240">
        <v>14575.1</v>
      </c>
      <c r="BC58" s="240">
        <v>14610.893851999999</v>
      </c>
      <c r="BD58" s="240">
        <v>14632.121407000001</v>
      </c>
      <c r="BE58" s="333">
        <v>14660.58</v>
      </c>
      <c r="BF58" s="333">
        <v>14685.69</v>
      </c>
      <c r="BG58" s="333">
        <v>14711.29</v>
      </c>
      <c r="BH58" s="333">
        <v>14735.96</v>
      </c>
      <c r="BI58" s="333">
        <v>14763.63</v>
      </c>
      <c r="BJ58" s="333">
        <v>14792.87</v>
      </c>
      <c r="BK58" s="333">
        <v>14823.1</v>
      </c>
      <c r="BL58" s="333">
        <v>14855.91</v>
      </c>
      <c r="BM58" s="333">
        <v>14890.71</v>
      </c>
      <c r="BN58" s="333">
        <v>14932.13</v>
      </c>
      <c r="BO58" s="333">
        <v>14967.45</v>
      </c>
      <c r="BP58" s="333">
        <v>15001.3</v>
      </c>
      <c r="BQ58" s="333">
        <v>15033.99</v>
      </c>
      <c r="BR58" s="333">
        <v>15064.64</v>
      </c>
      <c r="BS58" s="333">
        <v>15093.58</v>
      </c>
      <c r="BT58" s="333">
        <v>15113.55</v>
      </c>
      <c r="BU58" s="333">
        <v>15144.49</v>
      </c>
      <c r="BV58" s="333">
        <v>15179.16</v>
      </c>
    </row>
    <row r="59" spans="1:74" ht="11.1" customHeight="1" x14ac:dyDescent="0.2">
      <c r="A59" s="37" t="s">
        <v>30</v>
      </c>
      <c r="B59" s="39" t="s">
        <v>12</v>
      </c>
      <c r="C59" s="68">
        <v>5.3734439833999996</v>
      </c>
      <c r="D59" s="68">
        <v>5.0182279284</v>
      </c>
      <c r="E59" s="68">
        <v>4.175431133</v>
      </c>
      <c r="F59" s="68">
        <v>4.4116144749000004</v>
      </c>
      <c r="G59" s="68">
        <v>4.4754948826999996</v>
      </c>
      <c r="H59" s="68">
        <v>4.3171476072999999</v>
      </c>
      <c r="I59" s="68">
        <v>4.2738899088000002</v>
      </c>
      <c r="J59" s="68">
        <v>4.1121133521999997</v>
      </c>
      <c r="K59" s="68">
        <v>4.0145478132000001</v>
      </c>
      <c r="L59" s="68">
        <v>3.6496631079999999</v>
      </c>
      <c r="M59" s="68">
        <v>3.0040978898000001</v>
      </c>
      <c r="N59" s="68">
        <v>2.6775453044000002</v>
      </c>
      <c r="O59" s="68">
        <v>2.5830342132999999</v>
      </c>
      <c r="P59" s="68">
        <v>2.3431840135000002</v>
      </c>
      <c r="Q59" s="68">
        <v>2.6861675980999999</v>
      </c>
      <c r="R59" s="68">
        <v>1.994445657</v>
      </c>
      <c r="S59" s="68">
        <v>1.5489397451</v>
      </c>
      <c r="T59" s="68">
        <v>1.2690051479</v>
      </c>
      <c r="U59" s="68">
        <v>1.2488622969000001</v>
      </c>
      <c r="V59" s="68">
        <v>1.0173575476000001</v>
      </c>
      <c r="W59" s="68">
        <v>1.1388016598999999</v>
      </c>
      <c r="X59" s="68">
        <v>1.3268327434</v>
      </c>
      <c r="Y59" s="68">
        <v>1.7906407787</v>
      </c>
      <c r="Z59" s="68">
        <v>1.6485430703999999</v>
      </c>
      <c r="AA59" s="68">
        <v>1.6712804045</v>
      </c>
      <c r="AB59" s="68">
        <v>1.9997492939999999</v>
      </c>
      <c r="AC59" s="68">
        <v>2.3699230401000002</v>
      </c>
      <c r="AD59" s="68">
        <v>2.3863812454</v>
      </c>
      <c r="AE59" s="68">
        <v>2.912499446</v>
      </c>
      <c r="AF59" s="68">
        <v>2.8608582574999999</v>
      </c>
      <c r="AG59" s="68">
        <v>2.8743847445999999</v>
      </c>
      <c r="AH59" s="68">
        <v>2.977899495</v>
      </c>
      <c r="AI59" s="68">
        <v>2.8296277810000001</v>
      </c>
      <c r="AJ59" s="68">
        <v>2.8730455160999999</v>
      </c>
      <c r="AK59" s="68">
        <v>2.7198012931000002</v>
      </c>
      <c r="AL59" s="68">
        <v>2.7499252539999999</v>
      </c>
      <c r="AM59" s="68">
        <v>2.9971901341999998</v>
      </c>
      <c r="AN59" s="68">
        <v>2.7441823478999998</v>
      </c>
      <c r="AO59" s="68">
        <v>2.5970662504000002</v>
      </c>
      <c r="AP59" s="68">
        <v>2.7703905501000001</v>
      </c>
      <c r="AQ59" s="68">
        <v>2.4532567737000002</v>
      </c>
      <c r="AR59" s="68">
        <v>2.8042753706000001</v>
      </c>
      <c r="AS59" s="68">
        <v>2.7238803298000001</v>
      </c>
      <c r="AT59" s="68">
        <v>2.8496057307</v>
      </c>
      <c r="AU59" s="68">
        <v>2.7603289267000002</v>
      </c>
      <c r="AV59" s="68">
        <v>2.6945638864000001</v>
      </c>
      <c r="AW59" s="68">
        <v>2.7658454711</v>
      </c>
      <c r="AX59" s="68">
        <v>3.5577919405</v>
      </c>
      <c r="AY59" s="68">
        <v>2.7062464312999999</v>
      </c>
      <c r="AZ59" s="68">
        <v>2.5794195251000001</v>
      </c>
      <c r="BA59" s="68">
        <v>2.0748459117000002</v>
      </c>
      <c r="BB59" s="68">
        <v>2.2118277382999998</v>
      </c>
      <c r="BC59" s="68">
        <v>2.3580410378000001</v>
      </c>
      <c r="BD59" s="68">
        <v>2.2367342608</v>
      </c>
      <c r="BE59" s="329">
        <v>2.2213020000000001</v>
      </c>
      <c r="BF59" s="329">
        <v>2.0796290000000002</v>
      </c>
      <c r="BG59" s="329">
        <v>2.1908259999999999</v>
      </c>
      <c r="BH59" s="329">
        <v>2.1535739999999999</v>
      </c>
      <c r="BI59" s="329">
        <v>2.1725599999999998</v>
      </c>
      <c r="BJ59" s="329">
        <v>1.3800239999999999</v>
      </c>
      <c r="BK59" s="329">
        <v>1.739941</v>
      </c>
      <c r="BL59" s="329">
        <v>1.8986479999999999</v>
      </c>
      <c r="BM59" s="329">
        <v>2.2910020000000002</v>
      </c>
      <c r="BN59" s="329">
        <v>2.4496030000000002</v>
      </c>
      <c r="BO59" s="329">
        <v>2.440366</v>
      </c>
      <c r="BP59" s="329">
        <v>2.5230610000000002</v>
      </c>
      <c r="BQ59" s="329">
        <v>2.5470419999999998</v>
      </c>
      <c r="BR59" s="329">
        <v>2.580457</v>
      </c>
      <c r="BS59" s="329">
        <v>2.598624</v>
      </c>
      <c r="BT59" s="329">
        <v>2.5623640000000001</v>
      </c>
      <c r="BU59" s="329">
        <v>2.5797330000000001</v>
      </c>
      <c r="BV59" s="329">
        <v>2.6113189999999999</v>
      </c>
    </row>
    <row r="60" spans="1:74" ht="11.1" customHeight="1" x14ac:dyDescent="0.2">
      <c r="A60" s="26"/>
      <c r="B60" s="34"/>
      <c r="C60" s="217"/>
      <c r="D60" s="217"/>
      <c r="E60" s="217"/>
      <c r="F60" s="217"/>
      <c r="G60" s="217"/>
      <c r="H60" s="217"/>
      <c r="I60" s="217"/>
      <c r="J60" s="217"/>
      <c r="K60" s="217"/>
      <c r="L60" s="217"/>
      <c r="M60" s="217"/>
      <c r="N60" s="217"/>
      <c r="O60" s="217"/>
      <c r="P60" s="217"/>
      <c r="Q60" s="217"/>
      <c r="R60" s="217"/>
      <c r="S60" s="217"/>
      <c r="T60" s="217"/>
      <c r="U60" s="217"/>
      <c r="V60" s="217"/>
      <c r="W60" s="217"/>
      <c r="X60" s="217"/>
      <c r="Y60" s="217"/>
      <c r="Z60" s="217"/>
      <c r="AA60" s="217"/>
      <c r="AB60" s="217"/>
      <c r="AC60" s="217"/>
      <c r="AD60" s="217"/>
      <c r="AE60" s="217"/>
      <c r="AF60" s="217"/>
      <c r="AG60" s="217"/>
      <c r="AH60" s="217"/>
      <c r="AI60" s="217"/>
      <c r="AJ60" s="217"/>
      <c r="AK60" s="217"/>
      <c r="AL60" s="217"/>
      <c r="AM60" s="217"/>
      <c r="AN60" s="217"/>
      <c r="AO60" s="217"/>
      <c r="AP60" s="217"/>
      <c r="AQ60" s="217"/>
      <c r="AR60" s="217"/>
      <c r="AS60" s="217"/>
      <c r="AT60" s="217"/>
      <c r="AU60" s="217"/>
      <c r="AV60" s="217"/>
      <c r="AW60" s="217"/>
      <c r="AX60" s="217"/>
      <c r="AY60" s="217"/>
      <c r="AZ60" s="217"/>
      <c r="BA60" s="217"/>
      <c r="BB60" s="217"/>
      <c r="BC60" s="217"/>
      <c r="BD60" s="217"/>
      <c r="BE60" s="328"/>
      <c r="BF60" s="328"/>
      <c r="BG60" s="328"/>
      <c r="BH60" s="328"/>
      <c r="BI60" s="328"/>
      <c r="BJ60" s="328"/>
      <c r="BK60" s="328"/>
      <c r="BL60" s="328"/>
      <c r="BM60" s="328"/>
      <c r="BN60" s="328"/>
      <c r="BO60" s="328"/>
      <c r="BP60" s="328"/>
      <c r="BQ60" s="328"/>
      <c r="BR60" s="328"/>
      <c r="BS60" s="328"/>
      <c r="BT60" s="328"/>
      <c r="BU60" s="328"/>
      <c r="BV60" s="328"/>
    </row>
    <row r="61" spans="1:74" ht="11.1" customHeight="1" x14ac:dyDescent="0.2">
      <c r="A61" s="35"/>
      <c r="B61" s="36" t="s">
        <v>978</v>
      </c>
      <c r="C61" s="217"/>
      <c r="D61" s="217"/>
      <c r="E61" s="217"/>
      <c r="F61" s="217"/>
      <c r="G61" s="217"/>
      <c r="H61" s="217"/>
      <c r="I61" s="217"/>
      <c r="J61" s="217"/>
      <c r="K61" s="217"/>
      <c r="L61" s="217"/>
      <c r="M61" s="217"/>
      <c r="N61" s="217"/>
      <c r="O61" s="217"/>
      <c r="P61" s="217"/>
      <c r="Q61" s="217"/>
      <c r="R61" s="217"/>
      <c r="S61" s="217"/>
      <c r="T61" s="217"/>
      <c r="U61" s="217"/>
      <c r="V61" s="217"/>
      <c r="W61" s="217"/>
      <c r="X61" s="217"/>
      <c r="Y61" s="217"/>
      <c r="Z61" s="217"/>
      <c r="AA61" s="217"/>
      <c r="AB61" s="217"/>
      <c r="AC61" s="217"/>
      <c r="AD61" s="217"/>
      <c r="AE61" s="217"/>
      <c r="AF61" s="217"/>
      <c r="AG61" s="217"/>
      <c r="AH61" s="217"/>
      <c r="AI61" s="217"/>
      <c r="AJ61" s="217"/>
      <c r="AK61" s="217"/>
      <c r="AL61" s="217"/>
      <c r="AM61" s="217"/>
      <c r="AN61" s="217"/>
      <c r="AO61" s="217"/>
      <c r="AP61" s="217"/>
      <c r="AQ61" s="217"/>
      <c r="AR61" s="217"/>
      <c r="AS61" s="217"/>
      <c r="AT61" s="217"/>
      <c r="AU61" s="217"/>
      <c r="AV61" s="217"/>
      <c r="AW61" s="217"/>
      <c r="AX61" s="217"/>
      <c r="AY61" s="217"/>
      <c r="AZ61" s="217"/>
      <c r="BA61" s="217"/>
      <c r="BB61" s="217"/>
      <c r="BC61" s="217"/>
      <c r="BD61" s="217"/>
      <c r="BE61" s="328"/>
      <c r="BF61" s="328"/>
      <c r="BG61" s="328"/>
      <c r="BH61" s="328"/>
      <c r="BI61" s="328"/>
      <c r="BJ61" s="328"/>
      <c r="BK61" s="328"/>
      <c r="BL61" s="328"/>
      <c r="BM61" s="328"/>
      <c r="BN61" s="328"/>
      <c r="BO61" s="328"/>
      <c r="BP61" s="328"/>
      <c r="BQ61" s="328"/>
      <c r="BR61" s="328"/>
      <c r="BS61" s="328"/>
      <c r="BT61" s="328"/>
      <c r="BU61" s="328"/>
      <c r="BV61" s="328"/>
    </row>
    <row r="62" spans="1:74" ht="11.1" customHeight="1" x14ac:dyDescent="0.2">
      <c r="A62" s="37" t="s">
        <v>689</v>
      </c>
      <c r="B62" s="40" t="s">
        <v>1327</v>
      </c>
      <c r="C62" s="68">
        <v>102.67700000000001</v>
      </c>
      <c r="D62" s="68">
        <v>101.95699999999999</v>
      </c>
      <c r="E62" s="68">
        <v>102.26300000000001</v>
      </c>
      <c r="F62" s="68">
        <v>102.13160000000001</v>
      </c>
      <c r="G62" s="68">
        <v>102.0859</v>
      </c>
      <c r="H62" s="68">
        <v>101.6587</v>
      </c>
      <c r="I62" s="68">
        <v>102.32299999999999</v>
      </c>
      <c r="J62" s="68">
        <v>102.0213</v>
      </c>
      <c r="K62" s="68">
        <v>101.6204</v>
      </c>
      <c r="L62" s="68">
        <v>101.5941</v>
      </c>
      <c r="M62" s="68">
        <v>101.2991</v>
      </c>
      <c r="N62" s="68">
        <v>100.99930000000001</v>
      </c>
      <c r="O62" s="68">
        <v>101.706</v>
      </c>
      <c r="P62" s="68">
        <v>101.11060000000001</v>
      </c>
      <c r="Q62" s="68">
        <v>100.95950000000001</v>
      </c>
      <c r="R62" s="68">
        <v>100.5583</v>
      </c>
      <c r="S62" s="68">
        <v>100.5821</v>
      </c>
      <c r="T62" s="68">
        <v>100.8661</v>
      </c>
      <c r="U62" s="68">
        <v>101.1049</v>
      </c>
      <c r="V62" s="68">
        <v>100.73390000000001</v>
      </c>
      <c r="W62" s="68">
        <v>101.12690000000001</v>
      </c>
      <c r="X62" s="68">
        <v>101.43470000000001</v>
      </c>
      <c r="Y62" s="68">
        <v>101.51779999999999</v>
      </c>
      <c r="Z62" s="68">
        <v>101.88079999999999</v>
      </c>
      <c r="AA62" s="68">
        <v>102.4892</v>
      </c>
      <c r="AB62" s="68">
        <v>102.4152</v>
      </c>
      <c r="AC62" s="68">
        <v>102.1635</v>
      </c>
      <c r="AD62" s="68">
        <v>103.3416</v>
      </c>
      <c r="AE62" s="68">
        <v>103.1555</v>
      </c>
      <c r="AF62" s="68">
        <v>103.27930000000001</v>
      </c>
      <c r="AG62" s="68">
        <v>103.1101</v>
      </c>
      <c r="AH62" s="68">
        <v>102.8276</v>
      </c>
      <c r="AI62" s="68">
        <v>102.7012</v>
      </c>
      <c r="AJ62" s="68">
        <v>104.09310000000001</v>
      </c>
      <c r="AK62" s="68">
        <v>104.4259</v>
      </c>
      <c r="AL62" s="68">
        <v>104.4342</v>
      </c>
      <c r="AM62" s="68">
        <v>104.0461</v>
      </c>
      <c r="AN62" s="68">
        <v>105.16670000000001</v>
      </c>
      <c r="AO62" s="68">
        <v>105.22620000000001</v>
      </c>
      <c r="AP62" s="68">
        <v>105.7471</v>
      </c>
      <c r="AQ62" s="68">
        <v>104.965</v>
      </c>
      <c r="AR62" s="68">
        <v>105.79130000000001</v>
      </c>
      <c r="AS62" s="68">
        <v>106.24120000000001</v>
      </c>
      <c r="AT62" s="68">
        <v>106.7033</v>
      </c>
      <c r="AU62" s="68">
        <v>106.71</v>
      </c>
      <c r="AV62" s="68">
        <v>106.6054</v>
      </c>
      <c r="AW62" s="68">
        <v>106.81010000000001</v>
      </c>
      <c r="AX62" s="68">
        <v>107.49630000000001</v>
      </c>
      <c r="AY62" s="68">
        <v>106.8297</v>
      </c>
      <c r="AZ62" s="68">
        <v>106.17100000000001</v>
      </c>
      <c r="BA62" s="68">
        <v>106.2264</v>
      </c>
      <c r="BB62" s="68">
        <v>105.67449999999999</v>
      </c>
      <c r="BC62" s="68">
        <v>105.9029</v>
      </c>
      <c r="BD62" s="68">
        <v>106.18039259</v>
      </c>
      <c r="BE62" s="329">
        <v>106.3159</v>
      </c>
      <c r="BF62" s="329">
        <v>106.45350000000001</v>
      </c>
      <c r="BG62" s="329">
        <v>106.6272</v>
      </c>
      <c r="BH62" s="329">
        <v>106.923</v>
      </c>
      <c r="BI62" s="329">
        <v>107.1041</v>
      </c>
      <c r="BJ62" s="329">
        <v>107.2568</v>
      </c>
      <c r="BK62" s="329">
        <v>107.3827</v>
      </c>
      <c r="BL62" s="329">
        <v>107.477</v>
      </c>
      <c r="BM62" s="329">
        <v>107.5415</v>
      </c>
      <c r="BN62" s="329">
        <v>107.5128</v>
      </c>
      <c r="BO62" s="329">
        <v>107.5651</v>
      </c>
      <c r="BP62" s="329">
        <v>107.6352</v>
      </c>
      <c r="BQ62" s="329">
        <v>107.7495</v>
      </c>
      <c r="BR62" s="329">
        <v>107.83499999999999</v>
      </c>
      <c r="BS62" s="329">
        <v>107.9183</v>
      </c>
      <c r="BT62" s="329">
        <v>108.0104</v>
      </c>
      <c r="BU62" s="329">
        <v>108.0809</v>
      </c>
      <c r="BV62" s="329">
        <v>108.14100000000001</v>
      </c>
    </row>
    <row r="63" spans="1:74" ht="11.1" customHeight="1" x14ac:dyDescent="0.2">
      <c r="A63" s="37" t="s">
        <v>31</v>
      </c>
      <c r="B63" s="39" t="s">
        <v>12</v>
      </c>
      <c r="C63" s="68">
        <v>2.4906719584000001</v>
      </c>
      <c r="D63" s="68">
        <v>0.70404033021000001</v>
      </c>
      <c r="E63" s="68">
        <v>0.12434401191</v>
      </c>
      <c r="F63" s="68">
        <v>0.14355024061999999</v>
      </c>
      <c r="G63" s="68">
        <v>-0.20304300561999999</v>
      </c>
      <c r="H63" s="68">
        <v>-0.97111117172000005</v>
      </c>
      <c r="I63" s="68">
        <v>-0.79885987959000004</v>
      </c>
      <c r="J63" s="68">
        <v>-0.57198157652000003</v>
      </c>
      <c r="K63" s="68">
        <v>-0.99462886772000003</v>
      </c>
      <c r="L63" s="68">
        <v>-0.94526713180999999</v>
      </c>
      <c r="M63" s="68">
        <v>-2.0590976594999999</v>
      </c>
      <c r="N63" s="68">
        <v>-2.0496020374000001</v>
      </c>
      <c r="O63" s="68">
        <v>-0.94568403829000003</v>
      </c>
      <c r="P63" s="68">
        <v>-0.83015388840000004</v>
      </c>
      <c r="Q63" s="68">
        <v>-1.2746545671</v>
      </c>
      <c r="R63" s="68">
        <v>-1.5404634804999999</v>
      </c>
      <c r="S63" s="68">
        <v>-1.4730731667999999</v>
      </c>
      <c r="T63" s="68">
        <v>-0.77966765265000004</v>
      </c>
      <c r="U63" s="68">
        <v>-1.1904459408000001</v>
      </c>
      <c r="V63" s="68">
        <v>-1.2618933497</v>
      </c>
      <c r="W63" s="68">
        <v>-0.4856308379</v>
      </c>
      <c r="X63" s="68">
        <v>-0.15689887503</v>
      </c>
      <c r="Y63" s="68">
        <v>0.21589530409999999</v>
      </c>
      <c r="Z63" s="68">
        <v>0.87277832618999995</v>
      </c>
      <c r="AA63" s="68">
        <v>0.77006272983000001</v>
      </c>
      <c r="AB63" s="68">
        <v>1.2902702585000001</v>
      </c>
      <c r="AC63" s="68">
        <v>1.1925574116</v>
      </c>
      <c r="AD63" s="68">
        <v>2.7678471095999999</v>
      </c>
      <c r="AE63" s="68">
        <v>2.5585069312000002</v>
      </c>
      <c r="AF63" s="68">
        <v>2.3924787416000002</v>
      </c>
      <c r="AG63" s="68">
        <v>1.9832866656000001</v>
      </c>
      <c r="AH63" s="68">
        <v>2.0784462826999999</v>
      </c>
      <c r="AI63" s="68">
        <v>1.5567569064</v>
      </c>
      <c r="AJ63" s="68">
        <v>2.6207993910999998</v>
      </c>
      <c r="AK63" s="68">
        <v>2.8646207857000001</v>
      </c>
      <c r="AL63" s="68">
        <v>2.5062622202</v>
      </c>
      <c r="AM63" s="68">
        <v>1.5190868892</v>
      </c>
      <c r="AN63" s="68">
        <v>2.6866129245999999</v>
      </c>
      <c r="AO63" s="68">
        <v>2.9978416949</v>
      </c>
      <c r="AP63" s="68">
        <v>2.3277170084000001</v>
      </c>
      <c r="AQ63" s="68">
        <v>1.7541478640999999</v>
      </c>
      <c r="AR63" s="68">
        <v>2.4322395679</v>
      </c>
      <c r="AS63" s="68">
        <v>3.0366569327000001</v>
      </c>
      <c r="AT63" s="68">
        <v>3.7691242428999998</v>
      </c>
      <c r="AU63" s="68">
        <v>3.9033623755</v>
      </c>
      <c r="AV63" s="68">
        <v>2.4135125191000002</v>
      </c>
      <c r="AW63" s="68">
        <v>2.2831500614000002</v>
      </c>
      <c r="AX63" s="68">
        <v>2.9320854663000002</v>
      </c>
      <c r="AY63" s="68">
        <v>2.6753525600999999</v>
      </c>
      <c r="AZ63" s="68">
        <v>0.95496007767000002</v>
      </c>
      <c r="BA63" s="68">
        <v>0.95052372888000003</v>
      </c>
      <c r="BB63" s="68">
        <v>-6.8654364989999994E-2</v>
      </c>
      <c r="BC63" s="68">
        <v>0.89353594054999996</v>
      </c>
      <c r="BD63" s="68">
        <v>0.36779261867000002</v>
      </c>
      <c r="BE63" s="329">
        <v>7.0301199999999994E-2</v>
      </c>
      <c r="BF63" s="329">
        <v>-0.2340863</v>
      </c>
      <c r="BG63" s="329">
        <v>-7.7603900000000003E-2</v>
      </c>
      <c r="BH63" s="329">
        <v>0.2978864</v>
      </c>
      <c r="BI63" s="329">
        <v>0.27529300000000001</v>
      </c>
      <c r="BJ63" s="329">
        <v>-0.22280179999999999</v>
      </c>
      <c r="BK63" s="329">
        <v>0.51761159999999995</v>
      </c>
      <c r="BL63" s="329">
        <v>1.230067</v>
      </c>
      <c r="BM63" s="329">
        <v>1.237981</v>
      </c>
      <c r="BN63" s="329">
        <v>1.7395700000000001</v>
      </c>
      <c r="BO63" s="329">
        <v>1.5695859999999999</v>
      </c>
      <c r="BP63" s="329">
        <v>1.3701110000000001</v>
      </c>
      <c r="BQ63" s="329">
        <v>1.3484100000000001</v>
      </c>
      <c r="BR63" s="329">
        <v>1.297704</v>
      </c>
      <c r="BS63" s="329">
        <v>1.2108300000000001</v>
      </c>
      <c r="BT63" s="329">
        <v>1.0170110000000001</v>
      </c>
      <c r="BU63" s="329">
        <v>0.91200610000000004</v>
      </c>
      <c r="BV63" s="329">
        <v>0.82436290000000001</v>
      </c>
    </row>
    <row r="64" spans="1:74" ht="11.1" customHeight="1" x14ac:dyDescent="0.2">
      <c r="A64" s="26"/>
      <c r="B64" s="29"/>
      <c r="C64" s="217"/>
      <c r="D64" s="217"/>
      <c r="E64" s="217"/>
      <c r="F64" s="217"/>
      <c r="G64" s="217"/>
      <c r="H64" s="217"/>
      <c r="I64" s="217"/>
      <c r="J64" s="217"/>
      <c r="K64" s="217"/>
      <c r="L64" s="217"/>
      <c r="M64" s="217"/>
      <c r="N64" s="217"/>
      <c r="O64" s="217"/>
      <c r="P64" s="217"/>
      <c r="Q64" s="217"/>
      <c r="R64" s="217"/>
      <c r="S64" s="217"/>
      <c r="T64" s="217"/>
      <c r="U64" s="217"/>
      <c r="V64" s="217"/>
      <c r="W64" s="217"/>
      <c r="X64" s="217"/>
      <c r="Y64" s="217"/>
      <c r="Z64" s="217"/>
      <c r="AA64" s="217"/>
      <c r="AB64" s="217"/>
      <c r="AC64" s="217"/>
      <c r="AD64" s="217"/>
      <c r="AE64" s="217"/>
      <c r="AF64" s="217"/>
      <c r="AG64" s="217"/>
      <c r="AH64" s="217"/>
      <c r="AI64" s="217"/>
      <c r="AJ64" s="217"/>
      <c r="AK64" s="217"/>
      <c r="AL64" s="217"/>
      <c r="AM64" s="217"/>
      <c r="AN64" s="217"/>
      <c r="AO64" s="217"/>
      <c r="AP64" s="217"/>
      <c r="AQ64" s="217"/>
      <c r="AR64" s="217"/>
      <c r="AS64" s="217"/>
      <c r="AT64" s="217"/>
      <c r="AU64" s="217"/>
      <c r="AV64" s="217"/>
      <c r="AW64" s="217"/>
      <c r="AX64" s="217"/>
      <c r="AY64" s="217"/>
      <c r="AZ64" s="217"/>
      <c r="BA64" s="217"/>
      <c r="BB64" s="217"/>
      <c r="BC64" s="217"/>
      <c r="BD64" s="217"/>
      <c r="BE64" s="328"/>
      <c r="BF64" s="328"/>
      <c r="BG64" s="328"/>
      <c r="BH64" s="328"/>
      <c r="BI64" s="328"/>
      <c r="BJ64" s="328"/>
      <c r="BK64" s="328"/>
      <c r="BL64" s="328"/>
      <c r="BM64" s="328"/>
      <c r="BN64" s="328"/>
      <c r="BO64" s="328"/>
      <c r="BP64" s="328"/>
      <c r="BQ64" s="328"/>
      <c r="BR64" s="328"/>
      <c r="BS64" s="328"/>
      <c r="BT64" s="328"/>
      <c r="BU64" s="328"/>
      <c r="BV64" s="328"/>
    </row>
    <row r="65" spans="1:74" ht="11.1" customHeight="1" x14ac:dyDescent="0.2">
      <c r="A65" s="19"/>
      <c r="B65" s="20" t="s">
        <v>979</v>
      </c>
      <c r="C65" s="217"/>
      <c r="D65" s="217"/>
      <c r="E65" s="217"/>
      <c r="F65" s="217"/>
      <c r="G65" s="217"/>
      <c r="H65" s="217"/>
      <c r="I65" s="217"/>
      <c r="J65" s="217"/>
      <c r="K65" s="217"/>
      <c r="L65" s="217"/>
      <c r="M65" s="217"/>
      <c r="N65" s="217"/>
      <c r="O65" s="217"/>
      <c r="P65" s="217"/>
      <c r="Q65" s="217"/>
      <c r="R65" s="217"/>
      <c r="S65" s="217"/>
      <c r="T65" s="217"/>
      <c r="U65" s="217"/>
      <c r="V65" s="217"/>
      <c r="W65" s="217"/>
      <c r="X65" s="217"/>
      <c r="Y65" s="217"/>
      <c r="Z65" s="217"/>
      <c r="AA65" s="217"/>
      <c r="AB65" s="217"/>
      <c r="AC65" s="217"/>
      <c r="AD65" s="217"/>
      <c r="AE65" s="217"/>
      <c r="AF65" s="217"/>
      <c r="AG65" s="217"/>
      <c r="AH65" s="217"/>
      <c r="AI65" s="217"/>
      <c r="AJ65" s="217"/>
      <c r="AK65" s="217"/>
      <c r="AL65" s="217"/>
      <c r="AM65" s="217"/>
      <c r="AN65" s="217"/>
      <c r="AO65" s="217"/>
      <c r="AP65" s="217"/>
      <c r="AQ65" s="217"/>
      <c r="AR65" s="217"/>
      <c r="AS65" s="217"/>
      <c r="AT65" s="217"/>
      <c r="AU65" s="217"/>
      <c r="AV65" s="217"/>
      <c r="AW65" s="217"/>
      <c r="AX65" s="217"/>
      <c r="AY65" s="217"/>
      <c r="AZ65" s="217"/>
      <c r="BA65" s="217"/>
      <c r="BB65" s="217"/>
      <c r="BC65" s="217"/>
      <c r="BD65" s="217"/>
      <c r="BE65" s="328"/>
      <c r="BF65" s="328"/>
      <c r="BG65" s="328"/>
      <c r="BH65" s="328"/>
      <c r="BI65" s="328"/>
      <c r="BJ65" s="328"/>
      <c r="BK65" s="328"/>
      <c r="BL65" s="328"/>
      <c r="BM65" s="328"/>
      <c r="BN65" s="328"/>
      <c r="BO65" s="328"/>
      <c r="BP65" s="328"/>
      <c r="BQ65" s="328"/>
      <c r="BR65" s="328"/>
      <c r="BS65" s="328"/>
      <c r="BT65" s="328"/>
      <c r="BU65" s="328"/>
      <c r="BV65" s="328"/>
    </row>
    <row r="66" spans="1:74" ht="11.1" customHeight="1" x14ac:dyDescent="0.2">
      <c r="A66" s="19"/>
      <c r="B66" s="22"/>
      <c r="C66" s="217"/>
      <c r="D66" s="217"/>
      <c r="E66" s="217"/>
      <c r="F66" s="217"/>
      <c r="G66" s="217"/>
      <c r="H66" s="217"/>
      <c r="I66" s="217"/>
      <c r="J66" s="217"/>
      <c r="K66" s="217"/>
      <c r="L66" s="217"/>
      <c r="M66" s="217"/>
      <c r="N66" s="217"/>
      <c r="O66" s="217"/>
      <c r="P66" s="217"/>
      <c r="Q66" s="217"/>
      <c r="R66" s="217"/>
      <c r="S66" s="217"/>
      <c r="T66" s="217"/>
      <c r="U66" s="217"/>
      <c r="V66" s="217"/>
      <c r="W66" s="217"/>
      <c r="X66" s="217"/>
      <c r="Y66" s="217"/>
      <c r="Z66" s="217"/>
      <c r="AA66" s="217"/>
      <c r="AB66" s="217"/>
      <c r="AC66" s="217"/>
      <c r="AD66" s="217"/>
      <c r="AE66" s="217"/>
      <c r="AF66" s="217"/>
      <c r="AG66" s="217"/>
      <c r="AH66" s="217"/>
      <c r="AI66" s="217"/>
      <c r="AJ66" s="217"/>
      <c r="AK66" s="217"/>
      <c r="AL66" s="217"/>
      <c r="AM66" s="217"/>
      <c r="AN66" s="217"/>
      <c r="AO66" s="217"/>
      <c r="AP66" s="217"/>
      <c r="AQ66" s="217"/>
      <c r="AR66" s="217"/>
      <c r="AS66" s="217"/>
      <c r="AT66" s="217"/>
      <c r="AU66" s="217"/>
      <c r="AV66" s="217"/>
      <c r="AW66" s="217"/>
      <c r="AX66" s="217"/>
      <c r="AY66" s="217"/>
      <c r="AZ66" s="217"/>
      <c r="BA66" s="217"/>
      <c r="BB66" s="217"/>
      <c r="BC66" s="217"/>
      <c r="BD66" s="217"/>
      <c r="BE66" s="328"/>
      <c r="BF66" s="328"/>
      <c r="BG66" s="328"/>
      <c r="BH66" s="328"/>
      <c r="BI66" s="328"/>
      <c r="BJ66" s="328"/>
      <c r="BK66" s="328"/>
      <c r="BL66" s="328"/>
      <c r="BM66" s="328"/>
      <c r="BN66" s="328"/>
      <c r="BO66" s="328"/>
      <c r="BP66" s="328"/>
      <c r="BQ66" s="328"/>
      <c r="BR66" s="328"/>
      <c r="BS66" s="328"/>
      <c r="BT66" s="328"/>
      <c r="BU66" s="328"/>
      <c r="BV66" s="328"/>
    </row>
    <row r="67" spans="1:74" ht="11.1" customHeight="1" x14ac:dyDescent="0.2">
      <c r="A67" s="37" t="s">
        <v>690</v>
      </c>
      <c r="B67" s="41" t="s">
        <v>980</v>
      </c>
      <c r="C67" s="240">
        <v>890.20462623000003</v>
      </c>
      <c r="D67" s="240">
        <v>866.94506231000003</v>
      </c>
      <c r="E67" s="240">
        <v>583.69379683</v>
      </c>
      <c r="F67" s="240">
        <v>299.78821565999999</v>
      </c>
      <c r="G67" s="240">
        <v>118.76727273</v>
      </c>
      <c r="H67" s="240">
        <v>24.282104884999999</v>
      </c>
      <c r="I67" s="240">
        <v>6.4382275046000004</v>
      </c>
      <c r="J67" s="240">
        <v>10.991471539999999</v>
      </c>
      <c r="K67" s="240">
        <v>31.915140446999999</v>
      </c>
      <c r="L67" s="240">
        <v>227.13223896</v>
      </c>
      <c r="M67" s="240">
        <v>445.23043200000001</v>
      </c>
      <c r="N67" s="240">
        <v>581.35946475000003</v>
      </c>
      <c r="O67" s="240">
        <v>870.70332482000003</v>
      </c>
      <c r="P67" s="240">
        <v>627.85469725999997</v>
      </c>
      <c r="Q67" s="240">
        <v>449.69961275999998</v>
      </c>
      <c r="R67" s="240">
        <v>309.37044967000003</v>
      </c>
      <c r="S67" s="240">
        <v>150.4529306</v>
      </c>
      <c r="T67" s="240">
        <v>20.802811789</v>
      </c>
      <c r="U67" s="240">
        <v>5.6639818971000002</v>
      </c>
      <c r="V67" s="240">
        <v>6.4028873341999999</v>
      </c>
      <c r="W67" s="240">
        <v>38.855767749000002</v>
      </c>
      <c r="X67" s="240">
        <v>197.54607181</v>
      </c>
      <c r="Y67" s="240">
        <v>418.06465137999999</v>
      </c>
      <c r="Z67" s="240">
        <v>782.91352504999998</v>
      </c>
      <c r="AA67" s="240">
        <v>766.29638852999994</v>
      </c>
      <c r="AB67" s="240">
        <v>547.07809648</v>
      </c>
      <c r="AC67" s="240">
        <v>542.51256570999999</v>
      </c>
      <c r="AD67" s="240">
        <v>247.83569191999999</v>
      </c>
      <c r="AE67" s="240">
        <v>153.71244379999999</v>
      </c>
      <c r="AF67" s="240">
        <v>24.729329368999998</v>
      </c>
      <c r="AG67" s="240">
        <v>5.2156320071</v>
      </c>
      <c r="AH67" s="240">
        <v>15.165434734</v>
      </c>
      <c r="AI67" s="240">
        <v>44.506802790000002</v>
      </c>
      <c r="AJ67" s="240">
        <v>192.87689646000001</v>
      </c>
      <c r="AK67" s="240">
        <v>489.98299234000001</v>
      </c>
      <c r="AL67" s="240">
        <v>797.70663006999996</v>
      </c>
      <c r="AM67" s="240">
        <v>895.95420464999995</v>
      </c>
      <c r="AN67" s="240">
        <v>624.41671794000001</v>
      </c>
      <c r="AO67" s="240">
        <v>608.74402101999999</v>
      </c>
      <c r="AP67" s="240">
        <v>410.40770057999998</v>
      </c>
      <c r="AQ67" s="240">
        <v>85.445269963000001</v>
      </c>
      <c r="AR67" s="240">
        <v>26.492091141</v>
      </c>
      <c r="AS67" s="240">
        <v>3.3536640881999999</v>
      </c>
      <c r="AT67" s="240">
        <v>7.0291390712000004</v>
      </c>
      <c r="AU67" s="240">
        <v>37.809860086</v>
      </c>
      <c r="AV67" s="240">
        <v>253.28484202000001</v>
      </c>
      <c r="AW67" s="240">
        <v>592.91507678999994</v>
      </c>
      <c r="AX67" s="240">
        <v>731.04663373000005</v>
      </c>
      <c r="AY67" s="240">
        <v>859.28114152000001</v>
      </c>
      <c r="AZ67" s="240">
        <v>719.37925052000003</v>
      </c>
      <c r="BA67" s="240">
        <v>631.75780330999999</v>
      </c>
      <c r="BB67" s="240">
        <v>288.01496401000003</v>
      </c>
      <c r="BC67" s="240">
        <v>158.80322629</v>
      </c>
      <c r="BD67" s="240">
        <v>31.026703458</v>
      </c>
      <c r="BE67" s="333">
        <v>7.4700353495999998</v>
      </c>
      <c r="BF67" s="333">
        <v>11.525234615</v>
      </c>
      <c r="BG67" s="333">
        <v>59.449739362999999</v>
      </c>
      <c r="BH67" s="333">
        <v>249.84030188</v>
      </c>
      <c r="BI67" s="333">
        <v>493.91379711000002</v>
      </c>
      <c r="BJ67" s="333">
        <v>775.33794373000001</v>
      </c>
      <c r="BK67" s="333">
        <v>850.51545139999996</v>
      </c>
      <c r="BL67" s="333">
        <v>686.30721974000005</v>
      </c>
      <c r="BM67" s="333">
        <v>558.77473172999998</v>
      </c>
      <c r="BN67" s="333">
        <v>311.12476748</v>
      </c>
      <c r="BO67" s="333">
        <v>137.05907680999999</v>
      </c>
      <c r="BP67" s="333">
        <v>29.390614612</v>
      </c>
      <c r="BQ67" s="333">
        <v>6.9439956008000001</v>
      </c>
      <c r="BR67" s="333">
        <v>11.093857838</v>
      </c>
      <c r="BS67" s="333">
        <v>58.006119736000002</v>
      </c>
      <c r="BT67" s="333">
        <v>249.41861671000001</v>
      </c>
      <c r="BU67" s="333">
        <v>493.30871637000001</v>
      </c>
      <c r="BV67" s="333">
        <v>774.48402453000006</v>
      </c>
    </row>
    <row r="68" spans="1:74" ht="11.1" customHeight="1" x14ac:dyDescent="0.2">
      <c r="A68" s="19"/>
      <c r="B68" s="22"/>
      <c r="C68" s="217"/>
      <c r="D68" s="217"/>
      <c r="E68" s="217"/>
      <c r="F68" s="217"/>
      <c r="G68" s="217"/>
      <c r="H68" s="217"/>
      <c r="I68" s="217"/>
      <c r="J68" s="217"/>
      <c r="K68" s="217"/>
      <c r="L68" s="217"/>
      <c r="M68" s="217"/>
      <c r="N68" s="217"/>
      <c r="O68" s="217"/>
      <c r="P68" s="217"/>
      <c r="Q68" s="217"/>
      <c r="R68" s="217"/>
      <c r="S68" s="217"/>
      <c r="T68" s="217"/>
      <c r="U68" s="217"/>
      <c r="V68" s="217"/>
      <c r="W68" s="217"/>
      <c r="X68" s="217"/>
      <c r="Y68" s="217"/>
      <c r="Z68" s="217"/>
      <c r="AA68" s="217"/>
      <c r="AB68" s="217"/>
      <c r="AC68" s="217"/>
      <c r="AD68" s="217"/>
      <c r="AE68" s="217"/>
      <c r="AF68" s="217"/>
      <c r="AG68" s="217"/>
      <c r="AH68" s="217"/>
      <c r="AI68" s="217"/>
      <c r="AJ68" s="217"/>
      <c r="AK68" s="217"/>
      <c r="AL68" s="217"/>
      <c r="AM68" s="217"/>
      <c r="AN68" s="217"/>
      <c r="AO68" s="217"/>
      <c r="AP68" s="217"/>
      <c r="AQ68" s="217"/>
      <c r="AR68" s="217"/>
      <c r="AS68" s="217"/>
      <c r="AT68" s="217"/>
      <c r="AU68" s="217"/>
      <c r="AV68" s="217"/>
      <c r="AW68" s="217"/>
      <c r="AX68" s="217"/>
      <c r="AY68" s="217"/>
      <c r="AZ68" s="217"/>
      <c r="BA68" s="217"/>
      <c r="BB68" s="217"/>
      <c r="BC68" s="217"/>
      <c r="BD68" s="217"/>
      <c r="BE68" s="328"/>
      <c r="BF68" s="328"/>
      <c r="BG68" s="328"/>
      <c r="BH68" s="328"/>
      <c r="BI68" s="328"/>
      <c r="BJ68" s="328"/>
      <c r="BK68" s="328"/>
      <c r="BL68" s="328"/>
      <c r="BM68" s="328"/>
      <c r="BN68" s="328"/>
      <c r="BO68" s="328"/>
      <c r="BP68" s="328"/>
      <c r="BQ68" s="328"/>
      <c r="BR68" s="328"/>
      <c r="BS68" s="328"/>
      <c r="BT68" s="328"/>
      <c r="BU68" s="328"/>
      <c r="BV68" s="328"/>
    </row>
    <row r="69" spans="1:74" ht="11.1" customHeight="1" x14ac:dyDescent="0.2">
      <c r="A69" s="37" t="s">
        <v>697</v>
      </c>
      <c r="B69" s="42" t="s">
        <v>5</v>
      </c>
      <c r="C69" s="270">
        <v>9.1912730662000008</v>
      </c>
      <c r="D69" s="270">
        <v>7.2802539553000001</v>
      </c>
      <c r="E69" s="270">
        <v>29.397591796</v>
      </c>
      <c r="F69" s="270">
        <v>53.305920749000002</v>
      </c>
      <c r="G69" s="270">
        <v>125.90936273</v>
      </c>
      <c r="H69" s="270">
        <v>255.13202312999999</v>
      </c>
      <c r="I69" s="270">
        <v>336.22825062999999</v>
      </c>
      <c r="J69" s="270">
        <v>315.3513021</v>
      </c>
      <c r="K69" s="270">
        <v>223.28409827999999</v>
      </c>
      <c r="L69" s="270">
        <v>77.058224190000004</v>
      </c>
      <c r="M69" s="270">
        <v>29.77942135</v>
      </c>
      <c r="N69" s="270">
        <v>26.274015476999999</v>
      </c>
      <c r="O69" s="270">
        <v>7.4425918160000002</v>
      </c>
      <c r="P69" s="270">
        <v>11.163289211</v>
      </c>
      <c r="Q69" s="270">
        <v>35.224028476000001</v>
      </c>
      <c r="R69" s="270">
        <v>42.506396702000004</v>
      </c>
      <c r="S69" s="270">
        <v>97.612194105</v>
      </c>
      <c r="T69" s="270">
        <v>270.86649248999998</v>
      </c>
      <c r="U69" s="270">
        <v>383.86723615</v>
      </c>
      <c r="V69" s="270">
        <v>361.96219382999999</v>
      </c>
      <c r="W69" s="270">
        <v>219.28881755</v>
      </c>
      <c r="X69" s="270">
        <v>86.493173079000002</v>
      </c>
      <c r="Y69" s="270">
        <v>25.54959723</v>
      </c>
      <c r="Z69" s="270">
        <v>16.557854432999999</v>
      </c>
      <c r="AA69" s="270">
        <v>16.663148091</v>
      </c>
      <c r="AB69" s="270">
        <v>21.737311948999999</v>
      </c>
      <c r="AC69" s="270">
        <v>31.944089223999999</v>
      </c>
      <c r="AD69" s="270">
        <v>55.953113090999999</v>
      </c>
      <c r="AE69" s="270">
        <v>105.75397253</v>
      </c>
      <c r="AF69" s="270">
        <v>241.40321084000001</v>
      </c>
      <c r="AG69" s="270">
        <v>363.10332433999997</v>
      </c>
      <c r="AH69" s="270">
        <v>292.22535173</v>
      </c>
      <c r="AI69" s="270">
        <v>184.36093647999999</v>
      </c>
      <c r="AJ69" s="270">
        <v>77.792516427999999</v>
      </c>
      <c r="AK69" s="270">
        <v>27.433118869000001</v>
      </c>
      <c r="AL69" s="270">
        <v>10.124252989</v>
      </c>
      <c r="AM69" s="270">
        <v>7.5998661472000002</v>
      </c>
      <c r="AN69" s="270">
        <v>23.032899902</v>
      </c>
      <c r="AO69" s="270">
        <v>21.153351054000002</v>
      </c>
      <c r="AP69" s="270">
        <v>32.394885285999997</v>
      </c>
      <c r="AQ69" s="270">
        <v>174.50183792999999</v>
      </c>
      <c r="AR69" s="270">
        <v>269.97618722999999</v>
      </c>
      <c r="AS69" s="270">
        <v>376.23652253</v>
      </c>
      <c r="AT69" s="270">
        <v>351.41447270999998</v>
      </c>
      <c r="AU69" s="270">
        <v>231.18593311999999</v>
      </c>
      <c r="AV69" s="270">
        <v>69.699311801999997</v>
      </c>
      <c r="AW69" s="270">
        <v>17.733897772999999</v>
      </c>
      <c r="AX69" s="270">
        <v>10.611449842000001</v>
      </c>
      <c r="AY69" s="270">
        <v>9.0868342257000005</v>
      </c>
      <c r="AZ69" s="270">
        <v>18.264732685999999</v>
      </c>
      <c r="BA69" s="270">
        <v>18.449121780999999</v>
      </c>
      <c r="BB69" s="270">
        <v>42.413636465000003</v>
      </c>
      <c r="BC69" s="270">
        <v>128.97620473000001</v>
      </c>
      <c r="BD69" s="270">
        <v>232.48548729999999</v>
      </c>
      <c r="BE69" s="335">
        <v>340.63530250999997</v>
      </c>
      <c r="BF69" s="335">
        <v>316.73027217999999</v>
      </c>
      <c r="BG69" s="335">
        <v>172.01703537</v>
      </c>
      <c r="BH69" s="335">
        <v>61.076772947999999</v>
      </c>
      <c r="BI69" s="335">
        <v>19.478054038</v>
      </c>
      <c r="BJ69" s="335">
        <v>9.3433329236000002</v>
      </c>
      <c r="BK69" s="335">
        <v>9.8496931289000003</v>
      </c>
      <c r="BL69" s="335">
        <v>11.032965929</v>
      </c>
      <c r="BM69" s="335">
        <v>22.336306899</v>
      </c>
      <c r="BN69" s="335">
        <v>39.674921642000001</v>
      </c>
      <c r="BO69" s="335">
        <v>120.32087823000001</v>
      </c>
      <c r="BP69" s="335">
        <v>239.30547003000001</v>
      </c>
      <c r="BQ69" s="335">
        <v>348.74220703999998</v>
      </c>
      <c r="BR69" s="335">
        <v>322.16579595000002</v>
      </c>
      <c r="BS69" s="335">
        <v>174.63920812000001</v>
      </c>
      <c r="BT69" s="335">
        <v>61.327998442999998</v>
      </c>
      <c r="BU69" s="335">
        <v>19.570734331000001</v>
      </c>
      <c r="BV69" s="335">
        <v>9.3831462321999997</v>
      </c>
    </row>
    <row r="70" spans="1:74" s="276" customFormat="1" ht="11.1" customHeight="1" x14ac:dyDescent="0.2">
      <c r="A70" s="16"/>
      <c r="C70" s="277"/>
      <c r="D70" s="277"/>
      <c r="E70" s="277"/>
      <c r="F70" s="277"/>
      <c r="G70" s="277"/>
      <c r="H70" s="277"/>
      <c r="I70" s="277"/>
      <c r="J70" s="277"/>
      <c r="K70" s="277"/>
      <c r="L70" s="277"/>
      <c r="M70" s="277"/>
      <c r="N70" s="277"/>
      <c r="O70" s="277"/>
      <c r="P70" s="277"/>
      <c r="Q70" s="277"/>
      <c r="R70" s="277"/>
      <c r="S70" s="277"/>
      <c r="T70" s="277"/>
      <c r="U70" s="277"/>
      <c r="V70" s="277"/>
      <c r="W70" s="277"/>
      <c r="X70" s="277"/>
      <c r="Y70" s="277"/>
      <c r="Z70" s="277"/>
      <c r="AA70" s="277"/>
      <c r="AB70" s="277"/>
      <c r="AC70" s="277"/>
      <c r="AD70" s="277"/>
      <c r="AE70" s="277"/>
      <c r="AF70" s="277"/>
      <c r="AG70" s="277"/>
      <c r="AH70" s="277"/>
      <c r="AI70" s="277"/>
      <c r="AJ70" s="277"/>
      <c r="AK70" s="277"/>
      <c r="AL70" s="277"/>
      <c r="AM70" s="277"/>
      <c r="AN70" s="277"/>
      <c r="AO70" s="277"/>
      <c r="AP70" s="277"/>
      <c r="AQ70" s="277"/>
      <c r="AR70" s="277"/>
      <c r="AS70" s="277"/>
      <c r="AT70" s="277"/>
      <c r="AU70" s="277"/>
      <c r="AV70" s="277"/>
      <c r="AW70" s="277"/>
      <c r="AX70" s="277"/>
      <c r="AY70" s="336"/>
      <c r="AZ70" s="336"/>
      <c r="BA70" s="336"/>
      <c r="BB70" s="336"/>
      <c r="BC70" s="336"/>
      <c r="BD70" s="336"/>
      <c r="BE70" s="277"/>
      <c r="BF70" s="277"/>
      <c r="BG70" s="336"/>
      <c r="BH70" s="336"/>
      <c r="BI70" s="336"/>
      <c r="BJ70" s="336"/>
      <c r="BK70" s="336"/>
      <c r="BL70" s="336"/>
      <c r="BM70" s="336"/>
      <c r="BN70" s="336"/>
      <c r="BO70" s="336"/>
      <c r="BP70" s="336"/>
      <c r="BQ70" s="336"/>
      <c r="BR70" s="336"/>
      <c r="BS70" s="336"/>
      <c r="BT70" s="336"/>
      <c r="BU70" s="336"/>
      <c r="BV70" s="336"/>
    </row>
    <row r="71" spans="1:74" s="276" customFormat="1" ht="12" customHeight="1" x14ac:dyDescent="0.2">
      <c r="A71" s="16"/>
      <c r="B71" s="801" t="s">
        <v>1003</v>
      </c>
      <c r="C71" s="798"/>
      <c r="D71" s="798"/>
      <c r="E71" s="798"/>
      <c r="F71" s="798"/>
      <c r="G71" s="798"/>
      <c r="H71" s="798"/>
      <c r="I71" s="798"/>
      <c r="J71" s="798"/>
      <c r="K71" s="798"/>
      <c r="L71" s="798"/>
      <c r="M71" s="798"/>
      <c r="N71" s="798"/>
      <c r="O71" s="798"/>
      <c r="P71" s="798"/>
      <c r="Q71" s="798"/>
      <c r="AY71" s="496"/>
      <c r="AZ71" s="496"/>
      <c r="BA71" s="496"/>
      <c r="BB71" s="496"/>
      <c r="BC71" s="496"/>
      <c r="BD71" s="765"/>
      <c r="BE71" s="765"/>
      <c r="BF71" s="765"/>
      <c r="BG71" s="496"/>
      <c r="BH71" s="496"/>
      <c r="BI71" s="496"/>
      <c r="BJ71" s="496"/>
    </row>
    <row r="72" spans="1:74" s="276" customFormat="1" ht="12" customHeight="1" x14ac:dyDescent="0.2">
      <c r="A72" s="16"/>
      <c r="B72" s="803" t="s">
        <v>137</v>
      </c>
      <c r="C72" s="798"/>
      <c r="D72" s="798"/>
      <c r="E72" s="798"/>
      <c r="F72" s="798"/>
      <c r="G72" s="798"/>
      <c r="H72" s="798"/>
      <c r="I72" s="798"/>
      <c r="J72" s="798"/>
      <c r="K72" s="798"/>
      <c r="L72" s="798"/>
      <c r="M72" s="798"/>
      <c r="N72" s="798"/>
      <c r="O72" s="798"/>
      <c r="P72" s="798"/>
      <c r="Q72" s="798"/>
      <c r="AY72" s="496"/>
      <c r="AZ72" s="496"/>
      <c r="BA72" s="496"/>
      <c r="BB72" s="496"/>
      <c r="BC72" s="496"/>
      <c r="BD72" s="765"/>
      <c r="BE72" s="765"/>
      <c r="BF72" s="765"/>
      <c r="BG72" s="496"/>
      <c r="BH72" s="496"/>
      <c r="BI72" s="496"/>
      <c r="BJ72" s="496"/>
    </row>
    <row r="73" spans="1:74" s="431" customFormat="1" ht="12" customHeight="1" x14ac:dyDescent="0.2">
      <c r="A73" s="430"/>
      <c r="B73" s="779" t="s">
        <v>1004</v>
      </c>
      <c r="C73" s="802"/>
      <c r="D73" s="802"/>
      <c r="E73" s="802"/>
      <c r="F73" s="802"/>
      <c r="G73" s="802"/>
      <c r="H73" s="802"/>
      <c r="I73" s="802"/>
      <c r="J73" s="802"/>
      <c r="K73" s="802"/>
      <c r="L73" s="802"/>
      <c r="M73" s="802"/>
      <c r="N73" s="802"/>
      <c r="O73" s="802"/>
      <c r="P73" s="802"/>
      <c r="Q73" s="781"/>
      <c r="AY73" s="497"/>
      <c r="AZ73" s="497"/>
      <c r="BA73" s="497"/>
      <c r="BB73" s="497"/>
      <c r="BC73" s="497"/>
      <c r="BD73" s="611"/>
      <c r="BE73" s="611"/>
      <c r="BF73" s="611"/>
      <c r="BG73" s="497"/>
      <c r="BH73" s="497"/>
      <c r="BI73" s="497"/>
      <c r="BJ73" s="497"/>
    </row>
    <row r="74" spans="1:74" s="431" customFormat="1" ht="12" customHeight="1" x14ac:dyDescent="0.2">
      <c r="A74" s="430"/>
      <c r="B74" s="779" t="s">
        <v>1005</v>
      </c>
      <c r="C74" s="780"/>
      <c r="D74" s="780"/>
      <c r="E74" s="780"/>
      <c r="F74" s="780"/>
      <c r="G74" s="780"/>
      <c r="H74" s="780"/>
      <c r="I74" s="780"/>
      <c r="J74" s="780"/>
      <c r="K74" s="780"/>
      <c r="L74" s="780"/>
      <c r="M74" s="780"/>
      <c r="N74" s="780"/>
      <c r="O74" s="780"/>
      <c r="P74" s="780"/>
      <c r="Q74" s="781"/>
      <c r="AY74" s="497"/>
      <c r="AZ74" s="497"/>
      <c r="BA74" s="497"/>
      <c r="BB74" s="497"/>
      <c r="BC74" s="497"/>
      <c r="BD74" s="611"/>
      <c r="BE74" s="611"/>
      <c r="BF74" s="611"/>
      <c r="BG74" s="497"/>
      <c r="BH74" s="497"/>
      <c r="BI74" s="497"/>
      <c r="BJ74" s="497"/>
    </row>
    <row r="75" spans="1:74" s="431" customFormat="1" ht="12" customHeight="1" x14ac:dyDescent="0.2">
      <c r="A75" s="430"/>
      <c r="B75" s="779" t="s">
        <v>1006</v>
      </c>
      <c r="C75" s="780"/>
      <c r="D75" s="780"/>
      <c r="E75" s="780"/>
      <c r="F75" s="780"/>
      <c r="G75" s="780"/>
      <c r="H75" s="780"/>
      <c r="I75" s="780"/>
      <c r="J75" s="780"/>
      <c r="K75" s="780"/>
      <c r="L75" s="780"/>
      <c r="M75" s="780"/>
      <c r="N75" s="780"/>
      <c r="O75" s="780"/>
      <c r="P75" s="780"/>
      <c r="Q75" s="781"/>
      <c r="AY75" s="497"/>
      <c r="AZ75" s="497"/>
      <c r="BA75" s="497"/>
      <c r="BB75" s="497"/>
      <c r="BC75" s="497"/>
      <c r="BD75" s="611"/>
      <c r="BE75" s="611"/>
      <c r="BF75" s="611"/>
      <c r="BG75" s="497"/>
      <c r="BH75" s="497"/>
      <c r="BI75" s="497"/>
      <c r="BJ75" s="497"/>
    </row>
    <row r="76" spans="1:74" s="431" customFormat="1" ht="12" customHeight="1" x14ac:dyDescent="0.2">
      <c r="A76" s="430"/>
      <c r="B76" s="779" t="s">
        <v>1017</v>
      </c>
      <c r="C76" s="781"/>
      <c r="D76" s="781"/>
      <c r="E76" s="781"/>
      <c r="F76" s="781"/>
      <c r="G76" s="781"/>
      <c r="H76" s="781"/>
      <c r="I76" s="781"/>
      <c r="J76" s="781"/>
      <c r="K76" s="781"/>
      <c r="L76" s="781"/>
      <c r="M76" s="781"/>
      <c r="N76" s="781"/>
      <c r="O76" s="781"/>
      <c r="P76" s="781"/>
      <c r="Q76" s="781"/>
      <c r="AY76" s="497"/>
      <c r="AZ76" s="497"/>
      <c r="BA76" s="497"/>
      <c r="BB76" s="497"/>
      <c r="BC76" s="497"/>
      <c r="BD76" s="611"/>
      <c r="BE76" s="611"/>
      <c r="BF76" s="611"/>
      <c r="BG76" s="497"/>
      <c r="BH76" s="497"/>
      <c r="BI76" s="497"/>
      <c r="BJ76" s="497"/>
    </row>
    <row r="77" spans="1:74" s="431" customFormat="1" ht="12" customHeight="1" x14ac:dyDescent="0.2">
      <c r="A77" s="430"/>
      <c r="B77" s="779" t="s">
        <v>1020</v>
      </c>
      <c r="C77" s="780"/>
      <c r="D77" s="780"/>
      <c r="E77" s="780"/>
      <c r="F77" s="780"/>
      <c r="G77" s="780"/>
      <c r="H77" s="780"/>
      <c r="I77" s="780"/>
      <c r="J77" s="780"/>
      <c r="K77" s="780"/>
      <c r="L77" s="780"/>
      <c r="M77" s="780"/>
      <c r="N77" s="780"/>
      <c r="O77" s="780"/>
      <c r="P77" s="780"/>
      <c r="Q77" s="781"/>
      <c r="AY77" s="497"/>
      <c r="AZ77" s="497"/>
      <c r="BA77" s="497"/>
      <c r="BB77" s="497"/>
      <c r="BC77" s="497"/>
      <c r="BD77" s="611"/>
      <c r="BE77" s="611"/>
      <c r="BF77" s="611"/>
      <c r="BG77" s="497"/>
      <c r="BH77" s="497"/>
      <c r="BI77" s="497"/>
      <c r="BJ77" s="497"/>
    </row>
    <row r="78" spans="1:74" s="431" customFormat="1" ht="12" customHeight="1" x14ac:dyDescent="0.2">
      <c r="A78" s="430"/>
      <c r="B78" s="779" t="s">
        <v>1021</v>
      </c>
      <c r="C78" s="781"/>
      <c r="D78" s="781"/>
      <c r="E78" s="781"/>
      <c r="F78" s="781"/>
      <c r="G78" s="781"/>
      <c r="H78" s="781"/>
      <c r="I78" s="781"/>
      <c r="J78" s="781"/>
      <c r="K78" s="781"/>
      <c r="L78" s="781"/>
      <c r="M78" s="781"/>
      <c r="N78" s="781"/>
      <c r="O78" s="781"/>
      <c r="P78" s="781"/>
      <c r="Q78" s="781"/>
      <c r="AY78" s="497"/>
      <c r="AZ78" s="497"/>
      <c r="BA78" s="497"/>
      <c r="BB78" s="497"/>
      <c r="BC78" s="497"/>
      <c r="BD78" s="611"/>
      <c r="BE78" s="611"/>
      <c r="BF78" s="611"/>
      <c r="BG78" s="497"/>
      <c r="BH78" s="497"/>
      <c r="BI78" s="497"/>
      <c r="BJ78" s="497"/>
    </row>
    <row r="79" spans="1:74" s="431" customFormat="1" ht="12" customHeight="1" x14ac:dyDescent="0.2">
      <c r="A79" s="430"/>
      <c r="B79" s="779" t="s">
        <v>1027</v>
      </c>
      <c r="C79" s="780"/>
      <c r="D79" s="780"/>
      <c r="E79" s="780"/>
      <c r="F79" s="780"/>
      <c r="G79" s="780"/>
      <c r="H79" s="780"/>
      <c r="I79" s="780"/>
      <c r="J79" s="780"/>
      <c r="K79" s="780"/>
      <c r="L79" s="780"/>
      <c r="M79" s="780"/>
      <c r="N79" s="780"/>
      <c r="O79" s="780"/>
      <c r="P79" s="780"/>
      <c r="Q79" s="781"/>
      <c r="AY79" s="497"/>
      <c r="AZ79" s="497"/>
      <c r="BA79" s="497"/>
      <c r="BB79" s="497"/>
      <c r="BC79" s="497"/>
      <c r="BD79" s="611"/>
      <c r="BE79" s="611"/>
      <c r="BF79" s="611"/>
      <c r="BG79" s="497"/>
      <c r="BH79" s="497"/>
      <c r="BI79" s="497"/>
      <c r="BJ79" s="497"/>
    </row>
    <row r="80" spans="1:74" s="431" customFormat="1" ht="12" customHeight="1" x14ac:dyDescent="0.2">
      <c r="A80" s="430"/>
      <c r="B80" s="787" t="s">
        <v>1028</v>
      </c>
      <c r="C80" s="788"/>
      <c r="D80" s="788"/>
      <c r="E80" s="788"/>
      <c r="F80" s="788"/>
      <c r="G80" s="788"/>
      <c r="H80" s="788"/>
      <c r="I80" s="788"/>
      <c r="J80" s="788"/>
      <c r="K80" s="788"/>
      <c r="L80" s="788"/>
      <c r="M80" s="788"/>
      <c r="N80" s="788"/>
      <c r="O80" s="788"/>
      <c r="P80" s="788"/>
      <c r="Q80" s="784"/>
      <c r="AY80" s="497"/>
      <c r="AZ80" s="497"/>
      <c r="BA80" s="497"/>
      <c r="BB80" s="497"/>
      <c r="BC80" s="497"/>
      <c r="BD80" s="611"/>
      <c r="BE80" s="611"/>
      <c r="BF80" s="611"/>
      <c r="BG80" s="497"/>
      <c r="BH80" s="497"/>
      <c r="BI80" s="497"/>
      <c r="BJ80" s="497"/>
    </row>
    <row r="81" spans="1:74" s="431" customFormat="1" ht="12" customHeight="1" x14ac:dyDescent="0.2">
      <c r="A81" s="430"/>
      <c r="B81" s="787" t="s">
        <v>1029</v>
      </c>
      <c r="C81" s="788"/>
      <c r="D81" s="788"/>
      <c r="E81" s="788"/>
      <c r="F81" s="788"/>
      <c r="G81" s="788"/>
      <c r="H81" s="788"/>
      <c r="I81" s="788"/>
      <c r="J81" s="788"/>
      <c r="K81" s="788"/>
      <c r="L81" s="788"/>
      <c r="M81" s="788"/>
      <c r="N81" s="788"/>
      <c r="O81" s="788"/>
      <c r="P81" s="788"/>
      <c r="Q81" s="784"/>
      <c r="AY81" s="497"/>
      <c r="AZ81" s="497"/>
      <c r="BA81" s="497"/>
      <c r="BB81" s="497"/>
      <c r="BC81" s="497"/>
      <c r="BD81" s="611"/>
      <c r="BE81" s="611"/>
      <c r="BF81" s="611"/>
      <c r="BG81" s="497"/>
      <c r="BH81" s="497"/>
      <c r="BI81" s="497"/>
      <c r="BJ81" s="497"/>
    </row>
    <row r="82" spans="1:74" s="431" customFormat="1" ht="12" customHeight="1" x14ac:dyDescent="0.2">
      <c r="A82" s="430"/>
      <c r="B82" s="789" t="s">
        <v>1030</v>
      </c>
      <c r="C82" s="784"/>
      <c r="D82" s="784"/>
      <c r="E82" s="784"/>
      <c r="F82" s="784"/>
      <c r="G82" s="784"/>
      <c r="H82" s="784"/>
      <c r="I82" s="784"/>
      <c r="J82" s="784"/>
      <c r="K82" s="784"/>
      <c r="L82" s="784"/>
      <c r="M82" s="784"/>
      <c r="N82" s="784"/>
      <c r="O82" s="784"/>
      <c r="P82" s="784"/>
      <c r="Q82" s="784"/>
      <c r="AY82" s="497"/>
      <c r="AZ82" s="497"/>
      <c r="BA82" s="497"/>
      <c r="BB82" s="497"/>
      <c r="BC82" s="497"/>
      <c r="BD82" s="611"/>
      <c r="BE82" s="611"/>
      <c r="BF82" s="611"/>
      <c r="BG82" s="497"/>
      <c r="BH82" s="497"/>
      <c r="BI82" s="497"/>
      <c r="BJ82" s="497"/>
    </row>
    <row r="83" spans="1:74" s="431" customFormat="1" ht="12" customHeight="1" x14ac:dyDescent="0.2">
      <c r="A83" s="430"/>
      <c r="B83" s="789" t="s">
        <v>1031</v>
      </c>
      <c r="C83" s="784"/>
      <c r="D83" s="784"/>
      <c r="E83" s="784"/>
      <c r="F83" s="784"/>
      <c r="G83" s="784"/>
      <c r="H83" s="784"/>
      <c r="I83" s="784"/>
      <c r="J83" s="784"/>
      <c r="K83" s="784"/>
      <c r="L83" s="784"/>
      <c r="M83" s="784"/>
      <c r="N83" s="784"/>
      <c r="O83" s="784"/>
      <c r="P83" s="784"/>
      <c r="Q83" s="784"/>
      <c r="AY83" s="497"/>
      <c r="AZ83" s="497"/>
      <c r="BA83" s="497"/>
      <c r="BB83" s="497"/>
      <c r="BC83" s="497"/>
      <c r="BD83" s="611"/>
      <c r="BE83" s="611"/>
      <c r="BF83" s="611"/>
      <c r="BG83" s="497"/>
      <c r="BH83" s="497"/>
      <c r="BI83" s="497"/>
      <c r="BJ83" s="497"/>
    </row>
    <row r="84" spans="1:74" s="431" customFormat="1" ht="12" customHeight="1" x14ac:dyDescent="0.2">
      <c r="A84" s="430"/>
      <c r="B84" s="782" t="s">
        <v>1032</v>
      </c>
      <c r="C84" s="783"/>
      <c r="D84" s="783"/>
      <c r="E84" s="783"/>
      <c r="F84" s="783"/>
      <c r="G84" s="783"/>
      <c r="H84" s="783"/>
      <c r="I84" s="783"/>
      <c r="J84" s="783"/>
      <c r="K84" s="783"/>
      <c r="L84" s="783"/>
      <c r="M84" s="783"/>
      <c r="N84" s="783"/>
      <c r="O84" s="783"/>
      <c r="P84" s="783"/>
      <c r="Q84" s="784"/>
      <c r="AY84" s="497"/>
      <c r="AZ84" s="497"/>
      <c r="BA84" s="497"/>
      <c r="BB84" s="497"/>
      <c r="BC84" s="497"/>
      <c r="BD84" s="611"/>
      <c r="BE84" s="611"/>
      <c r="BF84" s="611"/>
      <c r="BG84" s="497"/>
      <c r="BH84" s="497"/>
      <c r="BI84" s="497"/>
      <c r="BJ84" s="497"/>
    </row>
    <row r="85" spans="1:74" s="432" customFormat="1" ht="12" customHeight="1" x14ac:dyDescent="0.2">
      <c r="A85" s="430"/>
      <c r="B85" s="785" t="s">
        <v>1337</v>
      </c>
      <c r="C85" s="784"/>
      <c r="D85" s="784"/>
      <c r="E85" s="784"/>
      <c r="F85" s="784"/>
      <c r="G85" s="784"/>
      <c r="H85" s="784"/>
      <c r="I85" s="784"/>
      <c r="J85" s="784"/>
      <c r="K85" s="784"/>
      <c r="L85" s="784"/>
      <c r="M85" s="784"/>
      <c r="N85" s="784"/>
      <c r="O85" s="784"/>
      <c r="P85" s="784"/>
      <c r="Q85" s="784"/>
      <c r="AY85" s="498"/>
      <c r="AZ85" s="498"/>
      <c r="BA85" s="498"/>
      <c r="BB85" s="498"/>
      <c r="BC85" s="498"/>
      <c r="BD85" s="766"/>
      <c r="BE85" s="766"/>
      <c r="BF85" s="766"/>
      <c r="BG85" s="498"/>
      <c r="BH85" s="498"/>
      <c r="BI85" s="498"/>
      <c r="BJ85" s="498"/>
    </row>
    <row r="86" spans="1:74" s="432" customFormat="1" ht="12" customHeight="1" x14ac:dyDescent="0.2">
      <c r="A86" s="430"/>
      <c r="B86" s="786" t="s">
        <v>1033</v>
      </c>
      <c r="C86" s="784"/>
      <c r="D86" s="784"/>
      <c r="E86" s="784"/>
      <c r="F86" s="784"/>
      <c r="G86" s="784"/>
      <c r="H86" s="784"/>
      <c r="I86" s="784"/>
      <c r="J86" s="784"/>
      <c r="K86" s="784"/>
      <c r="L86" s="784"/>
      <c r="M86" s="784"/>
      <c r="N86" s="784"/>
      <c r="O86" s="784"/>
      <c r="P86" s="784"/>
      <c r="Q86" s="784"/>
      <c r="AY86" s="498"/>
      <c r="AZ86" s="498"/>
      <c r="BA86" s="498"/>
      <c r="BB86" s="498"/>
      <c r="BC86" s="498"/>
      <c r="BD86" s="766"/>
      <c r="BE86" s="766"/>
      <c r="BF86" s="766"/>
      <c r="BG86" s="498"/>
      <c r="BH86" s="498"/>
      <c r="BI86" s="498"/>
      <c r="BJ86" s="498"/>
    </row>
    <row r="87" spans="1:74" x14ac:dyDescent="0.2">
      <c r="BK87" s="337"/>
      <c r="BL87" s="337"/>
      <c r="BM87" s="337"/>
      <c r="BN87" s="337"/>
      <c r="BO87" s="337"/>
      <c r="BP87" s="337"/>
      <c r="BQ87" s="337"/>
      <c r="BR87" s="337"/>
      <c r="BS87" s="337"/>
      <c r="BT87" s="337"/>
      <c r="BU87" s="337"/>
      <c r="BV87" s="337"/>
    </row>
    <row r="88" spans="1:74" x14ac:dyDescent="0.2">
      <c r="BK88" s="337"/>
      <c r="BL88" s="337"/>
      <c r="BM88" s="337"/>
      <c r="BN88" s="337"/>
      <c r="BO88" s="337"/>
      <c r="BP88" s="337"/>
      <c r="BQ88" s="337"/>
      <c r="BR88" s="337"/>
      <c r="BS88" s="337"/>
      <c r="BT88" s="337"/>
      <c r="BU88" s="337"/>
      <c r="BV88" s="337"/>
    </row>
    <row r="89" spans="1:74" x14ac:dyDescent="0.2">
      <c r="BK89" s="337"/>
      <c r="BL89" s="337"/>
      <c r="BM89" s="337"/>
      <c r="BN89" s="337"/>
      <c r="BO89" s="337"/>
      <c r="BP89" s="337"/>
      <c r="BQ89" s="337"/>
      <c r="BR89" s="337"/>
      <c r="BS89" s="337"/>
      <c r="BT89" s="337"/>
      <c r="BU89" s="337"/>
      <c r="BV89" s="337"/>
    </row>
    <row r="90" spans="1:74" x14ac:dyDescent="0.2">
      <c r="BK90" s="337"/>
      <c r="BL90" s="337"/>
      <c r="BM90" s="337"/>
      <c r="BN90" s="337"/>
      <c r="BO90" s="337"/>
      <c r="BP90" s="337"/>
      <c r="BQ90" s="337"/>
      <c r="BR90" s="337"/>
      <c r="BS90" s="337"/>
      <c r="BT90" s="337"/>
      <c r="BU90" s="337"/>
      <c r="BV90" s="337"/>
    </row>
    <row r="91" spans="1:74" x14ac:dyDescent="0.2">
      <c r="BK91" s="337"/>
      <c r="BL91" s="337"/>
      <c r="BM91" s="337"/>
      <c r="BN91" s="337"/>
      <c r="BO91" s="337"/>
      <c r="BP91" s="337"/>
      <c r="BQ91" s="337"/>
      <c r="BR91" s="337"/>
      <c r="BS91" s="337"/>
      <c r="BT91" s="337"/>
      <c r="BU91" s="337"/>
      <c r="BV91" s="337"/>
    </row>
    <row r="92" spans="1:74" x14ac:dyDescent="0.2">
      <c r="BK92" s="337"/>
      <c r="BL92" s="337"/>
      <c r="BM92" s="337"/>
      <c r="BN92" s="337"/>
      <c r="BO92" s="337"/>
      <c r="BP92" s="337"/>
      <c r="BQ92" s="337"/>
      <c r="BR92" s="337"/>
      <c r="BS92" s="337"/>
      <c r="BT92" s="337"/>
      <c r="BU92" s="337"/>
      <c r="BV92" s="337"/>
    </row>
    <row r="93" spans="1:74" x14ac:dyDescent="0.2">
      <c r="BK93" s="337"/>
      <c r="BL93" s="337"/>
      <c r="BM93" s="337"/>
      <c r="BN93" s="337"/>
      <c r="BO93" s="337"/>
      <c r="BP93" s="337"/>
      <c r="BQ93" s="337"/>
      <c r="BR93" s="337"/>
      <c r="BS93" s="337"/>
      <c r="BT93" s="337"/>
      <c r="BU93" s="337"/>
      <c r="BV93" s="337"/>
    </row>
    <row r="94" spans="1:74" x14ac:dyDescent="0.2">
      <c r="BK94" s="337"/>
      <c r="BL94" s="337"/>
      <c r="BM94" s="337"/>
      <c r="BN94" s="337"/>
      <c r="BO94" s="337"/>
      <c r="BP94" s="337"/>
      <c r="BQ94" s="337"/>
      <c r="BR94" s="337"/>
      <c r="BS94" s="337"/>
      <c r="BT94" s="337"/>
      <c r="BU94" s="337"/>
      <c r="BV94" s="337"/>
    </row>
    <row r="95" spans="1:74" x14ac:dyDescent="0.2">
      <c r="BK95" s="337"/>
      <c r="BL95" s="337"/>
      <c r="BM95" s="337"/>
      <c r="BN95" s="337"/>
      <c r="BO95" s="337"/>
      <c r="BP95" s="337"/>
      <c r="BQ95" s="337"/>
      <c r="BR95" s="337"/>
      <c r="BS95" s="337"/>
      <c r="BT95" s="337"/>
      <c r="BU95" s="337"/>
      <c r="BV95" s="337"/>
    </row>
    <row r="96" spans="1:74" x14ac:dyDescent="0.2">
      <c r="BK96" s="337"/>
      <c r="BL96" s="337"/>
      <c r="BM96" s="337"/>
      <c r="BN96" s="337"/>
      <c r="BO96" s="337"/>
      <c r="BP96" s="337"/>
      <c r="BQ96" s="337"/>
      <c r="BR96" s="337"/>
      <c r="BS96" s="337"/>
      <c r="BT96" s="337"/>
      <c r="BU96" s="337"/>
      <c r="BV96" s="337"/>
    </row>
    <row r="97" spans="63:74" x14ac:dyDescent="0.2">
      <c r="BK97" s="337"/>
      <c r="BL97" s="337"/>
      <c r="BM97" s="337"/>
      <c r="BN97" s="337"/>
      <c r="BO97" s="337"/>
      <c r="BP97" s="337"/>
      <c r="BQ97" s="337"/>
      <c r="BR97" s="337"/>
      <c r="BS97" s="337"/>
      <c r="BT97" s="337"/>
      <c r="BU97" s="337"/>
      <c r="BV97" s="337"/>
    </row>
    <row r="98" spans="63:74" x14ac:dyDescent="0.2">
      <c r="BK98" s="337"/>
      <c r="BL98" s="337"/>
      <c r="BM98" s="337"/>
      <c r="BN98" s="337"/>
      <c r="BO98" s="337"/>
      <c r="BP98" s="337"/>
      <c r="BQ98" s="337"/>
      <c r="BR98" s="337"/>
      <c r="BS98" s="337"/>
      <c r="BT98" s="337"/>
      <c r="BU98" s="337"/>
      <c r="BV98" s="337"/>
    </row>
    <row r="99" spans="63:74" x14ac:dyDescent="0.2">
      <c r="BK99" s="337"/>
      <c r="BL99" s="337"/>
      <c r="BM99" s="337"/>
      <c r="BN99" s="337"/>
      <c r="BO99" s="337"/>
      <c r="BP99" s="337"/>
      <c r="BQ99" s="337"/>
      <c r="BR99" s="337"/>
      <c r="BS99" s="337"/>
      <c r="BT99" s="337"/>
      <c r="BU99" s="337"/>
      <c r="BV99" s="337"/>
    </row>
    <row r="100" spans="63:74" x14ac:dyDescent="0.2">
      <c r="BK100" s="337"/>
      <c r="BL100" s="337"/>
      <c r="BM100" s="337"/>
      <c r="BN100" s="337"/>
      <c r="BO100" s="337"/>
      <c r="BP100" s="337"/>
      <c r="BQ100" s="337"/>
      <c r="BR100" s="337"/>
      <c r="BS100" s="337"/>
      <c r="BT100" s="337"/>
      <c r="BU100" s="337"/>
      <c r="BV100" s="337"/>
    </row>
    <row r="101" spans="63:74" x14ac:dyDescent="0.2">
      <c r="BK101" s="337"/>
      <c r="BL101" s="337"/>
      <c r="BM101" s="337"/>
      <c r="BN101" s="337"/>
      <c r="BO101" s="337"/>
      <c r="BP101" s="337"/>
      <c r="BQ101" s="337"/>
      <c r="BR101" s="337"/>
      <c r="BS101" s="337"/>
      <c r="BT101" s="337"/>
      <c r="BU101" s="337"/>
      <c r="BV101" s="337"/>
    </row>
    <row r="102" spans="63:74" x14ac:dyDescent="0.2">
      <c r="BK102" s="337"/>
      <c r="BL102" s="337"/>
      <c r="BM102" s="337"/>
      <c r="BN102" s="337"/>
      <c r="BO102" s="337"/>
      <c r="BP102" s="337"/>
      <c r="BQ102" s="337"/>
      <c r="BR102" s="337"/>
      <c r="BS102" s="337"/>
      <c r="BT102" s="337"/>
      <c r="BU102" s="337"/>
      <c r="BV102" s="337"/>
    </row>
    <row r="103" spans="63:74" x14ac:dyDescent="0.2">
      <c r="BK103" s="337"/>
      <c r="BL103" s="337"/>
      <c r="BM103" s="337"/>
      <c r="BN103" s="337"/>
      <c r="BO103" s="337"/>
      <c r="BP103" s="337"/>
      <c r="BQ103" s="337"/>
      <c r="BR103" s="337"/>
      <c r="BS103" s="337"/>
      <c r="BT103" s="337"/>
      <c r="BU103" s="337"/>
      <c r="BV103" s="337"/>
    </row>
    <row r="104" spans="63:74" x14ac:dyDescent="0.2">
      <c r="BK104" s="337"/>
      <c r="BL104" s="337"/>
      <c r="BM104" s="337"/>
      <c r="BN104" s="337"/>
      <c r="BO104" s="337"/>
      <c r="BP104" s="337"/>
      <c r="BQ104" s="337"/>
      <c r="BR104" s="337"/>
      <c r="BS104" s="337"/>
      <c r="BT104" s="337"/>
      <c r="BU104" s="337"/>
      <c r="BV104" s="337"/>
    </row>
    <row r="105" spans="63:74" x14ac:dyDescent="0.2">
      <c r="BK105" s="337"/>
      <c r="BL105" s="337"/>
      <c r="BM105" s="337"/>
      <c r="BN105" s="337"/>
      <c r="BO105" s="337"/>
      <c r="BP105" s="337"/>
      <c r="BQ105" s="337"/>
      <c r="BR105" s="337"/>
      <c r="BS105" s="337"/>
      <c r="BT105" s="337"/>
      <c r="BU105" s="337"/>
      <c r="BV105" s="337"/>
    </row>
    <row r="106" spans="63:74" x14ac:dyDescent="0.2">
      <c r="BK106" s="337"/>
      <c r="BL106" s="337"/>
      <c r="BM106" s="337"/>
      <c r="BN106" s="337"/>
      <c r="BO106" s="337"/>
      <c r="BP106" s="337"/>
      <c r="BQ106" s="337"/>
      <c r="BR106" s="337"/>
      <c r="BS106" s="337"/>
      <c r="BT106" s="337"/>
      <c r="BU106" s="337"/>
      <c r="BV106" s="337"/>
    </row>
    <row r="107" spans="63:74" x14ac:dyDescent="0.2">
      <c r="BK107" s="337"/>
      <c r="BL107" s="337"/>
      <c r="BM107" s="337"/>
      <c r="BN107" s="337"/>
      <c r="BO107" s="337"/>
      <c r="BP107" s="337"/>
      <c r="BQ107" s="337"/>
      <c r="BR107" s="337"/>
      <c r="BS107" s="337"/>
      <c r="BT107" s="337"/>
      <c r="BU107" s="337"/>
      <c r="BV107" s="337"/>
    </row>
    <row r="108" spans="63:74" x14ac:dyDescent="0.2">
      <c r="BK108" s="337"/>
      <c r="BL108" s="337"/>
      <c r="BM108" s="337"/>
      <c r="BN108" s="337"/>
      <c r="BO108" s="337"/>
      <c r="BP108" s="337"/>
      <c r="BQ108" s="337"/>
      <c r="BR108" s="337"/>
      <c r="BS108" s="337"/>
      <c r="BT108" s="337"/>
      <c r="BU108" s="337"/>
      <c r="BV108" s="337"/>
    </row>
    <row r="109" spans="63:74" x14ac:dyDescent="0.2">
      <c r="BK109" s="337"/>
      <c r="BL109" s="337"/>
      <c r="BM109" s="337"/>
      <c r="BN109" s="337"/>
      <c r="BO109" s="337"/>
      <c r="BP109" s="337"/>
      <c r="BQ109" s="337"/>
      <c r="BR109" s="337"/>
      <c r="BS109" s="337"/>
      <c r="BT109" s="337"/>
      <c r="BU109" s="337"/>
      <c r="BV109" s="337"/>
    </row>
    <row r="110" spans="63:74" x14ac:dyDescent="0.2">
      <c r="BK110" s="337"/>
      <c r="BL110" s="337"/>
      <c r="BM110" s="337"/>
      <c r="BN110" s="337"/>
      <c r="BO110" s="337"/>
      <c r="BP110" s="337"/>
      <c r="BQ110" s="337"/>
      <c r="BR110" s="337"/>
      <c r="BS110" s="337"/>
      <c r="BT110" s="337"/>
      <c r="BU110" s="337"/>
      <c r="BV110" s="337"/>
    </row>
    <row r="111" spans="63:74" x14ac:dyDescent="0.2">
      <c r="BK111" s="337"/>
      <c r="BL111" s="337"/>
      <c r="BM111" s="337"/>
      <c r="BN111" s="337"/>
      <c r="BO111" s="337"/>
      <c r="BP111" s="337"/>
      <c r="BQ111" s="337"/>
      <c r="BR111" s="337"/>
      <c r="BS111" s="337"/>
      <c r="BT111" s="337"/>
      <c r="BU111" s="337"/>
      <c r="BV111" s="337"/>
    </row>
    <row r="112" spans="63:74" x14ac:dyDescent="0.2">
      <c r="BK112" s="337"/>
      <c r="BL112" s="337"/>
      <c r="BM112" s="337"/>
      <c r="BN112" s="337"/>
      <c r="BO112" s="337"/>
      <c r="BP112" s="337"/>
      <c r="BQ112" s="337"/>
      <c r="BR112" s="337"/>
      <c r="BS112" s="337"/>
      <c r="BT112" s="337"/>
      <c r="BU112" s="337"/>
      <c r="BV112" s="337"/>
    </row>
    <row r="113" spans="63:74" x14ac:dyDescent="0.2">
      <c r="BK113" s="337"/>
      <c r="BL113" s="337"/>
      <c r="BM113" s="337"/>
      <c r="BN113" s="337"/>
      <c r="BO113" s="337"/>
      <c r="BP113" s="337"/>
      <c r="BQ113" s="337"/>
      <c r="BR113" s="337"/>
      <c r="BS113" s="337"/>
      <c r="BT113" s="337"/>
      <c r="BU113" s="337"/>
      <c r="BV113" s="337"/>
    </row>
    <row r="114" spans="63:74" x14ac:dyDescent="0.2">
      <c r="BK114" s="337"/>
      <c r="BL114" s="337"/>
      <c r="BM114" s="337"/>
      <c r="BN114" s="337"/>
      <c r="BO114" s="337"/>
      <c r="BP114" s="337"/>
      <c r="BQ114" s="337"/>
      <c r="BR114" s="337"/>
      <c r="BS114" s="337"/>
      <c r="BT114" s="337"/>
      <c r="BU114" s="337"/>
      <c r="BV114" s="337"/>
    </row>
    <row r="115" spans="63:74" x14ac:dyDescent="0.2">
      <c r="BK115" s="337"/>
      <c r="BL115" s="337"/>
      <c r="BM115" s="337"/>
      <c r="BN115" s="337"/>
      <c r="BO115" s="337"/>
      <c r="BP115" s="337"/>
      <c r="BQ115" s="337"/>
      <c r="BR115" s="337"/>
      <c r="BS115" s="337"/>
      <c r="BT115" s="337"/>
      <c r="BU115" s="337"/>
      <c r="BV115" s="337"/>
    </row>
    <row r="116" spans="63:74" x14ac:dyDescent="0.2">
      <c r="BK116" s="337"/>
      <c r="BL116" s="337"/>
      <c r="BM116" s="337"/>
      <c r="BN116" s="337"/>
      <c r="BO116" s="337"/>
      <c r="BP116" s="337"/>
      <c r="BQ116" s="337"/>
      <c r="BR116" s="337"/>
      <c r="BS116" s="337"/>
      <c r="BT116" s="337"/>
      <c r="BU116" s="337"/>
      <c r="BV116" s="337"/>
    </row>
    <row r="117" spans="63:74" x14ac:dyDescent="0.2">
      <c r="BK117" s="337"/>
      <c r="BL117" s="337"/>
      <c r="BM117" s="337"/>
      <c r="BN117" s="337"/>
      <c r="BO117" s="337"/>
      <c r="BP117" s="337"/>
      <c r="BQ117" s="337"/>
      <c r="BR117" s="337"/>
      <c r="BS117" s="337"/>
      <c r="BT117" s="337"/>
      <c r="BU117" s="337"/>
      <c r="BV117" s="337"/>
    </row>
    <row r="118" spans="63:74" x14ac:dyDescent="0.2">
      <c r="BK118" s="337"/>
      <c r="BL118" s="337"/>
      <c r="BM118" s="337"/>
      <c r="BN118" s="337"/>
      <c r="BO118" s="337"/>
      <c r="BP118" s="337"/>
      <c r="BQ118" s="337"/>
      <c r="BR118" s="337"/>
      <c r="BS118" s="337"/>
      <c r="BT118" s="337"/>
      <c r="BU118" s="337"/>
      <c r="BV118" s="337"/>
    </row>
    <row r="119" spans="63:74" x14ac:dyDescent="0.2">
      <c r="BK119" s="337"/>
      <c r="BL119" s="337"/>
      <c r="BM119" s="337"/>
      <c r="BN119" s="337"/>
      <c r="BO119" s="337"/>
      <c r="BP119" s="337"/>
      <c r="BQ119" s="337"/>
      <c r="BR119" s="337"/>
      <c r="BS119" s="337"/>
      <c r="BT119" s="337"/>
      <c r="BU119" s="337"/>
      <c r="BV119" s="337"/>
    </row>
    <row r="120" spans="63:74" x14ac:dyDescent="0.2">
      <c r="BK120" s="337"/>
      <c r="BL120" s="337"/>
      <c r="BM120" s="337"/>
      <c r="BN120" s="337"/>
      <c r="BO120" s="337"/>
      <c r="BP120" s="337"/>
      <c r="BQ120" s="337"/>
      <c r="BR120" s="337"/>
      <c r="BS120" s="337"/>
      <c r="BT120" s="337"/>
      <c r="BU120" s="337"/>
      <c r="BV120" s="337"/>
    </row>
    <row r="121" spans="63:74" x14ac:dyDescent="0.2">
      <c r="BK121" s="337"/>
      <c r="BL121" s="337"/>
      <c r="BM121" s="337"/>
      <c r="BN121" s="337"/>
      <c r="BO121" s="337"/>
      <c r="BP121" s="337"/>
      <c r="BQ121" s="337"/>
      <c r="BR121" s="337"/>
      <c r="BS121" s="337"/>
      <c r="BT121" s="337"/>
      <c r="BU121" s="337"/>
      <c r="BV121" s="337"/>
    </row>
    <row r="122" spans="63:74" x14ac:dyDescent="0.2">
      <c r="BK122" s="337"/>
      <c r="BL122" s="337"/>
      <c r="BM122" s="337"/>
      <c r="BN122" s="337"/>
      <c r="BO122" s="337"/>
      <c r="BP122" s="337"/>
      <c r="BQ122" s="337"/>
      <c r="BR122" s="337"/>
      <c r="BS122" s="337"/>
      <c r="BT122" s="337"/>
      <c r="BU122" s="337"/>
      <c r="BV122" s="337"/>
    </row>
    <row r="123" spans="63:74" x14ac:dyDescent="0.2">
      <c r="BK123" s="337"/>
      <c r="BL123" s="337"/>
      <c r="BM123" s="337"/>
      <c r="BN123" s="337"/>
      <c r="BO123" s="337"/>
      <c r="BP123" s="337"/>
      <c r="BQ123" s="337"/>
      <c r="BR123" s="337"/>
      <c r="BS123" s="337"/>
      <c r="BT123" s="337"/>
      <c r="BU123" s="337"/>
      <c r="BV123" s="337"/>
    </row>
    <row r="124" spans="63:74" x14ac:dyDescent="0.2">
      <c r="BK124" s="337"/>
      <c r="BL124" s="337"/>
      <c r="BM124" s="337"/>
      <c r="BN124" s="337"/>
      <c r="BO124" s="337"/>
      <c r="BP124" s="337"/>
      <c r="BQ124" s="337"/>
      <c r="BR124" s="337"/>
      <c r="BS124" s="337"/>
      <c r="BT124" s="337"/>
      <c r="BU124" s="337"/>
      <c r="BV124" s="337"/>
    </row>
    <row r="125" spans="63:74" x14ac:dyDescent="0.2">
      <c r="BK125" s="337"/>
      <c r="BL125" s="337"/>
      <c r="BM125" s="337"/>
      <c r="BN125" s="337"/>
      <c r="BO125" s="337"/>
      <c r="BP125" s="337"/>
      <c r="BQ125" s="337"/>
      <c r="BR125" s="337"/>
      <c r="BS125" s="337"/>
      <c r="BT125" s="337"/>
      <c r="BU125" s="337"/>
      <c r="BV125" s="337"/>
    </row>
    <row r="126" spans="63:74" x14ac:dyDescent="0.2">
      <c r="BK126" s="337"/>
      <c r="BL126" s="337"/>
      <c r="BM126" s="337"/>
      <c r="BN126" s="337"/>
      <c r="BO126" s="337"/>
      <c r="BP126" s="337"/>
      <c r="BQ126" s="337"/>
      <c r="BR126" s="337"/>
      <c r="BS126" s="337"/>
      <c r="BT126" s="337"/>
      <c r="BU126" s="337"/>
      <c r="BV126" s="337"/>
    </row>
    <row r="127" spans="63:74" x14ac:dyDescent="0.2">
      <c r="BK127" s="337"/>
      <c r="BL127" s="337"/>
      <c r="BM127" s="337"/>
      <c r="BN127" s="337"/>
      <c r="BO127" s="337"/>
      <c r="BP127" s="337"/>
      <c r="BQ127" s="337"/>
      <c r="BR127" s="337"/>
      <c r="BS127" s="337"/>
      <c r="BT127" s="337"/>
      <c r="BU127" s="337"/>
      <c r="BV127" s="337"/>
    </row>
    <row r="128" spans="63:74" x14ac:dyDescent="0.2">
      <c r="BK128" s="337"/>
      <c r="BL128" s="337"/>
      <c r="BM128" s="337"/>
      <c r="BN128" s="337"/>
      <c r="BO128" s="337"/>
      <c r="BP128" s="337"/>
      <c r="BQ128" s="337"/>
      <c r="BR128" s="337"/>
      <c r="BS128" s="337"/>
      <c r="BT128" s="337"/>
      <c r="BU128" s="337"/>
      <c r="BV128" s="337"/>
    </row>
    <row r="129" spans="63:74" x14ac:dyDescent="0.2">
      <c r="BK129" s="337"/>
      <c r="BL129" s="337"/>
      <c r="BM129" s="337"/>
      <c r="BN129" s="337"/>
      <c r="BO129" s="337"/>
      <c r="BP129" s="337"/>
      <c r="BQ129" s="337"/>
      <c r="BR129" s="337"/>
      <c r="BS129" s="337"/>
      <c r="BT129" s="337"/>
      <c r="BU129" s="337"/>
      <c r="BV129" s="337"/>
    </row>
    <row r="130" spans="63:74" x14ac:dyDescent="0.2">
      <c r="BK130" s="337"/>
      <c r="BL130" s="337"/>
      <c r="BM130" s="337"/>
      <c r="BN130" s="337"/>
      <c r="BO130" s="337"/>
      <c r="BP130" s="337"/>
      <c r="BQ130" s="337"/>
      <c r="BR130" s="337"/>
      <c r="BS130" s="337"/>
      <c r="BT130" s="337"/>
      <c r="BU130" s="337"/>
      <c r="BV130" s="337"/>
    </row>
    <row r="131" spans="63:74" x14ac:dyDescent="0.2">
      <c r="BK131" s="337"/>
      <c r="BL131" s="337"/>
      <c r="BM131" s="337"/>
      <c r="BN131" s="337"/>
      <c r="BO131" s="337"/>
      <c r="BP131" s="337"/>
      <c r="BQ131" s="337"/>
      <c r="BR131" s="337"/>
      <c r="BS131" s="337"/>
      <c r="BT131" s="337"/>
      <c r="BU131" s="337"/>
      <c r="BV131" s="337"/>
    </row>
    <row r="132" spans="63:74" x14ac:dyDescent="0.2">
      <c r="BK132" s="337"/>
      <c r="BL132" s="337"/>
      <c r="BM132" s="337"/>
      <c r="BN132" s="337"/>
      <c r="BO132" s="337"/>
      <c r="BP132" s="337"/>
      <c r="BQ132" s="337"/>
      <c r="BR132" s="337"/>
      <c r="BS132" s="337"/>
      <c r="BT132" s="337"/>
      <c r="BU132" s="337"/>
      <c r="BV132" s="337"/>
    </row>
    <row r="133" spans="63:74" x14ac:dyDescent="0.2">
      <c r="BK133" s="337"/>
      <c r="BL133" s="337"/>
      <c r="BM133" s="337"/>
      <c r="BN133" s="337"/>
      <c r="BO133" s="337"/>
      <c r="BP133" s="337"/>
      <c r="BQ133" s="337"/>
      <c r="BR133" s="337"/>
      <c r="BS133" s="337"/>
      <c r="BT133" s="337"/>
      <c r="BU133" s="337"/>
      <c r="BV133" s="337"/>
    </row>
    <row r="134" spans="63:74" x14ac:dyDescent="0.2">
      <c r="BK134" s="337"/>
      <c r="BL134" s="337"/>
      <c r="BM134" s="337"/>
      <c r="BN134" s="337"/>
      <c r="BO134" s="337"/>
      <c r="BP134" s="337"/>
      <c r="BQ134" s="337"/>
      <c r="BR134" s="337"/>
      <c r="BS134" s="337"/>
      <c r="BT134" s="337"/>
      <c r="BU134" s="337"/>
      <c r="BV134" s="337"/>
    </row>
    <row r="135" spans="63:74" x14ac:dyDescent="0.2">
      <c r="BK135" s="337"/>
      <c r="BL135" s="337"/>
      <c r="BM135" s="337"/>
      <c r="BN135" s="337"/>
      <c r="BO135" s="337"/>
      <c r="BP135" s="337"/>
      <c r="BQ135" s="337"/>
      <c r="BR135" s="337"/>
      <c r="BS135" s="337"/>
      <c r="BT135" s="337"/>
      <c r="BU135" s="337"/>
      <c r="BV135" s="337"/>
    </row>
    <row r="136" spans="63:74" x14ac:dyDescent="0.2">
      <c r="BK136" s="337"/>
      <c r="BL136" s="337"/>
      <c r="BM136" s="337"/>
      <c r="BN136" s="337"/>
      <c r="BO136" s="337"/>
      <c r="BP136" s="337"/>
      <c r="BQ136" s="337"/>
      <c r="BR136" s="337"/>
      <c r="BS136" s="337"/>
      <c r="BT136" s="337"/>
      <c r="BU136" s="337"/>
      <c r="BV136" s="337"/>
    </row>
    <row r="137" spans="63:74" x14ac:dyDescent="0.2">
      <c r="BK137" s="337"/>
      <c r="BL137" s="337"/>
      <c r="BM137" s="337"/>
      <c r="BN137" s="337"/>
      <c r="BO137" s="337"/>
      <c r="BP137" s="337"/>
      <c r="BQ137" s="337"/>
      <c r="BR137" s="337"/>
      <c r="BS137" s="337"/>
      <c r="BT137" s="337"/>
      <c r="BU137" s="337"/>
      <c r="BV137" s="337"/>
    </row>
    <row r="138" spans="63:74" x14ac:dyDescent="0.2">
      <c r="BK138" s="337"/>
      <c r="BL138" s="337"/>
      <c r="BM138" s="337"/>
      <c r="BN138" s="337"/>
      <c r="BO138" s="337"/>
      <c r="BP138" s="337"/>
      <c r="BQ138" s="337"/>
      <c r="BR138" s="337"/>
      <c r="BS138" s="337"/>
      <c r="BT138" s="337"/>
      <c r="BU138" s="337"/>
      <c r="BV138" s="337"/>
    </row>
    <row r="139" spans="63:74" x14ac:dyDescent="0.2">
      <c r="BK139" s="337"/>
      <c r="BL139" s="337"/>
      <c r="BM139" s="337"/>
      <c r="BN139" s="337"/>
      <c r="BO139" s="337"/>
      <c r="BP139" s="337"/>
      <c r="BQ139" s="337"/>
      <c r="BR139" s="337"/>
      <c r="BS139" s="337"/>
      <c r="BT139" s="337"/>
      <c r="BU139" s="337"/>
      <c r="BV139" s="337"/>
    </row>
    <row r="140" spans="63:74" x14ac:dyDescent="0.2">
      <c r="BK140" s="337"/>
      <c r="BL140" s="337"/>
      <c r="BM140" s="337"/>
      <c r="BN140" s="337"/>
      <c r="BO140" s="337"/>
      <c r="BP140" s="337"/>
      <c r="BQ140" s="337"/>
      <c r="BR140" s="337"/>
      <c r="BS140" s="337"/>
      <c r="BT140" s="337"/>
      <c r="BU140" s="337"/>
      <c r="BV140" s="337"/>
    </row>
    <row r="141" spans="63:74" x14ac:dyDescent="0.2">
      <c r="BK141" s="337"/>
      <c r="BL141" s="337"/>
      <c r="BM141" s="337"/>
      <c r="BN141" s="337"/>
      <c r="BO141" s="337"/>
      <c r="BP141" s="337"/>
      <c r="BQ141" s="337"/>
      <c r="BR141" s="337"/>
      <c r="BS141" s="337"/>
      <c r="BT141" s="337"/>
      <c r="BU141" s="337"/>
      <c r="BV141" s="337"/>
    </row>
    <row r="142" spans="63:74" x14ac:dyDescent="0.2">
      <c r="BK142" s="337"/>
      <c r="BL142" s="337"/>
      <c r="BM142" s="337"/>
      <c r="BN142" s="337"/>
      <c r="BO142" s="337"/>
      <c r="BP142" s="337"/>
      <c r="BQ142" s="337"/>
      <c r="BR142" s="337"/>
      <c r="BS142" s="337"/>
      <c r="BT142" s="337"/>
      <c r="BU142" s="337"/>
      <c r="BV142" s="337"/>
    </row>
    <row r="143" spans="63:74" x14ac:dyDescent="0.2">
      <c r="BK143" s="337"/>
      <c r="BL143" s="337"/>
      <c r="BM143" s="337"/>
      <c r="BN143" s="337"/>
      <c r="BO143" s="337"/>
      <c r="BP143" s="337"/>
      <c r="BQ143" s="337"/>
      <c r="BR143" s="337"/>
      <c r="BS143" s="337"/>
      <c r="BT143" s="337"/>
      <c r="BU143" s="337"/>
      <c r="BV143" s="337"/>
    </row>
    <row r="144" spans="63:74" x14ac:dyDescent="0.2">
      <c r="BK144" s="337"/>
      <c r="BL144" s="337"/>
      <c r="BM144" s="337"/>
      <c r="BN144" s="337"/>
      <c r="BO144" s="337"/>
      <c r="BP144" s="337"/>
      <c r="BQ144" s="337"/>
      <c r="BR144" s="337"/>
      <c r="BS144" s="337"/>
      <c r="BT144" s="337"/>
      <c r="BU144" s="337"/>
      <c r="BV144" s="337"/>
    </row>
  </sheetData>
  <mergeCells count="24">
    <mergeCell ref="B71:Q71"/>
    <mergeCell ref="B73:Q73"/>
    <mergeCell ref="AA3:AL3"/>
    <mergeCell ref="AM3:AX3"/>
    <mergeCell ref="B77:Q77"/>
    <mergeCell ref="B74:Q74"/>
    <mergeCell ref="B75:Q75"/>
    <mergeCell ref="B72:Q72"/>
    <mergeCell ref="B76:Q76"/>
    <mergeCell ref="A1:A2"/>
    <mergeCell ref="AY3:BJ3"/>
    <mergeCell ref="BK3:BV3"/>
    <mergeCell ref="B1:AL1"/>
    <mergeCell ref="C3:N3"/>
    <mergeCell ref="O3:Z3"/>
    <mergeCell ref="B79:Q79"/>
    <mergeCell ref="B78:Q78"/>
    <mergeCell ref="B84:Q84"/>
    <mergeCell ref="B85:Q85"/>
    <mergeCell ref="B86:Q86"/>
    <mergeCell ref="B80:Q80"/>
    <mergeCell ref="B81:Q81"/>
    <mergeCell ref="B82:Q82"/>
    <mergeCell ref="B83:Q83"/>
  </mergeCells>
  <phoneticPr fontId="6" type="noConversion"/>
  <hyperlinks>
    <hyperlink ref="A1:A2" location="Contents!A1" display="Table of Contents"/>
  </hyperlinks>
  <pageMargins left="0.25" right="0.25" top="0.25" bottom="0.25" header="0.54" footer="0.5"/>
  <pageSetup scale="39"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transitionEntry="1" codeName="Sheet1">
    <pageSetUpPr fitToPage="1"/>
  </sheetPr>
  <dimension ref="A1:BV143"/>
  <sheetViews>
    <sheetView showGridLines="0" zoomScaleNormal="100" workbookViewId="0">
      <pane xSplit="2" ySplit="4" topLeftCell="AP5" activePane="bottomRight" state="frozen"/>
      <selection activeCell="BF63" sqref="BF63"/>
      <selection pane="topRight" activeCell="BF63" sqref="BF63"/>
      <selection pane="bottomLeft" activeCell="BF63" sqref="BF63"/>
      <selection pane="bottomRight" activeCell="B1" sqref="B1:AL1"/>
    </sheetView>
  </sheetViews>
  <sheetFormatPr defaultColWidth="9.5703125" defaultRowHeight="11.25" x14ac:dyDescent="0.2"/>
  <cols>
    <col min="1" max="1" width="8.5703125" style="13" customWidth="1"/>
    <col min="2" max="2" width="40.28515625" style="13" customWidth="1"/>
    <col min="3" max="3" width="8.5703125" style="13" bestFit="1" customWidth="1"/>
    <col min="4" max="50" width="6.5703125" style="13" customWidth="1"/>
    <col min="51" max="55" width="6.5703125" style="415" customWidth="1"/>
    <col min="56" max="58" width="6.5703125" style="650" customWidth="1"/>
    <col min="59" max="62" width="6.5703125" style="415" customWidth="1"/>
    <col min="63" max="74" width="6.5703125" style="13" customWidth="1"/>
    <col min="75" max="16384" width="9.5703125" style="13"/>
  </cols>
  <sheetData>
    <row r="1" spans="1:74" ht="13.35" customHeight="1" x14ac:dyDescent="0.2">
      <c r="A1" s="790" t="s">
        <v>982</v>
      </c>
      <c r="B1" s="806" t="s">
        <v>1193</v>
      </c>
      <c r="C1" s="798"/>
      <c r="D1" s="798"/>
      <c r="E1" s="798"/>
      <c r="F1" s="798"/>
      <c r="G1" s="798"/>
      <c r="H1" s="798"/>
      <c r="I1" s="798"/>
      <c r="J1" s="798"/>
      <c r="K1" s="798"/>
      <c r="L1" s="798"/>
      <c r="M1" s="798"/>
      <c r="N1" s="798"/>
      <c r="O1" s="798"/>
      <c r="P1" s="798"/>
      <c r="Q1" s="798"/>
      <c r="R1" s="798"/>
      <c r="S1" s="798"/>
      <c r="T1" s="798"/>
      <c r="U1" s="798"/>
      <c r="V1" s="798"/>
      <c r="W1" s="798"/>
      <c r="X1" s="798"/>
      <c r="Y1" s="798"/>
      <c r="Z1" s="798"/>
      <c r="AA1" s="798"/>
      <c r="AB1" s="798"/>
      <c r="AC1" s="798"/>
      <c r="AD1" s="798"/>
      <c r="AE1" s="798"/>
      <c r="AF1" s="798"/>
      <c r="AG1" s="798"/>
      <c r="AH1" s="798"/>
      <c r="AI1" s="798"/>
      <c r="AJ1" s="798"/>
      <c r="AK1" s="798"/>
      <c r="AL1" s="798"/>
      <c r="AM1" s="262"/>
    </row>
    <row r="2" spans="1:74" ht="12.75" x14ac:dyDescent="0.2">
      <c r="A2" s="791"/>
      <c r="B2" s="540" t="str">
        <f>"U.S. Energy Information Administration  |  Short-Term Energy Outlook  - "&amp;Dates!D1</f>
        <v>U.S. Energy Information Administration  |  Short-Term Energy Outlook  - July 2019</v>
      </c>
      <c r="C2" s="542"/>
      <c r="D2" s="542"/>
      <c r="E2" s="542"/>
      <c r="F2" s="542"/>
      <c r="G2" s="542"/>
      <c r="H2" s="542"/>
      <c r="I2" s="542"/>
      <c r="J2" s="542"/>
      <c r="K2" s="542"/>
      <c r="L2" s="542"/>
      <c r="M2" s="542"/>
      <c r="N2" s="542"/>
      <c r="O2" s="542"/>
      <c r="P2" s="542"/>
      <c r="Q2" s="542"/>
      <c r="R2" s="542"/>
      <c r="S2" s="542"/>
      <c r="T2" s="542"/>
      <c r="U2" s="542"/>
      <c r="V2" s="542"/>
      <c r="W2" s="542"/>
      <c r="X2" s="542"/>
      <c r="Y2" s="542"/>
      <c r="Z2" s="542"/>
      <c r="AA2" s="542"/>
      <c r="AB2" s="542"/>
      <c r="AC2" s="542"/>
      <c r="AD2" s="542"/>
      <c r="AE2" s="542"/>
      <c r="AF2" s="542"/>
      <c r="AG2" s="542"/>
      <c r="AH2" s="542"/>
      <c r="AI2" s="542"/>
      <c r="AJ2" s="542"/>
      <c r="AK2" s="542"/>
      <c r="AL2" s="542"/>
      <c r="AM2" s="262"/>
    </row>
    <row r="3" spans="1:74" s="12" customFormat="1" ht="12.75" x14ac:dyDescent="0.2">
      <c r="A3" s="14"/>
      <c r="B3" s="15"/>
      <c r="C3" s="799">
        <f>Dates!D3</f>
        <v>2015</v>
      </c>
      <c r="D3" s="795"/>
      <c r="E3" s="795"/>
      <c r="F3" s="795"/>
      <c r="G3" s="795"/>
      <c r="H3" s="795"/>
      <c r="I3" s="795"/>
      <c r="J3" s="795"/>
      <c r="K3" s="795"/>
      <c r="L3" s="795"/>
      <c r="M3" s="795"/>
      <c r="N3" s="796"/>
      <c r="O3" s="799">
        <f>C3+1</f>
        <v>2016</v>
      </c>
      <c r="P3" s="800"/>
      <c r="Q3" s="800"/>
      <c r="R3" s="800"/>
      <c r="S3" s="800"/>
      <c r="T3" s="800"/>
      <c r="U3" s="800"/>
      <c r="V3" s="800"/>
      <c r="W3" s="800"/>
      <c r="X3" s="795"/>
      <c r="Y3" s="795"/>
      <c r="Z3" s="796"/>
      <c r="AA3" s="792">
        <f>O3+1</f>
        <v>2017</v>
      </c>
      <c r="AB3" s="795"/>
      <c r="AC3" s="795"/>
      <c r="AD3" s="795"/>
      <c r="AE3" s="795"/>
      <c r="AF3" s="795"/>
      <c r="AG3" s="795"/>
      <c r="AH3" s="795"/>
      <c r="AI3" s="795"/>
      <c r="AJ3" s="795"/>
      <c r="AK3" s="795"/>
      <c r="AL3" s="796"/>
      <c r="AM3" s="792">
        <f>AA3+1</f>
        <v>2018</v>
      </c>
      <c r="AN3" s="795"/>
      <c r="AO3" s="795"/>
      <c r="AP3" s="795"/>
      <c r="AQ3" s="795"/>
      <c r="AR3" s="795"/>
      <c r="AS3" s="795"/>
      <c r="AT3" s="795"/>
      <c r="AU3" s="795"/>
      <c r="AV3" s="795"/>
      <c r="AW3" s="795"/>
      <c r="AX3" s="796"/>
      <c r="AY3" s="792">
        <f>AM3+1</f>
        <v>2019</v>
      </c>
      <c r="AZ3" s="793"/>
      <c r="BA3" s="793"/>
      <c r="BB3" s="793"/>
      <c r="BC3" s="793"/>
      <c r="BD3" s="793"/>
      <c r="BE3" s="793"/>
      <c r="BF3" s="793"/>
      <c r="BG3" s="793"/>
      <c r="BH3" s="793"/>
      <c r="BI3" s="793"/>
      <c r="BJ3" s="794"/>
      <c r="BK3" s="792">
        <f>AY3+1</f>
        <v>2020</v>
      </c>
      <c r="BL3" s="795"/>
      <c r="BM3" s="795"/>
      <c r="BN3" s="795"/>
      <c r="BO3" s="795"/>
      <c r="BP3" s="795"/>
      <c r="BQ3" s="795"/>
      <c r="BR3" s="795"/>
      <c r="BS3" s="795"/>
      <c r="BT3" s="795"/>
      <c r="BU3" s="795"/>
      <c r="BV3" s="796"/>
    </row>
    <row r="4" spans="1:74" s="12" customFormat="1" x14ac:dyDescent="0.2">
      <c r="A4" s="16"/>
      <c r="B4" s="17"/>
      <c r="C4" s="18" t="s">
        <v>595</v>
      </c>
      <c r="D4" s="18" t="s">
        <v>596</v>
      </c>
      <c r="E4" s="18" t="s">
        <v>597</v>
      </c>
      <c r="F4" s="18" t="s">
        <v>598</v>
      </c>
      <c r="G4" s="18" t="s">
        <v>599</v>
      </c>
      <c r="H4" s="18" t="s">
        <v>600</v>
      </c>
      <c r="I4" s="18" t="s">
        <v>601</v>
      </c>
      <c r="J4" s="18" t="s">
        <v>602</v>
      </c>
      <c r="K4" s="18" t="s">
        <v>603</v>
      </c>
      <c r="L4" s="18" t="s">
        <v>604</v>
      </c>
      <c r="M4" s="18" t="s">
        <v>605</v>
      </c>
      <c r="N4" s="18" t="s">
        <v>606</v>
      </c>
      <c r="O4" s="18" t="s">
        <v>595</v>
      </c>
      <c r="P4" s="18" t="s">
        <v>596</v>
      </c>
      <c r="Q4" s="18" t="s">
        <v>597</v>
      </c>
      <c r="R4" s="18" t="s">
        <v>598</v>
      </c>
      <c r="S4" s="18" t="s">
        <v>599</v>
      </c>
      <c r="T4" s="18" t="s">
        <v>600</v>
      </c>
      <c r="U4" s="18" t="s">
        <v>601</v>
      </c>
      <c r="V4" s="18" t="s">
        <v>602</v>
      </c>
      <c r="W4" s="18" t="s">
        <v>603</v>
      </c>
      <c r="X4" s="18" t="s">
        <v>604</v>
      </c>
      <c r="Y4" s="18" t="s">
        <v>605</v>
      </c>
      <c r="Z4" s="18" t="s">
        <v>606</v>
      </c>
      <c r="AA4" s="18" t="s">
        <v>595</v>
      </c>
      <c r="AB4" s="18" t="s">
        <v>596</v>
      </c>
      <c r="AC4" s="18" t="s">
        <v>597</v>
      </c>
      <c r="AD4" s="18" t="s">
        <v>598</v>
      </c>
      <c r="AE4" s="18" t="s">
        <v>599</v>
      </c>
      <c r="AF4" s="18" t="s">
        <v>600</v>
      </c>
      <c r="AG4" s="18" t="s">
        <v>601</v>
      </c>
      <c r="AH4" s="18" t="s">
        <v>602</v>
      </c>
      <c r="AI4" s="18" t="s">
        <v>603</v>
      </c>
      <c r="AJ4" s="18" t="s">
        <v>604</v>
      </c>
      <c r="AK4" s="18" t="s">
        <v>605</v>
      </c>
      <c r="AL4" s="18" t="s">
        <v>606</v>
      </c>
      <c r="AM4" s="18" t="s">
        <v>595</v>
      </c>
      <c r="AN4" s="18" t="s">
        <v>596</v>
      </c>
      <c r="AO4" s="18" t="s">
        <v>597</v>
      </c>
      <c r="AP4" s="18" t="s">
        <v>598</v>
      </c>
      <c r="AQ4" s="18" t="s">
        <v>599</v>
      </c>
      <c r="AR4" s="18" t="s">
        <v>600</v>
      </c>
      <c r="AS4" s="18" t="s">
        <v>601</v>
      </c>
      <c r="AT4" s="18" t="s">
        <v>602</v>
      </c>
      <c r="AU4" s="18" t="s">
        <v>603</v>
      </c>
      <c r="AV4" s="18" t="s">
        <v>604</v>
      </c>
      <c r="AW4" s="18" t="s">
        <v>605</v>
      </c>
      <c r="AX4" s="18" t="s">
        <v>606</v>
      </c>
      <c r="AY4" s="18" t="s">
        <v>595</v>
      </c>
      <c r="AZ4" s="18" t="s">
        <v>596</v>
      </c>
      <c r="BA4" s="18" t="s">
        <v>597</v>
      </c>
      <c r="BB4" s="18" t="s">
        <v>598</v>
      </c>
      <c r="BC4" s="18" t="s">
        <v>599</v>
      </c>
      <c r="BD4" s="18" t="s">
        <v>600</v>
      </c>
      <c r="BE4" s="18" t="s">
        <v>601</v>
      </c>
      <c r="BF4" s="18" t="s">
        <v>602</v>
      </c>
      <c r="BG4" s="18" t="s">
        <v>603</v>
      </c>
      <c r="BH4" s="18" t="s">
        <v>604</v>
      </c>
      <c r="BI4" s="18" t="s">
        <v>605</v>
      </c>
      <c r="BJ4" s="18" t="s">
        <v>606</v>
      </c>
      <c r="BK4" s="18" t="s">
        <v>595</v>
      </c>
      <c r="BL4" s="18" t="s">
        <v>596</v>
      </c>
      <c r="BM4" s="18" t="s">
        <v>597</v>
      </c>
      <c r="BN4" s="18" t="s">
        <v>598</v>
      </c>
      <c r="BO4" s="18" t="s">
        <v>599</v>
      </c>
      <c r="BP4" s="18" t="s">
        <v>600</v>
      </c>
      <c r="BQ4" s="18" t="s">
        <v>601</v>
      </c>
      <c r="BR4" s="18" t="s">
        <v>602</v>
      </c>
      <c r="BS4" s="18" t="s">
        <v>603</v>
      </c>
      <c r="BT4" s="18" t="s">
        <v>604</v>
      </c>
      <c r="BU4" s="18" t="s">
        <v>605</v>
      </c>
      <c r="BV4" s="18" t="s">
        <v>606</v>
      </c>
    </row>
    <row r="5" spans="1:74" ht="11.1" customHeight="1" x14ac:dyDescent="0.2">
      <c r="A5" s="49"/>
      <c r="B5" s="50" t="s">
        <v>115</v>
      </c>
      <c r="C5" s="51"/>
      <c r="D5" s="51"/>
      <c r="E5" s="51"/>
      <c r="F5" s="51"/>
      <c r="G5" s="51"/>
      <c r="H5" s="51"/>
      <c r="I5" s="51"/>
      <c r="J5" s="51"/>
      <c r="K5" s="51"/>
      <c r="L5" s="51"/>
      <c r="M5" s="51"/>
      <c r="N5" s="51"/>
      <c r="O5" s="51"/>
      <c r="P5" s="51"/>
      <c r="Q5" s="51"/>
      <c r="R5" s="51"/>
      <c r="S5" s="51"/>
      <c r="T5" s="51"/>
      <c r="U5" s="51"/>
      <c r="V5" s="51"/>
      <c r="W5" s="51"/>
      <c r="X5" s="51"/>
      <c r="Y5" s="51"/>
      <c r="Z5" s="51"/>
      <c r="AA5" s="51"/>
      <c r="AB5" s="51"/>
      <c r="AC5" s="51"/>
      <c r="AD5" s="51"/>
      <c r="AE5" s="51"/>
      <c r="AF5" s="51"/>
      <c r="AG5" s="51"/>
      <c r="AH5" s="51"/>
      <c r="AI5" s="51"/>
      <c r="AJ5" s="51"/>
      <c r="AK5" s="51"/>
      <c r="AL5" s="51"/>
      <c r="AM5" s="51"/>
      <c r="AN5" s="51"/>
      <c r="AO5" s="51"/>
      <c r="AP5" s="51"/>
      <c r="AQ5" s="51"/>
      <c r="AR5" s="51"/>
      <c r="AS5" s="51"/>
      <c r="AT5" s="51"/>
      <c r="AU5" s="51"/>
      <c r="AV5" s="51"/>
      <c r="AW5" s="51"/>
      <c r="AX5" s="51"/>
      <c r="AY5" s="51"/>
      <c r="AZ5" s="51"/>
      <c r="BA5" s="51"/>
      <c r="BB5" s="51"/>
      <c r="BC5" s="51"/>
      <c r="BD5" s="651"/>
      <c r="BE5" s="651"/>
      <c r="BF5" s="651"/>
      <c r="BG5" s="651"/>
      <c r="BH5" s="651"/>
      <c r="BI5" s="651"/>
      <c r="BJ5" s="51"/>
      <c r="BK5" s="51"/>
      <c r="BL5" s="51"/>
      <c r="BM5" s="51"/>
      <c r="BN5" s="51"/>
      <c r="BO5" s="51"/>
      <c r="BP5" s="51"/>
      <c r="BQ5" s="51"/>
      <c r="BR5" s="51"/>
      <c r="BS5" s="51"/>
      <c r="BT5" s="51"/>
      <c r="BU5" s="51"/>
      <c r="BV5" s="51"/>
    </row>
    <row r="6" spans="1:74" ht="11.1" customHeight="1" x14ac:dyDescent="0.2">
      <c r="A6" s="52" t="s">
        <v>645</v>
      </c>
      <c r="B6" s="151" t="s">
        <v>593</v>
      </c>
      <c r="C6" s="216">
        <v>47.216999999999999</v>
      </c>
      <c r="D6" s="216">
        <v>50.584000000000003</v>
      </c>
      <c r="E6" s="216">
        <v>47.823</v>
      </c>
      <c r="F6" s="216">
        <v>54.453000000000003</v>
      </c>
      <c r="G6" s="216">
        <v>59.265000000000001</v>
      </c>
      <c r="H6" s="216">
        <v>59.819000000000003</v>
      </c>
      <c r="I6" s="216">
        <v>50.901000000000003</v>
      </c>
      <c r="J6" s="216">
        <v>42.866999999999997</v>
      </c>
      <c r="K6" s="216">
        <v>45.478999999999999</v>
      </c>
      <c r="L6" s="216">
        <v>46.222999999999999</v>
      </c>
      <c r="M6" s="216">
        <v>42.442999999999998</v>
      </c>
      <c r="N6" s="216">
        <v>37.189</v>
      </c>
      <c r="O6" s="216">
        <v>31.683</v>
      </c>
      <c r="P6" s="216">
        <v>30.323</v>
      </c>
      <c r="Q6" s="216">
        <v>37.545000000000002</v>
      </c>
      <c r="R6" s="216">
        <v>40.753999999999998</v>
      </c>
      <c r="S6" s="216">
        <v>46.712000000000003</v>
      </c>
      <c r="T6" s="216">
        <v>48.756999999999998</v>
      </c>
      <c r="U6" s="216">
        <v>44.651000000000003</v>
      </c>
      <c r="V6" s="216">
        <v>44.723999999999997</v>
      </c>
      <c r="W6" s="216">
        <v>45.182000000000002</v>
      </c>
      <c r="X6" s="216">
        <v>49.774999999999999</v>
      </c>
      <c r="Y6" s="216">
        <v>45.661000000000001</v>
      </c>
      <c r="Z6" s="216">
        <v>51.972000000000001</v>
      </c>
      <c r="AA6" s="216">
        <v>52.503999999999998</v>
      </c>
      <c r="AB6" s="216">
        <v>53.468000000000004</v>
      </c>
      <c r="AC6" s="216">
        <v>49.328000000000003</v>
      </c>
      <c r="AD6" s="216">
        <v>51.06</v>
      </c>
      <c r="AE6" s="216">
        <v>48.475999999999999</v>
      </c>
      <c r="AF6" s="216">
        <v>45.177999999999997</v>
      </c>
      <c r="AG6" s="216">
        <v>46.63</v>
      </c>
      <c r="AH6" s="216">
        <v>48.036999999999999</v>
      </c>
      <c r="AI6" s="216">
        <v>49.822000000000003</v>
      </c>
      <c r="AJ6" s="216">
        <v>51.578000000000003</v>
      </c>
      <c r="AK6" s="216">
        <v>56.639000000000003</v>
      </c>
      <c r="AL6" s="216">
        <v>57.881</v>
      </c>
      <c r="AM6" s="216">
        <v>63.698</v>
      </c>
      <c r="AN6" s="216">
        <v>62.228999999999999</v>
      </c>
      <c r="AO6" s="216">
        <v>62.725000000000001</v>
      </c>
      <c r="AP6" s="216">
        <v>66.254000000000005</v>
      </c>
      <c r="AQ6" s="216">
        <v>69.977999999999994</v>
      </c>
      <c r="AR6" s="216">
        <v>67.873000000000005</v>
      </c>
      <c r="AS6" s="216">
        <v>70.980999999999995</v>
      </c>
      <c r="AT6" s="216">
        <v>68.055000000000007</v>
      </c>
      <c r="AU6" s="216">
        <v>70.230999999999995</v>
      </c>
      <c r="AV6" s="216">
        <v>70.748999999999995</v>
      </c>
      <c r="AW6" s="216">
        <v>56.963000000000001</v>
      </c>
      <c r="AX6" s="216">
        <v>49.523000000000003</v>
      </c>
      <c r="AY6" s="216">
        <v>51.375999999999998</v>
      </c>
      <c r="AZ6" s="216">
        <v>54.954000000000001</v>
      </c>
      <c r="BA6" s="216">
        <v>58.151000000000003</v>
      </c>
      <c r="BB6" s="216">
        <v>63.862000000000002</v>
      </c>
      <c r="BC6" s="216">
        <v>60.826999999999998</v>
      </c>
      <c r="BD6" s="216">
        <v>54.66</v>
      </c>
      <c r="BE6" s="327">
        <v>59</v>
      </c>
      <c r="BF6" s="327">
        <v>61</v>
      </c>
      <c r="BG6" s="327">
        <v>61</v>
      </c>
      <c r="BH6" s="327">
        <v>63</v>
      </c>
      <c r="BI6" s="327">
        <v>63</v>
      </c>
      <c r="BJ6" s="327">
        <v>63</v>
      </c>
      <c r="BK6" s="327">
        <v>63</v>
      </c>
      <c r="BL6" s="327">
        <v>63</v>
      </c>
      <c r="BM6" s="327">
        <v>63</v>
      </c>
      <c r="BN6" s="327">
        <v>63</v>
      </c>
      <c r="BO6" s="327">
        <v>63</v>
      </c>
      <c r="BP6" s="327">
        <v>63</v>
      </c>
      <c r="BQ6" s="327">
        <v>63</v>
      </c>
      <c r="BR6" s="327">
        <v>63</v>
      </c>
      <c r="BS6" s="327">
        <v>63</v>
      </c>
      <c r="BT6" s="327">
        <v>63</v>
      </c>
      <c r="BU6" s="327">
        <v>63</v>
      </c>
      <c r="BV6" s="327">
        <v>63</v>
      </c>
    </row>
    <row r="7" spans="1:74" ht="11.1" customHeight="1" x14ac:dyDescent="0.2">
      <c r="A7" s="52" t="s">
        <v>104</v>
      </c>
      <c r="B7" s="151" t="s">
        <v>103</v>
      </c>
      <c r="C7" s="216">
        <v>47.76</v>
      </c>
      <c r="D7" s="216">
        <v>58.095999999999997</v>
      </c>
      <c r="E7" s="216">
        <v>55.884999999999998</v>
      </c>
      <c r="F7" s="216">
        <v>59.524000000000001</v>
      </c>
      <c r="G7" s="216">
        <v>64.075000000000003</v>
      </c>
      <c r="H7" s="216">
        <v>61.478000000000002</v>
      </c>
      <c r="I7" s="216">
        <v>56.561</v>
      </c>
      <c r="J7" s="216">
        <v>46.515000000000001</v>
      </c>
      <c r="K7" s="216">
        <v>47.622999999999998</v>
      </c>
      <c r="L7" s="216">
        <v>48.43</v>
      </c>
      <c r="M7" s="216">
        <v>44.268000000000001</v>
      </c>
      <c r="N7" s="216">
        <v>38.005000000000003</v>
      </c>
      <c r="O7" s="216">
        <v>30.7</v>
      </c>
      <c r="P7" s="216">
        <v>32.182000000000002</v>
      </c>
      <c r="Q7" s="216">
        <v>38.21</v>
      </c>
      <c r="R7" s="216">
        <v>41.582999999999998</v>
      </c>
      <c r="S7" s="216">
        <v>46.741999999999997</v>
      </c>
      <c r="T7" s="216">
        <v>48.247</v>
      </c>
      <c r="U7" s="216">
        <v>44.951999999999998</v>
      </c>
      <c r="V7" s="216">
        <v>45.843000000000004</v>
      </c>
      <c r="W7" s="216">
        <v>46.567999999999998</v>
      </c>
      <c r="X7" s="216">
        <v>49.521999999999998</v>
      </c>
      <c r="Y7" s="216">
        <v>44.734000000000002</v>
      </c>
      <c r="Z7" s="216">
        <v>53.289000000000001</v>
      </c>
      <c r="AA7" s="216">
        <v>54.576999999999998</v>
      </c>
      <c r="AB7" s="216">
        <v>54.87</v>
      </c>
      <c r="AC7" s="216">
        <v>51.588999999999999</v>
      </c>
      <c r="AD7" s="216">
        <v>52.308</v>
      </c>
      <c r="AE7" s="216">
        <v>50.326999999999998</v>
      </c>
      <c r="AF7" s="216">
        <v>46.368000000000002</v>
      </c>
      <c r="AG7" s="216">
        <v>48.478999999999999</v>
      </c>
      <c r="AH7" s="216">
        <v>51.704000000000001</v>
      </c>
      <c r="AI7" s="216">
        <v>56.152999999999999</v>
      </c>
      <c r="AJ7" s="216">
        <v>57.508000000000003</v>
      </c>
      <c r="AK7" s="216">
        <v>62.713999999999999</v>
      </c>
      <c r="AL7" s="216">
        <v>64.373999999999995</v>
      </c>
      <c r="AM7" s="216">
        <v>69.076999999999998</v>
      </c>
      <c r="AN7" s="216">
        <v>65.317999999999998</v>
      </c>
      <c r="AO7" s="216">
        <v>66.016999999999996</v>
      </c>
      <c r="AP7" s="216">
        <v>72.105999999999995</v>
      </c>
      <c r="AQ7" s="216">
        <v>76.974999999999994</v>
      </c>
      <c r="AR7" s="216">
        <v>74.405000000000001</v>
      </c>
      <c r="AS7" s="216">
        <v>74.254000000000005</v>
      </c>
      <c r="AT7" s="216">
        <v>72.528000000000006</v>
      </c>
      <c r="AU7" s="216">
        <v>78.891000000000005</v>
      </c>
      <c r="AV7" s="216">
        <v>81.031999999999996</v>
      </c>
      <c r="AW7" s="216">
        <v>64.748000000000005</v>
      </c>
      <c r="AX7" s="216">
        <v>57.362000000000002</v>
      </c>
      <c r="AY7" s="216">
        <v>59.41</v>
      </c>
      <c r="AZ7" s="216">
        <v>63.960999999999999</v>
      </c>
      <c r="BA7" s="216">
        <v>66.138999999999996</v>
      </c>
      <c r="BB7" s="216">
        <v>71.233000000000004</v>
      </c>
      <c r="BC7" s="216">
        <v>71.317999999999998</v>
      </c>
      <c r="BD7" s="216">
        <v>64.22</v>
      </c>
      <c r="BE7" s="327">
        <v>66</v>
      </c>
      <c r="BF7" s="327">
        <v>67</v>
      </c>
      <c r="BG7" s="327">
        <v>67</v>
      </c>
      <c r="BH7" s="327">
        <v>67</v>
      </c>
      <c r="BI7" s="327">
        <v>67</v>
      </c>
      <c r="BJ7" s="327">
        <v>67</v>
      </c>
      <c r="BK7" s="327">
        <v>67</v>
      </c>
      <c r="BL7" s="327">
        <v>67</v>
      </c>
      <c r="BM7" s="327">
        <v>67</v>
      </c>
      <c r="BN7" s="327">
        <v>67</v>
      </c>
      <c r="BO7" s="327">
        <v>67</v>
      </c>
      <c r="BP7" s="327">
        <v>67</v>
      </c>
      <c r="BQ7" s="327">
        <v>67</v>
      </c>
      <c r="BR7" s="327">
        <v>67</v>
      </c>
      <c r="BS7" s="327">
        <v>67</v>
      </c>
      <c r="BT7" s="327">
        <v>67</v>
      </c>
      <c r="BU7" s="327">
        <v>67</v>
      </c>
      <c r="BV7" s="327">
        <v>67</v>
      </c>
    </row>
    <row r="8" spans="1:74" ht="11.1" customHeight="1" x14ac:dyDescent="0.2">
      <c r="A8" s="52" t="s">
        <v>644</v>
      </c>
      <c r="B8" s="647" t="s">
        <v>1196</v>
      </c>
      <c r="C8" s="216">
        <v>44.74</v>
      </c>
      <c r="D8" s="216">
        <v>47.18</v>
      </c>
      <c r="E8" s="216">
        <v>47.22</v>
      </c>
      <c r="F8" s="216">
        <v>51.62</v>
      </c>
      <c r="G8" s="216">
        <v>57.51</v>
      </c>
      <c r="H8" s="216">
        <v>58.89</v>
      </c>
      <c r="I8" s="216">
        <v>52.42</v>
      </c>
      <c r="J8" s="216">
        <v>43.23</v>
      </c>
      <c r="K8" s="216">
        <v>41.12</v>
      </c>
      <c r="L8" s="216">
        <v>42.03</v>
      </c>
      <c r="M8" s="216">
        <v>39.049999999999997</v>
      </c>
      <c r="N8" s="216">
        <v>33.159999999999997</v>
      </c>
      <c r="O8" s="216">
        <v>27.48</v>
      </c>
      <c r="P8" s="216">
        <v>26.66</v>
      </c>
      <c r="Q8" s="216">
        <v>32.24</v>
      </c>
      <c r="R8" s="216">
        <v>35.9</v>
      </c>
      <c r="S8" s="216">
        <v>40.880000000000003</v>
      </c>
      <c r="T8" s="216">
        <v>44.13</v>
      </c>
      <c r="U8" s="216">
        <v>41.48</v>
      </c>
      <c r="V8" s="216">
        <v>41.21</v>
      </c>
      <c r="W8" s="216">
        <v>40.86</v>
      </c>
      <c r="X8" s="216">
        <v>44.76</v>
      </c>
      <c r="Y8" s="216">
        <v>41.8</v>
      </c>
      <c r="Z8" s="216">
        <v>46.72</v>
      </c>
      <c r="AA8" s="216">
        <v>48.12</v>
      </c>
      <c r="AB8" s="216">
        <v>49.38</v>
      </c>
      <c r="AC8" s="216">
        <v>46.53</v>
      </c>
      <c r="AD8" s="216">
        <v>47.47</v>
      </c>
      <c r="AE8" s="216">
        <v>47.21</v>
      </c>
      <c r="AF8" s="216">
        <v>44.03</v>
      </c>
      <c r="AG8" s="216">
        <v>44.76</v>
      </c>
      <c r="AH8" s="216">
        <v>47.62</v>
      </c>
      <c r="AI8" s="216">
        <v>50.46</v>
      </c>
      <c r="AJ8" s="216">
        <v>51.4</v>
      </c>
      <c r="AK8" s="216">
        <v>56.3</v>
      </c>
      <c r="AL8" s="216">
        <v>57.44</v>
      </c>
      <c r="AM8" s="216">
        <v>59.71</v>
      </c>
      <c r="AN8" s="216">
        <v>58.03</v>
      </c>
      <c r="AO8" s="216">
        <v>56.82</v>
      </c>
      <c r="AP8" s="216">
        <v>61.24</v>
      </c>
      <c r="AQ8" s="216">
        <v>65.89</v>
      </c>
      <c r="AR8" s="216">
        <v>66.819999999999993</v>
      </c>
      <c r="AS8" s="216">
        <v>66.62</v>
      </c>
      <c r="AT8" s="216">
        <v>65.48</v>
      </c>
      <c r="AU8" s="216">
        <v>66.7</v>
      </c>
      <c r="AV8" s="216">
        <v>67.790000000000006</v>
      </c>
      <c r="AW8" s="216">
        <v>54.4</v>
      </c>
      <c r="AX8" s="216">
        <v>42.8</v>
      </c>
      <c r="AY8" s="216">
        <v>49.57</v>
      </c>
      <c r="AZ8" s="216">
        <v>56.5</v>
      </c>
      <c r="BA8" s="216">
        <v>61.2</v>
      </c>
      <c r="BB8" s="216">
        <v>63.862000000000002</v>
      </c>
      <c r="BC8" s="216">
        <v>61.847000000000001</v>
      </c>
      <c r="BD8" s="216">
        <v>53.66</v>
      </c>
      <c r="BE8" s="327">
        <v>57.02</v>
      </c>
      <c r="BF8" s="327">
        <v>59.02</v>
      </c>
      <c r="BG8" s="327">
        <v>59.02</v>
      </c>
      <c r="BH8" s="327">
        <v>58.72</v>
      </c>
      <c r="BI8" s="327">
        <v>58.72</v>
      </c>
      <c r="BJ8" s="327">
        <v>58.72</v>
      </c>
      <c r="BK8" s="327">
        <v>57.56</v>
      </c>
      <c r="BL8" s="327">
        <v>57.56</v>
      </c>
      <c r="BM8" s="327">
        <v>57.56</v>
      </c>
      <c r="BN8" s="327">
        <v>57.56</v>
      </c>
      <c r="BO8" s="327">
        <v>57.56</v>
      </c>
      <c r="BP8" s="327">
        <v>57.56</v>
      </c>
      <c r="BQ8" s="327">
        <v>57.56</v>
      </c>
      <c r="BR8" s="327">
        <v>57.56</v>
      </c>
      <c r="BS8" s="327">
        <v>57.56</v>
      </c>
      <c r="BT8" s="327">
        <v>57.56</v>
      </c>
      <c r="BU8" s="327">
        <v>57.56</v>
      </c>
      <c r="BV8" s="327">
        <v>57.56</v>
      </c>
    </row>
    <row r="9" spans="1:74" ht="11.1" customHeight="1" x14ac:dyDescent="0.2">
      <c r="A9" s="52" t="s">
        <v>968</v>
      </c>
      <c r="B9" s="647" t="s">
        <v>1195</v>
      </c>
      <c r="C9" s="216">
        <v>47</v>
      </c>
      <c r="D9" s="216">
        <v>48.92</v>
      </c>
      <c r="E9" s="216">
        <v>47.99</v>
      </c>
      <c r="F9" s="216">
        <v>53.51</v>
      </c>
      <c r="G9" s="216">
        <v>58.65</v>
      </c>
      <c r="H9" s="216">
        <v>60.12</v>
      </c>
      <c r="I9" s="216">
        <v>53.4</v>
      </c>
      <c r="J9" s="216">
        <v>44.97</v>
      </c>
      <c r="K9" s="216">
        <v>44.38</v>
      </c>
      <c r="L9" s="216">
        <v>44.77</v>
      </c>
      <c r="M9" s="216">
        <v>41.43</v>
      </c>
      <c r="N9" s="216">
        <v>35.630000000000003</v>
      </c>
      <c r="O9" s="216">
        <v>29.99</v>
      </c>
      <c r="P9" s="216">
        <v>28.53</v>
      </c>
      <c r="Q9" s="216">
        <v>33.82</v>
      </c>
      <c r="R9" s="216">
        <v>37.71</v>
      </c>
      <c r="S9" s="216">
        <v>42.88</v>
      </c>
      <c r="T9" s="216">
        <v>45.96</v>
      </c>
      <c r="U9" s="216">
        <v>43.26</v>
      </c>
      <c r="V9" s="216">
        <v>42.7</v>
      </c>
      <c r="W9" s="216">
        <v>42.73</v>
      </c>
      <c r="X9" s="216">
        <v>46.85</v>
      </c>
      <c r="Y9" s="216">
        <v>44.06</v>
      </c>
      <c r="Z9" s="216">
        <v>48.66</v>
      </c>
      <c r="AA9" s="216">
        <v>49.99</v>
      </c>
      <c r="AB9" s="216">
        <v>51.24</v>
      </c>
      <c r="AC9" s="216">
        <v>48.65</v>
      </c>
      <c r="AD9" s="216">
        <v>49.47</v>
      </c>
      <c r="AE9" s="216">
        <v>48.47</v>
      </c>
      <c r="AF9" s="216">
        <v>45.25</v>
      </c>
      <c r="AG9" s="216">
        <v>46.27</v>
      </c>
      <c r="AH9" s="216">
        <v>48.22</v>
      </c>
      <c r="AI9" s="216">
        <v>50.78</v>
      </c>
      <c r="AJ9" s="216">
        <v>52.67</v>
      </c>
      <c r="AK9" s="216">
        <v>57.75</v>
      </c>
      <c r="AL9" s="216">
        <v>59.53</v>
      </c>
      <c r="AM9" s="216">
        <v>63.25</v>
      </c>
      <c r="AN9" s="216">
        <v>61.74</v>
      </c>
      <c r="AO9" s="216">
        <v>60.81</v>
      </c>
      <c r="AP9" s="216">
        <v>64.41</v>
      </c>
      <c r="AQ9" s="216">
        <v>68.91</v>
      </c>
      <c r="AR9" s="216">
        <v>68.349999999999994</v>
      </c>
      <c r="AS9" s="216">
        <v>70.290000000000006</v>
      </c>
      <c r="AT9" s="216">
        <v>67.680000000000007</v>
      </c>
      <c r="AU9" s="216">
        <v>69.290000000000006</v>
      </c>
      <c r="AV9" s="216">
        <v>70.989999999999995</v>
      </c>
      <c r="AW9" s="216">
        <v>59.01</v>
      </c>
      <c r="AX9" s="216">
        <v>48.83</v>
      </c>
      <c r="AY9" s="216">
        <v>52.11</v>
      </c>
      <c r="AZ9" s="216">
        <v>57.35</v>
      </c>
      <c r="BA9" s="216">
        <v>61.33</v>
      </c>
      <c r="BB9" s="216">
        <v>62.411999999999999</v>
      </c>
      <c r="BC9" s="216">
        <v>60.396999999999998</v>
      </c>
      <c r="BD9" s="216">
        <v>52.21</v>
      </c>
      <c r="BE9" s="327">
        <v>57.37</v>
      </c>
      <c r="BF9" s="327">
        <v>59.37</v>
      </c>
      <c r="BG9" s="327">
        <v>59.37</v>
      </c>
      <c r="BH9" s="327">
        <v>60.83</v>
      </c>
      <c r="BI9" s="327">
        <v>60.83</v>
      </c>
      <c r="BJ9" s="327">
        <v>60.83</v>
      </c>
      <c r="BK9" s="327">
        <v>60.36</v>
      </c>
      <c r="BL9" s="327">
        <v>60.36</v>
      </c>
      <c r="BM9" s="327">
        <v>60.36</v>
      </c>
      <c r="BN9" s="327">
        <v>60.36</v>
      </c>
      <c r="BO9" s="327">
        <v>60.36</v>
      </c>
      <c r="BP9" s="327">
        <v>60.36</v>
      </c>
      <c r="BQ9" s="327">
        <v>60.36</v>
      </c>
      <c r="BR9" s="327">
        <v>60.36</v>
      </c>
      <c r="BS9" s="327">
        <v>60.36</v>
      </c>
      <c r="BT9" s="327">
        <v>60.36</v>
      </c>
      <c r="BU9" s="327">
        <v>60.36</v>
      </c>
      <c r="BV9" s="327">
        <v>60.36</v>
      </c>
    </row>
    <row r="10" spans="1:74" ht="11.1" customHeight="1" x14ac:dyDescent="0.2">
      <c r="A10" s="49"/>
      <c r="B10" s="50" t="s">
        <v>1197</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1"/>
      <c r="AG10" s="221"/>
      <c r="AH10" s="221"/>
      <c r="AI10" s="221"/>
      <c r="AJ10" s="221"/>
      <c r="AK10" s="221"/>
      <c r="AL10" s="221"/>
      <c r="AM10" s="221"/>
      <c r="AN10" s="221"/>
      <c r="AO10" s="221"/>
      <c r="AP10" s="221"/>
      <c r="AQ10" s="221"/>
      <c r="AR10" s="221"/>
      <c r="AS10" s="221"/>
      <c r="AT10" s="221"/>
      <c r="AU10" s="221"/>
      <c r="AV10" s="221"/>
      <c r="AW10" s="221"/>
      <c r="AX10" s="221"/>
      <c r="AY10" s="221"/>
      <c r="AZ10" s="221"/>
      <c r="BA10" s="221"/>
      <c r="BB10" s="221"/>
      <c r="BC10" s="221"/>
      <c r="BD10" s="221"/>
      <c r="BE10" s="412"/>
      <c r="BF10" s="412"/>
      <c r="BG10" s="412"/>
      <c r="BH10" s="412"/>
      <c r="BI10" s="412"/>
      <c r="BJ10" s="412"/>
      <c r="BK10" s="412"/>
      <c r="BL10" s="412"/>
      <c r="BM10" s="412"/>
      <c r="BN10" s="412"/>
      <c r="BO10" s="412"/>
      <c r="BP10" s="412"/>
      <c r="BQ10" s="412"/>
      <c r="BR10" s="412"/>
      <c r="BS10" s="412"/>
      <c r="BT10" s="412"/>
      <c r="BU10" s="412"/>
      <c r="BV10" s="412"/>
    </row>
    <row r="11" spans="1:74" ht="11.1" customHeight="1" x14ac:dyDescent="0.2">
      <c r="A11" s="49"/>
      <c r="B11" s="50" t="s">
        <v>672</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1"/>
      <c r="AG11" s="221"/>
      <c r="AH11" s="221"/>
      <c r="AI11" s="221"/>
      <c r="AJ11" s="221"/>
      <c r="AK11" s="221"/>
      <c r="AL11" s="221"/>
      <c r="AM11" s="221"/>
      <c r="AN11" s="221"/>
      <c r="AO11" s="221"/>
      <c r="AP11" s="221"/>
      <c r="AQ11" s="221"/>
      <c r="AR11" s="221"/>
      <c r="AS11" s="221"/>
      <c r="AT11" s="221"/>
      <c r="AU11" s="221"/>
      <c r="AV11" s="221"/>
      <c r="AW11" s="221"/>
      <c r="AX11" s="221"/>
      <c r="AY11" s="221"/>
      <c r="AZ11" s="221"/>
      <c r="BA11" s="221"/>
      <c r="BB11" s="221"/>
      <c r="BC11" s="221"/>
      <c r="BD11" s="221"/>
      <c r="BE11" s="412"/>
      <c r="BF11" s="412"/>
      <c r="BG11" s="412"/>
      <c r="BH11" s="412"/>
      <c r="BI11" s="412"/>
      <c r="BJ11" s="412"/>
      <c r="BK11" s="412"/>
      <c r="BL11" s="412"/>
      <c r="BM11" s="412"/>
      <c r="BN11" s="412"/>
      <c r="BO11" s="412"/>
      <c r="BP11" s="412"/>
      <c r="BQ11" s="412"/>
      <c r="BR11" s="412"/>
      <c r="BS11" s="412"/>
      <c r="BT11" s="412"/>
      <c r="BU11" s="412"/>
      <c r="BV11" s="412"/>
    </row>
    <row r="12" spans="1:74" ht="11.1" customHeight="1" x14ac:dyDescent="0.2">
      <c r="A12" s="52" t="s">
        <v>953</v>
      </c>
      <c r="B12" s="151" t="s">
        <v>673</v>
      </c>
      <c r="C12" s="240">
        <v>136.6</v>
      </c>
      <c r="D12" s="240">
        <v>163.69999999999999</v>
      </c>
      <c r="E12" s="240">
        <v>177</v>
      </c>
      <c r="F12" s="240">
        <v>183.5</v>
      </c>
      <c r="G12" s="240">
        <v>208</v>
      </c>
      <c r="H12" s="240">
        <v>212.1</v>
      </c>
      <c r="I12" s="240">
        <v>207.2</v>
      </c>
      <c r="J12" s="240">
        <v>183.8</v>
      </c>
      <c r="K12" s="240">
        <v>160.9</v>
      </c>
      <c r="L12" s="240">
        <v>155.80000000000001</v>
      </c>
      <c r="M12" s="240">
        <v>142.6</v>
      </c>
      <c r="N12" s="240">
        <v>135.6</v>
      </c>
      <c r="O12" s="240">
        <v>118.7</v>
      </c>
      <c r="P12" s="240">
        <v>104.6</v>
      </c>
      <c r="Q12" s="240">
        <v>133.5</v>
      </c>
      <c r="R12" s="240">
        <v>147.6</v>
      </c>
      <c r="S12" s="240">
        <v>161.30000000000001</v>
      </c>
      <c r="T12" s="240">
        <v>164.3</v>
      </c>
      <c r="U12" s="240">
        <v>149</v>
      </c>
      <c r="V12" s="240">
        <v>150.80000000000001</v>
      </c>
      <c r="W12" s="240">
        <v>151.4</v>
      </c>
      <c r="X12" s="240">
        <v>156.80000000000001</v>
      </c>
      <c r="Y12" s="240">
        <v>142.69999999999999</v>
      </c>
      <c r="Z12" s="240">
        <v>158.5</v>
      </c>
      <c r="AA12" s="240">
        <v>162.69999999999999</v>
      </c>
      <c r="AB12" s="240">
        <v>162.5</v>
      </c>
      <c r="AC12" s="240">
        <v>163.4</v>
      </c>
      <c r="AD12" s="240">
        <v>172.3</v>
      </c>
      <c r="AE12" s="240">
        <v>166.8</v>
      </c>
      <c r="AF12" s="240">
        <v>157.4</v>
      </c>
      <c r="AG12" s="240">
        <v>162.1</v>
      </c>
      <c r="AH12" s="240">
        <v>171.1</v>
      </c>
      <c r="AI12" s="240">
        <v>182.6</v>
      </c>
      <c r="AJ12" s="240">
        <v>173</v>
      </c>
      <c r="AK12" s="240">
        <v>180.6</v>
      </c>
      <c r="AL12" s="240">
        <v>172</v>
      </c>
      <c r="AM12" s="240">
        <v>184.9</v>
      </c>
      <c r="AN12" s="240">
        <v>182.3</v>
      </c>
      <c r="AO12" s="240">
        <v>188.9</v>
      </c>
      <c r="AP12" s="240">
        <v>205.4</v>
      </c>
      <c r="AQ12" s="240">
        <v>220.5</v>
      </c>
      <c r="AR12" s="240">
        <v>213.5</v>
      </c>
      <c r="AS12" s="240">
        <v>214.8</v>
      </c>
      <c r="AT12" s="240">
        <v>211.8</v>
      </c>
      <c r="AU12" s="240">
        <v>213.6</v>
      </c>
      <c r="AV12" s="240">
        <v>209</v>
      </c>
      <c r="AW12" s="240">
        <v>173.2</v>
      </c>
      <c r="AX12" s="240">
        <v>151.4</v>
      </c>
      <c r="AY12" s="240">
        <v>148.30000000000001</v>
      </c>
      <c r="AZ12" s="240">
        <v>162.4</v>
      </c>
      <c r="BA12" s="240">
        <v>188.1</v>
      </c>
      <c r="BB12" s="240">
        <v>213.8</v>
      </c>
      <c r="BC12" s="240">
        <v>205.6078</v>
      </c>
      <c r="BD12" s="240">
        <v>185.04839999999999</v>
      </c>
      <c r="BE12" s="333">
        <v>195.30539999999999</v>
      </c>
      <c r="BF12" s="333">
        <v>197.9974</v>
      </c>
      <c r="BG12" s="333">
        <v>191.46170000000001</v>
      </c>
      <c r="BH12" s="333">
        <v>189.95189999999999</v>
      </c>
      <c r="BI12" s="333">
        <v>186.2501</v>
      </c>
      <c r="BJ12" s="333">
        <v>179.6131</v>
      </c>
      <c r="BK12" s="333">
        <v>179.8603</v>
      </c>
      <c r="BL12" s="333">
        <v>194.107</v>
      </c>
      <c r="BM12" s="333">
        <v>201.79689999999999</v>
      </c>
      <c r="BN12" s="333">
        <v>201.3639</v>
      </c>
      <c r="BO12" s="333">
        <v>203.6019</v>
      </c>
      <c r="BP12" s="333">
        <v>205.14680000000001</v>
      </c>
      <c r="BQ12" s="333">
        <v>204.03890000000001</v>
      </c>
      <c r="BR12" s="333">
        <v>199.0446</v>
      </c>
      <c r="BS12" s="333">
        <v>193.59710000000001</v>
      </c>
      <c r="BT12" s="333">
        <v>188.66829999999999</v>
      </c>
      <c r="BU12" s="333">
        <v>185.66730000000001</v>
      </c>
      <c r="BV12" s="333">
        <v>178.7987</v>
      </c>
    </row>
    <row r="13" spans="1:74" ht="11.1" customHeight="1" x14ac:dyDescent="0.2">
      <c r="A13" s="49" t="s">
        <v>969</v>
      </c>
      <c r="B13" s="151" t="s">
        <v>681</v>
      </c>
      <c r="C13" s="240">
        <v>161.6</v>
      </c>
      <c r="D13" s="240">
        <v>186.1</v>
      </c>
      <c r="E13" s="240">
        <v>181.5</v>
      </c>
      <c r="F13" s="240">
        <v>180.5</v>
      </c>
      <c r="G13" s="240">
        <v>197.3</v>
      </c>
      <c r="H13" s="240">
        <v>188.1</v>
      </c>
      <c r="I13" s="240">
        <v>172.9</v>
      </c>
      <c r="J13" s="240">
        <v>156.19999999999999</v>
      </c>
      <c r="K13" s="240">
        <v>155.1</v>
      </c>
      <c r="L13" s="240">
        <v>157.19999999999999</v>
      </c>
      <c r="M13" s="240">
        <v>145.6</v>
      </c>
      <c r="N13" s="240">
        <v>117.6</v>
      </c>
      <c r="O13" s="240">
        <v>101.5</v>
      </c>
      <c r="P13" s="240">
        <v>104.3</v>
      </c>
      <c r="Q13" s="240">
        <v>118.9</v>
      </c>
      <c r="R13" s="240">
        <v>125.1</v>
      </c>
      <c r="S13" s="240">
        <v>143.19999999999999</v>
      </c>
      <c r="T13" s="240">
        <v>153.1</v>
      </c>
      <c r="U13" s="240">
        <v>142.6</v>
      </c>
      <c r="V13" s="240">
        <v>144</v>
      </c>
      <c r="W13" s="240">
        <v>147.1</v>
      </c>
      <c r="X13" s="240">
        <v>159.19999999999999</v>
      </c>
      <c r="Y13" s="240">
        <v>146.9</v>
      </c>
      <c r="Z13" s="240">
        <v>160.6</v>
      </c>
      <c r="AA13" s="240">
        <v>163.6</v>
      </c>
      <c r="AB13" s="240">
        <v>164.1</v>
      </c>
      <c r="AC13" s="240">
        <v>158.1</v>
      </c>
      <c r="AD13" s="240">
        <v>162.69999999999999</v>
      </c>
      <c r="AE13" s="240">
        <v>155.19999999999999</v>
      </c>
      <c r="AF13" s="240">
        <v>146.5</v>
      </c>
      <c r="AG13" s="240">
        <v>153.30000000000001</v>
      </c>
      <c r="AH13" s="240">
        <v>168.1</v>
      </c>
      <c r="AI13" s="240">
        <v>184.7</v>
      </c>
      <c r="AJ13" s="240">
        <v>185.2</v>
      </c>
      <c r="AK13" s="240">
        <v>193.6</v>
      </c>
      <c r="AL13" s="240">
        <v>191.8</v>
      </c>
      <c r="AM13" s="240">
        <v>204.2</v>
      </c>
      <c r="AN13" s="240">
        <v>197.2</v>
      </c>
      <c r="AO13" s="240">
        <v>195.2</v>
      </c>
      <c r="AP13" s="240">
        <v>209.9</v>
      </c>
      <c r="AQ13" s="240">
        <v>225.8</v>
      </c>
      <c r="AR13" s="240">
        <v>220.3</v>
      </c>
      <c r="AS13" s="240">
        <v>219.2</v>
      </c>
      <c r="AT13" s="240">
        <v>220.3</v>
      </c>
      <c r="AU13" s="240">
        <v>228.2</v>
      </c>
      <c r="AV13" s="240">
        <v>237.9</v>
      </c>
      <c r="AW13" s="240">
        <v>213</v>
      </c>
      <c r="AX13" s="240">
        <v>179.4</v>
      </c>
      <c r="AY13" s="240">
        <v>178.9</v>
      </c>
      <c r="AZ13" s="240">
        <v>195</v>
      </c>
      <c r="BA13" s="240">
        <v>202</v>
      </c>
      <c r="BB13" s="240">
        <v>210.1</v>
      </c>
      <c r="BC13" s="240">
        <v>210.31649999999999</v>
      </c>
      <c r="BD13" s="240">
        <v>188.45169999999999</v>
      </c>
      <c r="BE13" s="333">
        <v>198.40710000000001</v>
      </c>
      <c r="BF13" s="333">
        <v>210.85140000000001</v>
      </c>
      <c r="BG13" s="333">
        <v>211.95580000000001</v>
      </c>
      <c r="BH13" s="333">
        <v>215.0891</v>
      </c>
      <c r="BI13" s="333">
        <v>217.0975</v>
      </c>
      <c r="BJ13" s="333">
        <v>216.98599999999999</v>
      </c>
      <c r="BK13" s="333">
        <v>218.34739999999999</v>
      </c>
      <c r="BL13" s="333">
        <v>220.96539999999999</v>
      </c>
      <c r="BM13" s="333">
        <v>226.11349999999999</v>
      </c>
      <c r="BN13" s="333">
        <v>228.0068</v>
      </c>
      <c r="BO13" s="333">
        <v>228.94550000000001</v>
      </c>
      <c r="BP13" s="333">
        <v>225.37960000000001</v>
      </c>
      <c r="BQ13" s="333">
        <v>224.93709999999999</v>
      </c>
      <c r="BR13" s="333">
        <v>226.33009999999999</v>
      </c>
      <c r="BS13" s="333">
        <v>227.6027</v>
      </c>
      <c r="BT13" s="333">
        <v>227.6567</v>
      </c>
      <c r="BU13" s="333">
        <v>226.90729999999999</v>
      </c>
      <c r="BV13" s="333">
        <v>223.26060000000001</v>
      </c>
    </row>
    <row r="14" spans="1:74" ht="11.1" customHeight="1" x14ac:dyDescent="0.2">
      <c r="A14" s="52" t="s">
        <v>648</v>
      </c>
      <c r="B14" s="151" t="s">
        <v>674</v>
      </c>
      <c r="C14" s="240">
        <v>166.9</v>
      </c>
      <c r="D14" s="240">
        <v>185</v>
      </c>
      <c r="E14" s="240">
        <v>184.7</v>
      </c>
      <c r="F14" s="240">
        <v>174</v>
      </c>
      <c r="G14" s="240">
        <v>185.2</v>
      </c>
      <c r="H14" s="240">
        <v>181.3</v>
      </c>
      <c r="I14" s="240">
        <v>165.4</v>
      </c>
      <c r="J14" s="240">
        <v>146.1</v>
      </c>
      <c r="K14" s="240">
        <v>143.80000000000001</v>
      </c>
      <c r="L14" s="240">
        <v>141.1</v>
      </c>
      <c r="M14" s="240">
        <v>135.6</v>
      </c>
      <c r="N14" s="240">
        <v>112.6</v>
      </c>
      <c r="O14" s="240">
        <v>97.6</v>
      </c>
      <c r="P14" s="240">
        <v>94.8</v>
      </c>
      <c r="Q14" s="240">
        <v>107</v>
      </c>
      <c r="R14" s="240">
        <v>111.3</v>
      </c>
      <c r="S14" s="240">
        <v>129.1</v>
      </c>
      <c r="T14" s="240">
        <v>140.4</v>
      </c>
      <c r="U14" s="240">
        <v>130.5</v>
      </c>
      <c r="V14" s="240">
        <v>130.69999999999999</v>
      </c>
      <c r="W14" s="240">
        <v>134.1</v>
      </c>
      <c r="X14" s="240">
        <v>144.30000000000001</v>
      </c>
      <c r="Y14" s="240">
        <v>138.6</v>
      </c>
      <c r="Z14" s="240">
        <v>150.69999999999999</v>
      </c>
      <c r="AA14" s="240">
        <v>156</v>
      </c>
      <c r="AB14" s="240">
        <v>155.30000000000001</v>
      </c>
      <c r="AC14" s="240">
        <v>149.5</v>
      </c>
      <c r="AD14" s="240">
        <v>149.9</v>
      </c>
      <c r="AE14" s="240">
        <v>144.69999999999999</v>
      </c>
      <c r="AF14" s="240">
        <v>137.5</v>
      </c>
      <c r="AG14" s="240">
        <v>139.19999999999999</v>
      </c>
      <c r="AH14" s="240">
        <v>152.19999999999999</v>
      </c>
      <c r="AI14" s="240">
        <v>166.8</v>
      </c>
      <c r="AJ14" s="240">
        <v>169.5</v>
      </c>
      <c r="AK14" s="240">
        <v>178.1</v>
      </c>
      <c r="AL14" s="240">
        <v>184.1</v>
      </c>
      <c r="AM14" s="240">
        <v>199</v>
      </c>
      <c r="AN14" s="240">
        <v>188.9</v>
      </c>
      <c r="AO14" s="240">
        <v>184.8</v>
      </c>
      <c r="AP14" s="240">
        <v>198.2</v>
      </c>
      <c r="AQ14" s="240">
        <v>214.3</v>
      </c>
      <c r="AR14" s="240">
        <v>208.9</v>
      </c>
      <c r="AS14" s="240">
        <v>207.9</v>
      </c>
      <c r="AT14" s="240">
        <v>211.4</v>
      </c>
      <c r="AU14" s="240">
        <v>221.4</v>
      </c>
      <c r="AV14" s="240">
        <v>228.1</v>
      </c>
      <c r="AW14" s="240">
        <v>209.8</v>
      </c>
      <c r="AX14" s="240">
        <v>179.6</v>
      </c>
      <c r="AY14" s="240">
        <v>181.3</v>
      </c>
      <c r="AZ14" s="240">
        <v>190.7</v>
      </c>
      <c r="BA14" s="240">
        <v>195.8</v>
      </c>
      <c r="BB14" s="240">
        <v>199.8</v>
      </c>
      <c r="BC14" s="240">
        <v>203.5754</v>
      </c>
      <c r="BD14" s="240">
        <v>183.6337</v>
      </c>
      <c r="BE14" s="333">
        <v>192.14840000000001</v>
      </c>
      <c r="BF14" s="333">
        <v>200.34989999999999</v>
      </c>
      <c r="BG14" s="333">
        <v>202.37360000000001</v>
      </c>
      <c r="BH14" s="333">
        <v>203.6165</v>
      </c>
      <c r="BI14" s="333">
        <v>208.92439999999999</v>
      </c>
      <c r="BJ14" s="333">
        <v>212.13149999999999</v>
      </c>
      <c r="BK14" s="333">
        <v>218.10470000000001</v>
      </c>
      <c r="BL14" s="333">
        <v>217.5523</v>
      </c>
      <c r="BM14" s="333">
        <v>217.03360000000001</v>
      </c>
      <c r="BN14" s="333">
        <v>215.86070000000001</v>
      </c>
      <c r="BO14" s="333">
        <v>217.6567</v>
      </c>
      <c r="BP14" s="333">
        <v>217.35130000000001</v>
      </c>
      <c r="BQ14" s="333">
        <v>216.50960000000001</v>
      </c>
      <c r="BR14" s="333">
        <v>216.57740000000001</v>
      </c>
      <c r="BS14" s="333">
        <v>218.25450000000001</v>
      </c>
      <c r="BT14" s="333">
        <v>216.52199999999999</v>
      </c>
      <c r="BU14" s="333">
        <v>219.07230000000001</v>
      </c>
      <c r="BV14" s="333">
        <v>218.8116</v>
      </c>
    </row>
    <row r="15" spans="1:74" ht="11.1" customHeight="1" x14ac:dyDescent="0.2">
      <c r="A15" s="49"/>
      <c r="B15" s="50" t="s">
        <v>13</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c r="AH15" s="221"/>
      <c r="AI15" s="221"/>
      <c r="AJ15" s="221"/>
      <c r="AK15" s="221"/>
      <c r="AL15" s="221"/>
      <c r="AM15" s="221"/>
      <c r="AN15" s="221"/>
      <c r="AO15" s="221"/>
      <c r="AP15" s="221"/>
      <c r="AQ15" s="221"/>
      <c r="AR15" s="221"/>
      <c r="AS15" s="221"/>
      <c r="AT15" s="221"/>
      <c r="AU15" s="221"/>
      <c r="AV15" s="221"/>
      <c r="AW15" s="221"/>
      <c r="AX15" s="221"/>
      <c r="AY15" s="221"/>
      <c r="AZ15" s="221"/>
      <c r="BA15" s="221"/>
      <c r="BB15" s="221"/>
      <c r="BC15" s="221"/>
      <c r="BD15" s="221"/>
      <c r="BE15" s="412"/>
      <c r="BF15" s="412"/>
      <c r="BG15" s="412"/>
      <c r="BH15" s="412"/>
      <c r="BI15" s="412"/>
      <c r="BJ15" s="412"/>
      <c r="BK15" s="412"/>
      <c r="BL15" s="412"/>
      <c r="BM15" s="412"/>
      <c r="BN15" s="412"/>
      <c r="BO15" s="412"/>
      <c r="BP15" s="412"/>
      <c r="BQ15" s="412"/>
      <c r="BR15" s="412"/>
      <c r="BS15" s="412"/>
      <c r="BT15" s="412"/>
      <c r="BU15" s="412"/>
      <c r="BV15" s="412"/>
    </row>
    <row r="16" spans="1:74" ht="11.1" customHeight="1" x14ac:dyDescent="0.2">
      <c r="A16" s="52" t="s">
        <v>970</v>
      </c>
      <c r="B16" s="151" t="s">
        <v>509</v>
      </c>
      <c r="C16" s="240">
        <v>163.30000000000001</v>
      </c>
      <c r="D16" s="240">
        <v>174.7</v>
      </c>
      <c r="E16" s="240">
        <v>176.6</v>
      </c>
      <c r="F16" s="240">
        <v>173.9</v>
      </c>
      <c r="G16" s="240">
        <v>197.9</v>
      </c>
      <c r="H16" s="240">
        <v>185.5</v>
      </c>
      <c r="I16" s="240">
        <v>169.4</v>
      </c>
      <c r="J16" s="240">
        <v>151.6</v>
      </c>
      <c r="K16" s="240">
        <v>146.5</v>
      </c>
      <c r="L16" s="240">
        <v>147.30000000000001</v>
      </c>
      <c r="M16" s="240">
        <v>142.4</v>
      </c>
      <c r="N16" s="240">
        <v>123.2</v>
      </c>
      <c r="O16" s="240">
        <v>103.8</v>
      </c>
      <c r="P16" s="240">
        <v>103.2</v>
      </c>
      <c r="Q16" s="240">
        <v>113.3</v>
      </c>
      <c r="R16" s="240">
        <v>118.7</v>
      </c>
      <c r="S16" s="240">
        <v>134.19999999999999</v>
      </c>
      <c r="T16" s="240">
        <v>146.4</v>
      </c>
      <c r="U16" s="240">
        <v>139.30000000000001</v>
      </c>
      <c r="V16" s="240">
        <v>133</v>
      </c>
      <c r="W16" s="240">
        <v>139.4</v>
      </c>
      <c r="X16" s="240">
        <v>150.6</v>
      </c>
      <c r="Y16" s="240">
        <v>142.6</v>
      </c>
      <c r="Z16" s="240">
        <v>153.9</v>
      </c>
      <c r="AA16" s="240">
        <v>158.4</v>
      </c>
      <c r="AB16" s="240">
        <v>161.5</v>
      </c>
      <c r="AC16" s="240">
        <v>155.4</v>
      </c>
      <c r="AD16" s="240">
        <v>159.5</v>
      </c>
      <c r="AE16" s="240">
        <v>149.19999999999999</v>
      </c>
      <c r="AF16" s="240">
        <v>143.4</v>
      </c>
      <c r="AG16" s="240">
        <v>147.80000000000001</v>
      </c>
      <c r="AH16" s="240">
        <v>161.30000000000001</v>
      </c>
      <c r="AI16" s="240">
        <v>179.5</v>
      </c>
      <c r="AJ16" s="240">
        <v>174.3</v>
      </c>
      <c r="AK16" s="240">
        <v>183.1</v>
      </c>
      <c r="AL16" s="240">
        <v>186.9</v>
      </c>
      <c r="AM16" s="240">
        <v>201.2</v>
      </c>
      <c r="AN16" s="240">
        <v>197</v>
      </c>
      <c r="AO16" s="240">
        <v>192.4</v>
      </c>
      <c r="AP16" s="240">
        <v>208</v>
      </c>
      <c r="AQ16" s="240">
        <v>222.1</v>
      </c>
      <c r="AR16" s="240">
        <v>219.6</v>
      </c>
      <c r="AS16" s="240">
        <v>217.6</v>
      </c>
      <c r="AT16" s="240">
        <v>218.3</v>
      </c>
      <c r="AU16" s="240">
        <v>225.7</v>
      </c>
      <c r="AV16" s="240">
        <v>234.9</v>
      </c>
      <c r="AW16" s="240">
        <v>216.2</v>
      </c>
      <c r="AX16" s="240">
        <v>185.2</v>
      </c>
      <c r="AY16" s="240">
        <v>182.7</v>
      </c>
      <c r="AZ16" s="240">
        <v>195.6</v>
      </c>
      <c r="BA16" s="240">
        <v>200.5</v>
      </c>
      <c r="BB16" s="240">
        <v>206.3</v>
      </c>
      <c r="BC16" s="240">
        <v>206.38659999999999</v>
      </c>
      <c r="BD16" s="240">
        <v>190.53360000000001</v>
      </c>
      <c r="BE16" s="333">
        <v>199.22130000000001</v>
      </c>
      <c r="BF16" s="333">
        <v>207.49600000000001</v>
      </c>
      <c r="BG16" s="333">
        <v>208.96250000000001</v>
      </c>
      <c r="BH16" s="333">
        <v>209.93049999999999</v>
      </c>
      <c r="BI16" s="333">
        <v>213.82069999999999</v>
      </c>
      <c r="BJ16" s="333">
        <v>215.44210000000001</v>
      </c>
      <c r="BK16" s="333">
        <v>218.96510000000001</v>
      </c>
      <c r="BL16" s="333">
        <v>217.6566</v>
      </c>
      <c r="BM16" s="333">
        <v>222.1722</v>
      </c>
      <c r="BN16" s="333">
        <v>223.62450000000001</v>
      </c>
      <c r="BO16" s="333">
        <v>224.81</v>
      </c>
      <c r="BP16" s="333">
        <v>222.6172</v>
      </c>
      <c r="BQ16" s="333">
        <v>221.92619999999999</v>
      </c>
      <c r="BR16" s="333">
        <v>222.48429999999999</v>
      </c>
      <c r="BS16" s="333">
        <v>223.75649999999999</v>
      </c>
      <c r="BT16" s="333">
        <v>221.5977</v>
      </c>
      <c r="BU16" s="333">
        <v>222.6892</v>
      </c>
      <c r="BV16" s="333">
        <v>220.6103</v>
      </c>
    </row>
    <row r="17" spans="1:74" ht="11.1" customHeight="1" x14ac:dyDescent="0.2">
      <c r="A17" s="52" t="s">
        <v>649</v>
      </c>
      <c r="B17" s="151" t="s">
        <v>117</v>
      </c>
      <c r="C17" s="240">
        <v>126.4</v>
      </c>
      <c r="D17" s="240">
        <v>137.6</v>
      </c>
      <c r="E17" s="240">
        <v>146.5</v>
      </c>
      <c r="F17" s="240">
        <v>151.6</v>
      </c>
      <c r="G17" s="240">
        <v>154.30000000000001</v>
      </c>
      <c r="H17" s="240">
        <v>154.9</v>
      </c>
      <c r="I17" s="240">
        <v>136.30000000000001</v>
      </c>
      <c r="J17" s="240">
        <v>120.7</v>
      </c>
      <c r="K17" s="240">
        <v>110.7</v>
      </c>
      <c r="L17" s="240">
        <v>109.4</v>
      </c>
      <c r="M17" s="240">
        <v>104.3</v>
      </c>
      <c r="N17" s="240">
        <v>91.9</v>
      </c>
      <c r="O17" s="240">
        <v>71</v>
      </c>
      <c r="P17" s="240">
        <v>63.2</v>
      </c>
      <c r="Q17" s="240">
        <v>69.3</v>
      </c>
      <c r="R17" s="240">
        <v>78.2</v>
      </c>
      <c r="S17" s="240">
        <v>92.2</v>
      </c>
      <c r="T17" s="240">
        <v>98.3</v>
      </c>
      <c r="U17" s="240">
        <v>103</v>
      </c>
      <c r="V17" s="240">
        <v>99</v>
      </c>
      <c r="W17" s="240">
        <v>107.6</v>
      </c>
      <c r="X17" s="240">
        <v>111.5</v>
      </c>
      <c r="Y17" s="240">
        <v>110.6</v>
      </c>
      <c r="Z17" s="240">
        <v>123</v>
      </c>
      <c r="AA17" s="240">
        <v>130.9</v>
      </c>
      <c r="AB17" s="240">
        <v>129.1</v>
      </c>
      <c r="AC17" s="240">
        <v>123.9</v>
      </c>
      <c r="AD17" s="240">
        <v>120.1</v>
      </c>
      <c r="AE17" s="240">
        <v>121.3</v>
      </c>
      <c r="AF17" s="240">
        <v>119.5</v>
      </c>
      <c r="AG17" s="240">
        <v>121.1</v>
      </c>
      <c r="AH17" s="240">
        <v>120.4</v>
      </c>
      <c r="AI17" s="240">
        <v>131.4</v>
      </c>
      <c r="AJ17" s="240">
        <v>130.4</v>
      </c>
      <c r="AK17" s="240">
        <v>141.30000000000001</v>
      </c>
      <c r="AL17" s="240">
        <v>148.4</v>
      </c>
      <c r="AM17" s="240">
        <v>150.69999999999999</v>
      </c>
      <c r="AN17" s="240">
        <v>149</v>
      </c>
      <c r="AO17" s="240">
        <v>145.19999999999999</v>
      </c>
      <c r="AP17" s="240">
        <v>150.4</v>
      </c>
      <c r="AQ17" s="240">
        <v>166.7</v>
      </c>
      <c r="AR17" s="240">
        <v>173.1</v>
      </c>
      <c r="AS17" s="240">
        <v>176.7</v>
      </c>
      <c r="AT17" s="240">
        <v>176.4</v>
      </c>
      <c r="AU17" s="240">
        <v>176.1</v>
      </c>
      <c r="AV17" s="240">
        <v>187.5</v>
      </c>
      <c r="AW17" s="240">
        <v>182.7</v>
      </c>
      <c r="AX17" s="240">
        <v>160.80000000000001</v>
      </c>
      <c r="AY17" s="240">
        <v>142.5</v>
      </c>
      <c r="AZ17" s="240">
        <v>156.80000000000001</v>
      </c>
      <c r="BA17" s="240">
        <v>163.9</v>
      </c>
      <c r="BB17" s="240">
        <v>168.5</v>
      </c>
      <c r="BC17" s="240">
        <v>155.84700000000001</v>
      </c>
      <c r="BD17" s="240">
        <v>139.81010000000001</v>
      </c>
      <c r="BE17" s="333">
        <v>138.649</v>
      </c>
      <c r="BF17" s="333">
        <v>145.82249999999999</v>
      </c>
      <c r="BG17" s="333">
        <v>145.9151</v>
      </c>
      <c r="BH17" s="333">
        <v>138.1918</v>
      </c>
      <c r="BI17" s="333">
        <v>136.93729999999999</v>
      </c>
      <c r="BJ17" s="333">
        <v>132.53890000000001</v>
      </c>
      <c r="BK17" s="333">
        <v>124.47839999999999</v>
      </c>
      <c r="BL17" s="333">
        <v>113.2722</v>
      </c>
      <c r="BM17" s="333">
        <v>100.0303</v>
      </c>
      <c r="BN17" s="333">
        <v>115.6818</v>
      </c>
      <c r="BO17" s="333">
        <v>115.361</v>
      </c>
      <c r="BP17" s="333">
        <v>115.7484</v>
      </c>
      <c r="BQ17" s="333">
        <v>117.79040000000001</v>
      </c>
      <c r="BR17" s="333">
        <v>117.29470000000001</v>
      </c>
      <c r="BS17" s="333">
        <v>120.3858</v>
      </c>
      <c r="BT17" s="333">
        <v>117.325</v>
      </c>
      <c r="BU17" s="333">
        <v>116.5102</v>
      </c>
      <c r="BV17" s="333">
        <v>117.96169999999999</v>
      </c>
    </row>
    <row r="18" spans="1:74" ht="11.1" customHeight="1" x14ac:dyDescent="0.2">
      <c r="A18" s="52"/>
      <c r="B18" s="53" t="s">
        <v>242</v>
      </c>
      <c r="C18" s="217"/>
      <c r="D18" s="217"/>
      <c r="E18" s="217"/>
      <c r="F18" s="217"/>
      <c r="G18" s="217"/>
      <c r="H18" s="217"/>
      <c r="I18" s="217"/>
      <c r="J18" s="217"/>
      <c r="K18" s="217"/>
      <c r="L18" s="217"/>
      <c r="M18" s="217"/>
      <c r="N18" s="217"/>
      <c r="O18" s="217"/>
      <c r="P18" s="217"/>
      <c r="Q18" s="217"/>
      <c r="R18" s="217"/>
      <c r="S18" s="217"/>
      <c r="T18" s="217"/>
      <c r="U18" s="217"/>
      <c r="V18" s="217"/>
      <c r="W18" s="217"/>
      <c r="X18" s="217"/>
      <c r="Y18" s="217"/>
      <c r="Z18" s="217"/>
      <c r="AA18" s="217"/>
      <c r="AB18" s="217"/>
      <c r="AC18" s="217"/>
      <c r="AD18" s="217"/>
      <c r="AE18" s="217"/>
      <c r="AF18" s="217"/>
      <c r="AG18" s="217"/>
      <c r="AH18" s="217"/>
      <c r="AI18" s="217"/>
      <c r="AJ18" s="217"/>
      <c r="AK18" s="217"/>
      <c r="AL18" s="217"/>
      <c r="AM18" s="217"/>
      <c r="AN18" s="217"/>
      <c r="AO18" s="217"/>
      <c r="AP18" s="217"/>
      <c r="AQ18" s="217"/>
      <c r="AR18" s="217"/>
      <c r="AS18" s="217"/>
      <c r="AT18" s="217"/>
      <c r="AU18" s="217"/>
      <c r="AV18" s="217"/>
      <c r="AW18" s="217"/>
      <c r="AX18" s="217"/>
      <c r="AY18" s="217"/>
      <c r="AZ18" s="217"/>
      <c r="BA18" s="217"/>
      <c r="BB18" s="217"/>
      <c r="BC18" s="217"/>
      <c r="BD18" s="217"/>
      <c r="BE18" s="328"/>
      <c r="BF18" s="328"/>
      <c r="BG18" s="328"/>
      <c r="BH18" s="328"/>
      <c r="BI18" s="328"/>
      <c r="BJ18" s="328"/>
      <c r="BK18" s="328"/>
      <c r="BL18" s="328"/>
      <c r="BM18" s="328"/>
      <c r="BN18" s="328"/>
      <c r="BO18" s="328"/>
      <c r="BP18" s="328"/>
      <c r="BQ18" s="328"/>
      <c r="BR18" s="328"/>
      <c r="BS18" s="328"/>
      <c r="BT18" s="328"/>
      <c r="BU18" s="328"/>
      <c r="BV18" s="328"/>
    </row>
    <row r="19" spans="1:74" ht="11.1" customHeight="1" x14ac:dyDescent="0.2">
      <c r="A19" s="52" t="s">
        <v>623</v>
      </c>
      <c r="B19" s="151" t="s">
        <v>243</v>
      </c>
      <c r="C19" s="240">
        <v>211.57499999999999</v>
      </c>
      <c r="D19" s="240">
        <v>221.625</v>
      </c>
      <c r="E19" s="240">
        <v>246.36</v>
      </c>
      <c r="F19" s="240">
        <v>246.9</v>
      </c>
      <c r="G19" s="240">
        <v>271.82499999999999</v>
      </c>
      <c r="H19" s="240">
        <v>280.16000000000003</v>
      </c>
      <c r="I19" s="240">
        <v>279.35000000000002</v>
      </c>
      <c r="J19" s="240">
        <v>263.62</v>
      </c>
      <c r="K19" s="240">
        <v>236.52500000000001</v>
      </c>
      <c r="L19" s="240">
        <v>229</v>
      </c>
      <c r="M19" s="240">
        <v>215.8</v>
      </c>
      <c r="N19" s="240">
        <v>203.75</v>
      </c>
      <c r="O19" s="240">
        <v>194.85</v>
      </c>
      <c r="P19" s="240">
        <v>176.36</v>
      </c>
      <c r="Q19" s="240">
        <v>196.875</v>
      </c>
      <c r="R19" s="240">
        <v>211.27500000000001</v>
      </c>
      <c r="S19" s="240">
        <v>226.82</v>
      </c>
      <c r="T19" s="240">
        <v>236.55</v>
      </c>
      <c r="U19" s="240">
        <v>223.9</v>
      </c>
      <c r="V19" s="240">
        <v>217.76</v>
      </c>
      <c r="W19" s="240">
        <v>221.85</v>
      </c>
      <c r="X19" s="240">
        <v>224.94</v>
      </c>
      <c r="Y19" s="240">
        <v>218.15</v>
      </c>
      <c r="Z19" s="240">
        <v>225.42500000000001</v>
      </c>
      <c r="AA19" s="240">
        <v>234.9</v>
      </c>
      <c r="AB19" s="240">
        <v>230.4</v>
      </c>
      <c r="AC19" s="240">
        <v>232.5</v>
      </c>
      <c r="AD19" s="240">
        <v>241.72499999999999</v>
      </c>
      <c r="AE19" s="240">
        <v>239.14</v>
      </c>
      <c r="AF19" s="240">
        <v>234.65</v>
      </c>
      <c r="AG19" s="240">
        <v>229.98</v>
      </c>
      <c r="AH19" s="240">
        <v>238.02500000000001</v>
      </c>
      <c r="AI19" s="240">
        <v>264.52499999999998</v>
      </c>
      <c r="AJ19" s="240">
        <v>250.5</v>
      </c>
      <c r="AK19" s="240">
        <v>256.35000000000002</v>
      </c>
      <c r="AL19" s="240">
        <v>247.67500000000001</v>
      </c>
      <c r="AM19" s="240">
        <v>255.46</v>
      </c>
      <c r="AN19" s="240">
        <v>258.72500000000002</v>
      </c>
      <c r="AO19" s="240">
        <v>259.125</v>
      </c>
      <c r="AP19" s="240">
        <v>275.7</v>
      </c>
      <c r="AQ19" s="240">
        <v>290.07499999999999</v>
      </c>
      <c r="AR19" s="240">
        <v>289.07499999999999</v>
      </c>
      <c r="AS19" s="240">
        <v>284.86</v>
      </c>
      <c r="AT19" s="240">
        <v>283.57499999999999</v>
      </c>
      <c r="AU19" s="240">
        <v>283.55</v>
      </c>
      <c r="AV19" s="240">
        <v>286</v>
      </c>
      <c r="AW19" s="240">
        <v>264.72500000000002</v>
      </c>
      <c r="AX19" s="240">
        <v>236.56</v>
      </c>
      <c r="AY19" s="240">
        <v>224.77500000000001</v>
      </c>
      <c r="AZ19" s="240">
        <v>230.92500000000001</v>
      </c>
      <c r="BA19" s="240">
        <v>251.6</v>
      </c>
      <c r="BB19" s="240">
        <v>279.83999999999997</v>
      </c>
      <c r="BC19" s="240">
        <v>285.92500000000001</v>
      </c>
      <c r="BD19" s="240">
        <v>271.57499999999999</v>
      </c>
      <c r="BE19" s="333">
        <v>275.46719999999999</v>
      </c>
      <c r="BF19" s="333">
        <v>277.0677</v>
      </c>
      <c r="BG19" s="333">
        <v>272.84370000000001</v>
      </c>
      <c r="BH19" s="333">
        <v>271.39210000000003</v>
      </c>
      <c r="BI19" s="333">
        <v>267.28969999999998</v>
      </c>
      <c r="BJ19" s="333">
        <v>260.75479999999999</v>
      </c>
      <c r="BK19" s="333">
        <v>257.32929999999999</v>
      </c>
      <c r="BL19" s="333">
        <v>269.4907</v>
      </c>
      <c r="BM19" s="333">
        <v>278.28429999999997</v>
      </c>
      <c r="BN19" s="333">
        <v>279.88619999999997</v>
      </c>
      <c r="BO19" s="333">
        <v>283.48250000000002</v>
      </c>
      <c r="BP19" s="333">
        <v>288.73329999999999</v>
      </c>
      <c r="BQ19" s="333">
        <v>286.38060000000002</v>
      </c>
      <c r="BR19" s="333">
        <v>281.41579999999999</v>
      </c>
      <c r="BS19" s="333">
        <v>276.65550000000002</v>
      </c>
      <c r="BT19" s="333">
        <v>271.58460000000002</v>
      </c>
      <c r="BU19" s="333">
        <v>267.96460000000002</v>
      </c>
      <c r="BV19" s="333">
        <v>261.7989</v>
      </c>
    </row>
    <row r="20" spans="1:74" ht="11.1" customHeight="1" x14ac:dyDescent="0.2">
      <c r="A20" s="52" t="s">
        <v>646</v>
      </c>
      <c r="B20" s="151" t="s">
        <v>244</v>
      </c>
      <c r="C20" s="240">
        <v>220.75</v>
      </c>
      <c r="D20" s="240">
        <v>230.07499999999999</v>
      </c>
      <c r="E20" s="240">
        <v>254.64</v>
      </c>
      <c r="F20" s="240">
        <v>255.47499999999999</v>
      </c>
      <c r="G20" s="240">
        <v>280.22500000000002</v>
      </c>
      <c r="H20" s="240">
        <v>288.48</v>
      </c>
      <c r="I20" s="240">
        <v>287.95</v>
      </c>
      <c r="J20" s="240">
        <v>272.60000000000002</v>
      </c>
      <c r="K20" s="240">
        <v>246.15</v>
      </c>
      <c r="L20" s="240">
        <v>238.67500000000001</v>
      </c>
      <c r="M20" s="240">
        <v>226.02</v>
      </c>
      <c r="N20" s="240">
        <v>214.42500000000001</v>
      </c>
      <c r="O20" s="240">
        <v>205.65</v>
      </c>
      <c r="P20" s="240">
        <v>187.2</v>
      </c>
      <c r="Q20" s="240">
        <v>207.07499999999999</v>
      </c>
      <c r="R20" s="240">
        <v>221.57499999999999</v>
      </c>
      <c r="S20" s="240">
        <v>237.1</v>
      </c>
      <c r="T20" s="240">
        <v>246.7</v>
      </c>
      <c r="U20" s="240">
        <v>234.5</v>
      </c>
      <c r="V20" s="240">
        <v>228.38</v>
      </c>
      <c r="W20" s="240">
        <v>232.65</v>
      </c>
      <c r="X20" s="240">
        <v>235.92</v>
      </c>
      <c r="Y20" s="240">
        <v>229.5</v>
      </c>
      <c r="Z20" s="240">
        <v>236.55</v>
      </c>
      <c r="AA20" s="240">
        <v>245.84</v>
      </c>
      <c r="AB20" s="240">
        <v>241.6</v>
      </c>
      <c r="AC20" s="240">
        <v>243.67500000000001</v>
      </c>
      <c r="AD20" s="240">
        <v>252.75</v>
      </c>
      <c r="AE20" s="240">
        <v>250.26</v>
      </c>
      <c r="AF20" s="240">
        <v>246.02500000000001</v>
      </c>
      <c r="AG20" s="240">
        <v>241.44</v>
      </c>
      <c r="AH20" s="240">
        <v>249.4</v>
      </c>
      <c r="AI20" s="240">
        <v>276.125</v>
      </c>
      <c r="AJ20" s="240">
        <v>262.10000000000002</v>
      </c>
      <c r="AK20" s="240">
        <v>267.75</v>
      </c>
      <c r="AL20" s="240">
        <v>259.375</v>
      </c>
      <c r="AM20" s="240">
        <v>267.12</v>
      </c>
      <c r="AN20" s="240">
        <v>270.47500000000002</v>
      </c>
      <c r="AO20" s="240">
        <v>270.89999999999998</v>
      </c>
      <c r="AP20" s="240">
        <v>287.32</v>
      </c>
      <c r="AQ20" s="240">
        <v>298.67500000000001</v>
      </c>
      <c r="AR20" s="240">
        <v>296.95</v>
      </c>
      <c r="AS20" s="240">
        <v>292.77999999999997</v>
      </c>
      <c r="AT20" s="240">
        <v>291.42500000000001</v>
      </c>
      <c r="AU20" s="240">
        <v>291.47500000000002</v>
      </c>
      <c r="AV20" s="240">
        <v>294.26</v>
      </c>
      <c r="AW20" s="240">
        <v>273.57499999999999</v>
      </c>
      <c r="AX20" s="240">
        <v>245.72</v>
      </c>
      <c r="AY20" s="240">
        <v>233.75</v>
      </c>
      <c r="AZ20" s="240">
        <v>239.32499999999999</v>
      </c>
      <c r="BA20" s="240">
        <v>259.42500000000001</v>
      </c>
      <c r="BB20" s="240">
        <v>288.12</v>
      </c>
      <c r="BC20" s="240">
        <v>294.625</v>
      </c>
      <c r="BD20" s="240">
        <v>280.35000000000002</v>
      </c>
      <c r="BE20" s="333">
        <v>285.36689999999999</v>
      </c>
      <c r="BF20" s="333">
        <v>287.62959999999998</v>
      </c>
      <c r="BG20" s="333">
        <v>283.89609999999999</v>
      </c>
      <c r="BH20" s="333">
        <v>282.8827</v>
      </c>
      <c r="BI20" s="333">
        <v>279.09769999999997</v>
      </c>
      <c r="BJ20" s="333">
        <v>272.84300000000002</v>
      </c>
      <c r="BK20" s="333">
        <v>269.3766</v>
      </c>
      <c r="BL20" s="333">
        <v>281.57679999999999</v>
      </c>
      <c r="BM20" s="333">
        <v>290.17410000000001</v>
      </c>
      <c r="BN20" s="333">
        <v>291.84679999999997</v>
      </c>
      <c r="BO20" s="333">
        <v>295.51639999999998</v>
      </c>
      <c r="BP20" s="333">
        <v>300.67169999999999</v>
      </c>
      <c r="BQ20" s="333">
        <v>298.53199999999998</v>
      </c>
      <c r="BR20" s="333">
        <v>293.65170000000001</v>
      </c>
      <c r="BS20" s="333">
        <v>289.00599999999997</v>
      </c>
      <c r="BT20" s="333">
        <v>284.1377</v>
      </c>
      <c r="BU20" s="333">
        <v>280.68</v>
      </c>
      <c r="BV20" s="333">
        <v>274.69209999999998</v>
      </c>
    </row>
    <row r="21" spans="1:74" ht="11.1" customHeight="1" x14ac:dyDescent="0.2">
      <c r="A21" s="52" t="s">
        <v>647</v>
      </c>
      <c r="B21" s="151" t="s">
        <v>995</v>
      </c>
      <c r="C21" s="240">
        <v>299.72500000000002</v>
      </c>
      <c r="D21" s="240">
        <v>285.77499999999998</v>
      </c>
      <c r="E21" s="240">
        <v>289.7</v>
      </c>
      <c r="F21" s="240">
        <v>278.22500000000002</v>
      </c>
      <c r="G21" s="240">
        <v>288.75</v>
      </c>
      <c r="H21" s="240">
        <v>287.3</v>
      </c>
      <c r="I21" s="240">
        <v>278.77499999999998</v>
      </c>
      <c r="J21" s="240">
        <v>259.5</v>
      </c>
      <c r="K21" s="240">
        <v>250.5</v>
      </c>
      <c r="L21" s="240">
        <v>251.92500000000001</v>
      </c>
      <c r="M21" s="240">
        <v>246.7</v>
      </c>
      <c r="N21" s="240">
        <v>230.9</v>
      </c>
      <c r="O21" s="240">
        <v>214.27500000000001</v>
      </c>
      <c r="P21" s="240">
        <v>199.82</v>
      </c>
      <c r="Q21" s="240">
        <v>209</v>
      </c>
      <c r="R21" s="240">
        <v>215.15</v>
      </c>
      <c r="S21" s="240">
        <v>231.46</v>
      </c>
      <c r="T21" s="240">
        <v>242.25</v>
      </c>
      <c r="U21" s="240">
        <v>240.45</v>
      </c>
      <c r="V21" s="240">
        <v>235.06</v>
      </c>
      <c r="W21" s="240">
        <v>239.42500000000001</v>
      </c>
      <c r="X21" s="240">
        <v>245.44</v>
      </c>
      <c r="Y21" s="240">
        <v>243.85</v>
      </c>
      <c r="Z21" s="240">
        <v>251</v>
      </c>
      <c r="AA21" s="240">
        <v>257.98</v>
      </c>
      <c r="AB21" s="240">
        <v>256.8</v>
      </c>
      <c r="AC21" s="240">
        <v>255.35</v>
      </c>
      <c r="AD21" s="240">
        <v>258.25</v>
      </c>
      <c r="AE21" s="240">
        <v>256.04000000000002</v>
      </c>
      <c r="AF21" s="240">
        <v>251.05</v>
      </c>
      <c r="AG21" s="240">
        <v>249.64</v>
      </c>
      <c r="AH21" s="240">
        <v>259.5</v>
      </c>
      <c r="AI21" s="240">
        <v>278.47500000000002</v>
      </c>
      <c r="AJ21" s="240">
        <v>279.42</v>
      </c>
      <c r="AK21" s="240">
        <v>290.875</v>
      </c>
      <c r="AL21" s="240">
        <v>290.89999999999998</v>
      </c>
      <c r="AM21" s="240">
        <v>301.83999999999997</v>
      </c>
      <c r="AN21" s="240">
        <v>304.57499999999999</v>
      </c>
      <c r="AO21" s="240">
        <v>298.75</v>
      </c>
      <c r="AP21" s="240">
        <v>309.58</v>
      </c>
      <c r="AQ21" s="240">
        <v>324.375</v>
      </c>
      <c r="AR21" s="240">
        <v>325.27499999999998</v>
      </c>
      <c r="AS21" s="240">
        <v>323.27999999999997</v>
      </c>
      <c r="AT21" s="240">
        <v>321.82499999999999</v>
      </c>
      <c r="AU21" s="240">
        <v>326.22500000000002</v>
      </c>
      <c r="AV21" s="240">
        <v>336.54</v>
      </c>
      <c r="AW21" s="240">
        <v>329.95</v>
      </c>
      <c r="AX21" s="240">
        <v>312.27999999999997</v>
      </c>
      <c r="AY21" s="240">
        <v>297.97500000000002</v>
      </c>
      <c r="AZ21" s="240">
        <v>299.64999999999998</v>
      </c>
      <c r="BA21" s="240">
        <v>307.625</v>
      </c>
      <c r="BB21" s="240">
        <v>312.10000000000002</v>
      </c>
      <c r="BC21" s="240">
        <v>316.125</v>
      </c>
      <c r="BD21" s="240">
        <v>308.85000000000002</v>
      </c>
      <c r="BE21" s="333">
        <v>301.66030000000001</v>
      </c>
      <c r="BF21" s="333">
        <v>307.2593</v>
      </c>
      <c r="BG21" s="333">
        <v>312.3134</v>
      </c>
      <c r="BH21" s="333">
        <v>316.59339999999997</v>
      </c>
      <c r="BI21" s="333">
        <v>319.17380000000003</v>
      </c>
      <c r="BJ21" s="333">
        <v>322.07819999999998</v>
      </c>
      <c r="BK21" s="333">
        <v>321.16329999999999</v>
      </c>
      <c r="BL21" s="333">
        <v>320.9982</v>
      </c>
      <c r="BM21" s="333">
        <v>326.4357</v>
      </c>
      <c r="BN21" s="333">
        <v>328.3544</v>
      </c>
      <c r="BO21" s="333">
        <v>329.65120000000002</v>
      </c>
      <c r="BP21" s="333">
        <v>329.3125</v>
      </c>
      <c r="BQ21" s="333">
        <v>328.35789999999997</v>
      </c>
      <c r="BR21" s="333">
        <v>328.48599999999999</v>
      </c>
      <c r="BS21" s="333">
        <v>328.8784</v>
      </c>
      <c r="BT21" s="333">
        <v>329.50470000000001</v>
      </c>
      <c r="BU21" s="333">
        <v>330.32330000000002</v>
      </c>
      <c r="BV21" s="333">
        <v>331.97059999999999</v>
      </c>
    </row>
    <row r="22" spans="1:74" ht="11.1" customHeight="1" x14ac:dyDescent="0.2">
      <c r="A22" s="52" t="s">
        <v>607</v>
      </c>
      <c r="B22" s="151" t="s">
        <v>674</v>
      </c>
      <c r="C22" s="240">
        <v>281.10000000000002</v>
      </c>
      <c r="D22" s="240">
        <v>286.39999999999998</v>
      </c>
      <c r="E22" s="240">
        <v>301.89999999999998</v>
      </c>
      <c r="F22" s="240">
        <v>275.5</v>
      </c>
      <c r="G22" s="240">
        <v>278.8</v>
      </c>
      <c r="H22" s="240">
        <v>274.3</v>
      </c>
      <c r="I22" s="240">
        <v>265.10000000000002</v>
      </c>
      <c r="J22" s="240">
        <v>243.7</v>
      </c>
      <c r="K22" s="240">
        <v>237.6</v>
      </c>
      <c r="L22" s="240">
        <v>235</v>
      </c>
      <c r="M22" s="240">
        <v>230.2</v>
      </c>
      <c r="N22" s="240">
        <v>211.4</v>
      </c>
      <c r="O22" s="240">
        <v>197</v>
      </c>
      <c r="P22" s="240">
        <v>192.3</v>
      </c>
      <c r="Q22" s="240">
        <v>194.7</v>
      </c>
      <c r="R22" s="240">
        <v>198.9</v>
      </c>
      <c r="S22" s="240">
        <v>209.7</v>
      </c>
      <c r="T22" s="240">
        <v>215.5</v>
      </c>
      <c r="U22" s="240">
        <v>213</v>
      </c>
      <c r="V22" s="240">
        <v>207.3</v>
      </c>
      <c r="W22" s="240">
        <v>212.2</v>
      </c>
      <c r="X22" s="240">
        <v>228.8</v>
      </c>
      <c r="Y22" s="240">
        <v>225.6</v>
      </c>
      <c r="Z22" s="240">
        <v>239.4</v>
      </c>
      <c r="AA22" s="240">
        <v>248.2</v>
      </c>
      <c r="AB22" s="240">
        <v>247.4</v>
      </c>
      <c r="AC22" s="240">
        <v>244.9</v>
      </c>
      <c r="AD22" s="240">
        <v>243.8</v>
      </c>
      <c r="AE22" s="240">
        <v>237.8</v>
      </c>
      <c r="AF22" s="240">
        <v>228.4</v>
      </c>
      <c r="AG22" s="240">
        <v>221.5</v>
      </c>
      <c r="AH22" s="240">
        <v>229.2</v>
      </c>
      <c r="AI22" s="240">
        <v>248.1</v>
      </c>
      <c r="AJ22" s="240">
        <v>252</v>
      </c>
      <c r="AK22" s="240">
        <v>263.3</v>
      </c>
      <c r="AL22" s="240">
        <v>270.3</v>
      </c>
      <c r="AM22" s="240">
        <v>290.2</v>
      </c>
      <c r="AN22" s="240">
        <v>285.60000000000002</v>
      </c>
      <c r="AO22" s="240">
        <v>282.7</v>
      </c>
      <c r="AP22" s="240">
        <v>287.5</v>
      </c>
      <c r="AQ22" s="240">
        <v>313.2</v>
      </c>
      <c r="AR22" s="240">
        <v>313.2</v>
      </c>
      <c r="AS22" s="240">
        <v>322</v>
      </c>
      <c r="AT22" s="240">
        <v>322.89999999999998</v>
      </c>
      <c r="AU22" s="240">
        <v>327.9</v>
      </c>
      <c r="AV22" s="240">
        <v>338.1</v>
      </c>
      <c r="AW22" s="240">
        <v>328.6</v>
      </c>
      <c r="AX22" s="240">
        <v>295.10000000000002</v>
      </c>
      <c r="AY22" s="240">
        <v>293.39999999999998</v>
      </c>
      <c r="AZ22" s="240">
        <v>303</v>
      </c>
      <c r="BA22" s="240">
        <v>305</v>
      </c>
      <c r="BB22" s="240">
        <v>310.3</v>
      </c>
      <c r="BC22" s="240">
        <v>303</v>
      </c>
      <c r="BD22" s="240">
        <v>285.38420000000002</v>
      </c>
      <c r="BE22" s="333">
        <v>286.87220000000002</v>
      </c>
      <c r="BF22" s="333">
        <v>290.49669999999998</v>
      </c>
      <c r="BG22" s="333">
        <v>292.83269999999999</v>
      </c>
      <c r="BH22" s="333">
        <v>295.815</v>
      </c>
      <c r="BI22" s="333">
        <v>301.62009999999998</v>
      </c>
      <c r="BJ22" s="333">
        <v>306.78800000000001</v>
      </c>
      <c r="BK22" s="333">
        <v>316.17570000000001</v>
      </c>
      <c r="BL22" s="333">
        <v>314.892</v>
      </c>
      <c r="BM22" s="333">
        <v>312.18389999999999</v>
      </c>
      <c r="BN22" s="333">
        <v>307.49579999999997</v>
      </c>
      <c r="BO22" s="333">
        <v>305.83760000000001</v>
      </c>
      <c r="BP22" s="333">
        <v>304.74369999999999</v>
      </c>
      <c r="BQ22" s="333">
        <v>304.26870000000002</v>
      </c>
      <c r="BR22" s="333">
        <v>304.6859</v>
      </c>
      <c r="BS22" s="333">
        <v>307.65859999999998</v>
      </c>
      <c r="BT22" s="333">
        <v>309.24700000000001</v>
      </c>
      <c r="BU22" s="333">
        <v>313.37079999999997</v>
      </c>
      <c r="BV22" s="333">
        <v>316.10750000000002</v>
      </c>
    </row>
    <row r="23" spans="1:74" ht="11.1" customHeight="1" x14ac:dyDescent="0.2">
      <c r="A23" s="49"/>
      <c r="B23" s="54" t="s">
        <v>141</v>
      </c>
      <c r="C23" s="222"/>
      <c r="D23" s="222"/>
      <c r="E23" s="222"/>
      <c r="F23" s="222"/>
      <c r="G23" s="222"/>
      <c r="H23" s="222"/>
      <c r="I23" s="222"/>
      <c r="J23" s="222"/>
      <c r="K23" s="222"/>
      <c r="L23" s="222"/>
      <c r="M23" s="222"/>
      <c r="N23" s="222"/>
      <c r="O23" s="222"/>
      <c r="P23" s="222"/>
      <c r="Q23" s="222"/>
      <c r="R23" s="222"/>
      <c r="S23" s="222"/>
      <c r="T23" s="222"/>
      <c r="U23" s="222"/>
      <c r="V23" s="222"/>
      <c r="W23" s="222"/>
      <c r="X23" s="222"/>
      <c r="Y23" s="222"/>
      <c r="Z23" s="222"/>
      <c r="AA23" s="222"/>
      <c r="AB23" s="222"/>
      <c r="AC23" s="222"/>
      <c r="AD23" s="222"/>
      <c r="AE23" s="222"/>
      <c r="AF23" s="222"/>
      <c r="AG23" s="222"/>
      <c r="AH23" s="222"/>
      <c r="AI23" s="222"/>
      <c r="AJ23" s="222"/>
      <c r="AK23" s="222"/>
      <c r="AL23" s="222"/>
      <c r="AM23" s="222"/>
      <c r="AN23" s="222"/>
      <c r="AO23" s="222"/>
      <c r="AP23" s="222"/>
      <c r="AQ23" s="222"/>
      <c r="AR23" s="222"/>
      <c r="AS23" s="222"/>
      <c r="AT23" s="222"/>
      <c r="AU23" s="222"/>
      <c r="AV23" s="222"/>
      <c r="AW23" s="222"/>
      <c r="AX23" s="222"/>
      <c r="AY23" s="222"/>
      <c r="AZ23" s="222"/>
      <c r="BA23" s="222"/>
      <c r="BB23" s="222"/>
      <c r="BC23" s="222"/>
      <c r="BD23" s="222"/>
      <c r="BE23" s="413"/>
      <c r="BF23" s="413"/>
      <c r="BG23" s="413"/>
      <c r="BH23" s="413"/>
      <c r="BI23" s="413"/>
      <c r="BJ23" s="413"/>
      <c r="BK23" s="413"/>
      <c r="BL23" s="413"/>
      <c r="BM23" s="413"/>
      <c r="BN23" s="413"/>
      <c r="BO23" s="413"/>
      <c r="BP23" s="413"/>
      <c r="BQ23" s="413"/>
      <c r="BR23" s="413"/>
      <c r="BS23" s="413"/>
      <c r="BT23" s="413"/>
      <c r="BU23" s="413"/>
      <c r="BV23" s="413"/>
    </row>
    <row r="24" spans="1:74" ht="11.1" customHeight="1" x14ac:dyDescent="0.2">
      <c r="A24" s="52" t="s">
        <v>918</v>
      </c>
      <c r="B24" s="151" t="s">
        <v>140</v>
      </c>
      <c r="C24" s="216">
        <v>3.1077720000000002</v>
      </c>
      <c r="D24" s="216">
        <v>2.9821740000000001</v>
      </c>
      <c r="E24" s="216">
        <v>2.9385780000000001</v>
      </c>
      <c r="F24" s="216">
        <v>2.7091799999999999</v>
      </c>
      <c r="G24" s="216">
        <v>2.9572620000000001</v>
      </c>
      <c r="H24" s="216">
        <v>2.8897919999999999</v>
      </c>
      <c r="I24" s="216">
        <v>2.946882</v>
      </c>
      <c r="J24" s="216">
        <v>2.8794119999999999</v>
      </c>
      <c r="K24" s="216">
        <v>2.7610800000000002</v>
      </c>
      <c r="L24" s="216">
        <v>2.4299580000000001</v>
      </c>
      <c r="M24" s="216">
        <v>2.1725340000000002</v>
      </c>
      <c r="N24" s="216">
        <v>2.0023019999999998</v>
      </c>
      <c r="O24" s="216">
        <v>2.3674710000000001</v>
      </c>
      <c r="P24" s="216">
        <v>2.0625930000000001</v>
      </c>
      <c r="Q24" s="216">
        <v>1.7929729999999999</v>
      </c>
      <c r="R24" s="216">
        <v>1.9879290000000001</v>
      </c>
      <c r="S24" s="216">
        <v>1.9931140000000001</v>
      </c>
      <c r="T24" s="216">
        <v>2.6827190000000001</v>
      </c>
      <c r="U24" s="216">
        <v>2.9264139999999998</v>
      </c>
      <c r="V24" s="216">
        <v>2.9264139999999998</v>
      </c>
      <c r="W24" s="216">
        <v>3.1027040000000001</v>
      </c>
      <c r="X24" s="216">
        <v>3.0871490000000001</v>
      </c>
      <c r="Y24" s="216">
        <v>2.6422759999999998</v>
      </c>
      <c r="Z24" s="216">
        <v>3.7238669999999998</v>
      </c>
      <c r="AA24" s="216">
        <v>3.4262480000000002</v>
      </c>
      <c r="AB24" s="216">
        <v>2.9575239999999998</v>
      </c>
      <c r="AC24" s="216">
        <v>2.9865599999999999</v>
      </c>
      <c r="AD24" s="216">
        <v>3.2178110000000002</v>
      </c>
      <c r="AE24" s="216">
        <v>3.2665500000000001</v>
      </c>
      <c r="AF24" s="216">
        <v>3.0850749999999998</v>
      </c>
      <c r="AG24" s="216">
        <v>3.094408</v>
      </c>
      <c r="AH24" s="216">
        <v>3.0072999999999999</v>
      </c>
      <c r="AI24" s="216">
        <v>3.086112</v>
      </c>
      <c r="AJ24" s="216">
        <v>2.9855230000000001</v>
      </c>
      <c r="AK24" s="216">
        <v>3.125518</v>
      </c>
      <c r="AL24" s="216">
        <v>2.9253770000000001</v>
      </c>
      <c r="AM24" s="216">
        <v>3.82653</v>
      </c>
      <c r="AN24" s="216">
        <v>2.7687900000000001</v>
      </c>
      <c r="AO24" s="216">
        <v>2.7926410000000002</v>
      </c>
      <c r="AP24" s="216">
        <v>2.8994520000000001</v>
      </c>
      <c r="AQ24" s="216">
        <v>2.9036</v>
      </c>
      <c r="AR24" s="216">
        <v>3.0767790000000002</v>
      </c>
      <c r="AS24" s="216">
        <v>2.937821</v>
      </c>
      <c r="AT24" s="216">
        <v>3.070557</v>
      </c>
      <c r="AU24" s="216">
        <v>3.1058150000000002</v>
      </c>
      <c r="AV24" s="216">
        <v>3.3972120000000001</v>
      </c>
      <c r="AW24" s="216">
        <v>4.2423669999999998</v>
      </c>
      <c r="AX24" s="216">
        <v>4.1905169999999998</v>
      </c>
      <c r="AY24" s="216">
        <v>3.2240329999999999</v>
      </c>
      <c r="AZ24" s="216">
        <v>2.7905669999999998</v>
      </c>
      <c r="BA24" s="216">
        <v>3.0570759999999999</v>
      </c>
      <c r="BB24" s="216">
        <v>2.744939</v>
      </c>
      <c r="BC24" s="216">
        <v>2.7356060000000002</v>
      </c>
      <c r="BD24" s="216">
        <v>2.4887999999999999</v>
      </c>
      <c r="BE24" s="327">
        <v>2.4356719999999998</v>
      </c>
      <c r="BF24" s="327">
        <v>2.4347379999999998</v>
      </c>
      <c r="BG24" s="327">
        <v>2.434199</v>
      </c>
      <c r="BH24" s="327">
        <v>2.5893630000000001</v>
      </c>
      <c r="BI24" s="327">
        <v>2.7654519999999998</v>
      </c>
      <c r="BJ24" s="327">
        <v>2.9001739999999998</v>
      </c>
      <c r="BK24" s="327">
        <v>3.1591290000000001</v>
      </c>
      <c r="BL24" s="327">
        <v>3.1118359999999998</v>
      </c>
      <c r="BM24" s="327">
        <v>2.9135779999999998</v>
      </c>
      <c r="BN24" s="327">
        <v>2.7323680000000001</v>
      </c>
      <c r="BO24" s="327">
        <v>2.6513420000000001</v>
      </c>
      <c r="BP24" s="327">
        <v>2.651348</v>
      </c>
      <c r="BQ24" s="327">
        <v>2.7652909999999999</v>
      </c>
      <c r="BR24" s="327">
        <v>2.7222970000000002</v>
      </c>
      <c r="BS24" s="327">
        <v>2.7207970000000001</v>
      </c>
      <c r="BT24" s="327">
        <v>2.8414839999999999</v>
      </c>
      <c r="BU24" s="327">
        <v>3.004203</v>
      </c>
      <c r="BV24" s="327">
        <v>3.1753930000000001</v>
      </c>
    </row>
    <row r="25" spans="1:74" ht="11.1" customHeight="1" x14ac:dyDescent="0.2">
      <c r="A25" s="52" t="s">
        <v>142</v>
      </c>
      <c r="B25" s="151" t="s">
        <v>134</v>
      </c>
      <c r="C25" s="216">
        <v>2.9940000000000002</v>
      </c>
      <c r="D25" s="216">
        <v>2.8730000000000002</v>
      </c>
      <c r="E25" s="216">
        <v>2.831</v>
      </c>
      <c r="F25" s="216">
        <v>2.61</v>
      </c>
      <c r="G25" s="216">
        <v>2.8490000000000002</v>
      </c>
      <c r="H25" s="216">
        <v>2.7839999999999998</v>
      </c>
      <c r="I25" s="216">
        <v>2.839</v>
      </c>
      <c r="J25" s="216">
        <v>2.774</v>
      </c>
      <c r="K25" s="216">
        <v>2.66</v>
      </c>
      <c r="L25" s="216">
        <v>2.3410000000000002</v>
      </c>
      <c r="M25" s="216">
        <v>2.093</v>
      </c>
      <c r="N25" s="216">
        <v>1.929</v>
      </c>
      <c r="O25" s="216">
        <v>2.2829999999999999</v>
      </c>
      <c r="P25" s="216">
        <v>1.9890000000000001</v>
      </c>
      <c r="Q25" s="216">
        <v>1.7290000000000001</v>
      </c>
      <c r="R25" s="216">
        <v>1.917</v>
      </c>
      <c r="S25" s="216">
        <v>1.9219999999999999</v>
      </c>
      <c r="T25" s="216">
        <v>2.5870000000000002</v>
      </c>
      <c r="U25" s="216">
        <v>2.8220000000000001</v>
      </c>
      <c r="V25" s="216">
        <v>2.8220000000000001</v>
      </c>
      <c r="W25" s="216">
        <v>2.992</v>
      </c>
      <c r="X25" s="216">
        <v>2.9769999999999999</v>
      </c>
      <c r="Y25" s="216">
        <v>2.548</v>
      </c>
      <c r="Z25" s="216">
        <v>3.5910000000000002</v>
      </c>
      <c r="AA25" s="216">
        <v>3.3039999999999998</v>
      </c>
      <c r="AB25" s="216">
        <v>2.8519999999999999</v>
      </c>
      <c r="AC25" s="216">
        <v>2.88</v>
      </c>
      <c r="AD25" s="216">
        <v>3.1030000000000002</v>
      </c>
      <c r="AE25" s="216">
        <v>3.15</v>
      </c>
      <c r="AF25" s="216">
        <v>2.9750000000000001</v>
      </c>
      <c r="AG25" s="216">
        <v>2.984</v>
      </c>
      <c r="AH25" s="216">
        <v>2.9</v>
      </c>
      <c r="AI25" s="216">
        <v>2.976</v>
      </c>
      <c r="AJ25" s="216">
        <v>2.879</v>
      </c>
      <c r="AK25" s="216">
        <v>3.0139999999999998</v>
      </c>
      <c r="AL25" s="216">
        <v>2.8210000000000002</v>
      </c>
      <c r="AM25" s="216">
        <v>3.69</v>
      </c>
      <c r="AN25" s="216">
        <v>2.67</v>
      </c>
      <c r="AO25" s="216">
        <v>2.6930000000000001</v>
      </c>
      <c r="AP25" s="216">
        <v>2.7959999999999998</v>
      </c>
      <c r="AQ25" s="216">
        <v>2.8</v>
      </c>
      <c r="AR25" s="216">
        <v>2.9670000000000001</v>
      </c>
      <c r="AS25" s="216">
        <v>2.8330000000000002</v>
      </c>
      <c r="AT25" s="216">
        <v>2.9609999999999999</v>
      </c>
      <c r="AU25" s="216">
        <v>2.9950000000000001</v>
      </c>
      <c r="AV25" s="216">
        <v>3.2759999999999998</v>
      </c>
      <c r="AW25" s="216">
        <v>4.0910000000000002</v>
      </c>
      <c r="AX25" s="216">
        <v>4.0410000000000004</v>
      </c>
      <c r="AY25" s="216">
        <v>3.109</v>
      </c>
      <c r="AZ25" s="216">
        <v>2.6909999999999998</v>
      </c>
      <c r="BA25" s="216">
        <v>2.948</v>
      </c>
      <c r="BB25" s="216">
        <v>2.6469999999999998</v>
      </c>
      <c r="BC25" s="216">
        <v>2.6379999999999999</v>
      </c>
      <c r="BD25" s="216">
        <v>2.4</v>
      </c>
      <c r="BE25" s="327">
        <v>2.348767</v>
      </c>
      <c r="BF25" s="327">
        <v>2.3478669999999999</v>
      </c>
      <c r="BG25" s="327">
        <v>2.3473470000000001</v>
      </c>
      <c r="BH25" s="327">
        <v>2.4969749999999999</v>
      </c>
      <c r="BI25" s="327">
        <v>2.6667809999999998</v>
      </c>
      <c r="BJ25" s="327">
        <v>2.796697</v>
      </c>
      <c r="BK25" s="327">
        <v>3.0464120000000001</v>
      </c>
      <c r="BL25" s="327">
        <v>3.0008059999999999</v>
      </c>
      <c r="BM25" s="327">
        <v>2.8096220000000001</v>
      </c>
      <c r="BN25" s="327">
        <v>2.6348769999999999</v>
      </c>
      <c r="BO25" s="327">
        <v>2.556743</v>
      </c>
      <c r="BP25" s="327">
        <v>2.5567489999999999</v>
      </c>
      <c r="BQ25" s="327">
        <v>2.6666259999999999</v>
      </c>
      <c r="BR25" s="327">
        <v>2.6251660000000001</v>
      </c>
      <c r="BS25" s="327">
        <v>2.6237189999999999</v>
      </c>
      <c r="BT25" s="327">
        <v>2.7401</v>
      </c>
      <c r="BU25" s="327">
        <v>2.897014</v>
      </c>
      <c r="BV25" s="327">
        <v>3.0620959999999999</v>
      </c>
    </row>
    <row r="26" spans="1:74" ht="11.1" customHeight="1" x14ac:dyDescent="0.2">
      <c r="A26" s="52"/>
      <c r="B26" s="53" t="s">
        <v>1221</v>
      </c>
      <c r="C26" s="62"/>
      <c r="D26" s="62"/>
      <c r="E26" s="62"/>
      <c r="F26" s="62"/>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62"/>
      <c r="AG26" s="62"/>
      <c r="AH26" s="62"/>
      <c r="AI26" s="62"/>
      <c r="AJ26" s="62"/>
      <c r="AK26" s="62"/>
      <c r="AL26" s="62"/>
      <c r="AM26" s="62"/>
      <c r="AN26" s="62"/>
      <c r="AO26" s="62"/>
      <c r="AP26" s="62"/>
      <c r="AQ26" s="62"/>
      <c r="AR26" s="62"/>
      <c r="AS26" s="62"/>
      <c r="AT26" s="62"/>
      <c r="AU26" s="62"/>
      <c r="AV26" s="62"/>
      <c r="AW26" s="62"/>
      <c r="AX26" s="62"/>
      <c r="AY26" s="62"/>
      <c r="AZ26" s="62"/>
      <c r="BA26" s="62"/>
      <c r="BB26" s="62"/>
      <c r="BC26" s="62"/>
      <c r="BD26" s="62"/>
      <c r="BE26" s="330"/>
      <c r="BF26" s="330"/>
      <c r="BG26" s="330"/>
      <c r="BH26" s="330"/>
      <c r="BI26" s="330"/>
      <c r="BJ26" s="330"/>
      <c r="BK26" s="330"/>
      <c r="BL26" s="330"/>
      <c r="BM26" s="330"/>
      <c r="BN26" s="330"/>
      <c r="BO26" s="330"/>
      <c r="BP26" s="330"/>
      <c r="BQ26" s="330"/>
      <c r="BR26" s="330"/>
      <c r="BS26" s="330"/>
      <c r="BT26" s="330"/>
      <c r="BU26" s="330"/>
      <c r="BV26" s="330"/>
    </row>
    <row r="27" spans="1:74" ht="11.1" customHeight="1" x14ac:dyDescent="0.2">
      <c r="A27" s="52" t="s">
        <v>859</v>
      </c>
      <c r="B27" s="151" t="s">
        <v>510</v>
      </c>
      <c r="C27" s="216">
        <v>4.9000000000000004</v>
      </c>
      <c r="D27" s="216">
        <v>4.74</v>
      </c>
      <c r="E27" s="216">
        <v>4.46</v>
      </c>
      <c r="F27" s="216">
        <v>3.96</v>
      </c>
      <c r="G27" s="216">
        <v>3.58</v>
      </c>
      <c r="H27" s="216">
        <v>3.76</v>
      </c>
      <c r="I27" s="216">
        <v>3.74</v>
      </c>
      <c r="J27" s="216">
        <v>3.79</v>
      </c>
      <c r="K27" s="216">
        <v>3.65</v>
      </c>
      <c r="L27" s="216">
        <v>3.54</v>
      </c>
      <c r="M27" s="216">
        <v>3.28</v>
      </c>
      <c r="N27" s="216">
        <v>3.48</v>
      </c>
      <c r="O27" s="216">
        <v>3.62</v>
      </c>
      <c r="P27" s="216">
        <v>3.58</v>
      </c>
      <c r="Q27" s="216">
        <v>3.02</v>
      </c>
      <c r="R27" s="216">
        <v>3</v>
      </c>
      <c r="S27" s="216">
        <v>2.9</v>
      </c>
      <c r="T27" s="216">
        <v>2.89</v>
      </c>
      <c r="U27" s="216">
        <v>3.57</v>
      </c>
      <c r="V27" s="216">
        <v>3.59</v>
      </c>
      <c r="W27" s="216">
        <v>3.74</v>
      </c>
      <c r="X27" s="216">
        <v>3.87</v>
      </c>
      <c r="Y27" s="216">
        <v>3.86</v>
      </c>
      <c r="Z27" s="216">
        <v>4.2699999999999996</v>
      </c>
      <c r="AA27" s="216">
        <v>4.87</v>
      </c>
      <c r="AB27" s="216">
        <v>4.5599999999999996</v>
      </c>
      <c r="AC27" s="216">
        <v>3.94</v>
      </c>
      <c r="AD27" s="216">
        <v>4.13</v>
      </c>
      <c r="AE27" s="216">
        <v>4.03</v>
      </c>
      <c r="AF27" s="216">
        <v>4.0599999999999996</v>
      </c>
      <c r="AG27" s="216">
        <v>3.93</v>
      </c>
      <c r="AH27" s="216">
        <v>3.79</v>
      </c>
      <c r="AI27" s="216">
        <v>3.84</v>
      </c>
      <c r="AJ27" s="216">
        <v>3.79</v>
      </c>
      <c r="AK27" s="216">
        <v>3.85</v>
      </c>
      <c r="AL27" s="216">
        <v>4.21</v>
      </c>
      <c r="AM27" s="216">
        <v>4.4800000000000004</v>
      </c>
      <c r="AN27" s="216">
        <v>4.8600000000000003</v>
      </c>
      <c r="AO27" s="216">
        <v>4.0199999999999996</v>
      </c>
      <c r="AP27" s="216">
        <v>3.9</v>
      </c>
      <c r="AQ27" s="216">
        <v>3.81</v>
      </c>
      <c r="AR27" s="216">
        <v>3.78</v>
      </c>
      <c r="AS27" s="216">
        <v>3.76</v>
      </c>
      <c r="AT27" s="216">
        <v>3.67</v>
      </c>
      <c r="AU27" s="216">
        <v>3.75</v>
      </c>
      <c r="AV27" s="216">
        <v>4.04</v>
      </c>
      <c r="AW27" s="216">
        <v>4.51</v>
      </c>
      <c r="AX27" s="216">
        <v>5.46</v>
      </c>
      <c r="AY27" s="216">
        <v>5.04</v>
      </c>
      <c r="AZ27" s="216">
        <v>4.6500000000000004</v>
      </c>
      <c r="BA27" s="216">
        <v>4.33</v>
      </c>
      <c r="BB27" s="216">
        <v>4.0199999999999996</v>
      </c>
      <c r="BC27" s="216">
        <v>3.6731509999999998</v>
      </c>
      <c r="BD27" s="216">
        <v>3.520867</v>
      </c>
      <c r="BE27" s="327">
        <v>3.3634080000000002</v>
      </c>
      <c r="BF27" s="327">
        <v>3.386374</v>
      </c>
      <c r="BG27" s="327">
        <v>3.3061910000000001</v>
      </c>
      <c r="BH27" s="327">
        <v>3.5358619999999998</v>
      </c>
      <c r="BI27" s="327">
        <v>3.765218</v>
      </c>
      <c r="BJ27" s="327">
        <v>4.1839199999999996</v>
      </c>
      <c r="BK27" s="327">
        <v>4.4863860000000004</v>
      </c>
      <c r="BL27" s="327">
        <v>4.4653900000000002</v>
      </c>
      <c r="BM27" s="327">
        <v>4.2653660000000002</v>
      </c>
      <c r="BN27" s="327">
        <v>3.8671730000000002</v>
      </c>
      <c r="BO27" s="327">
        <v>3.6204580000000002</v>
      </c>
      <c r="BP27" s="327">
        <v>3.5188449999999998</v>
      </c>
      <c r="BQ27" s="327">
        <v>3.5790150000000001</v>
      </c>
      <c r="BR27" s="327">
        <v>3.6746660000000002</v>
      </c>
      <c r="BS27" s="327">
        <v>3.5704210000000001</v>
      </c>
      <c r="BT27" s="327">
        <v>3.7970160000000002</v>
      </c>
      <c r="BU27" s="327">
        <v>4.0032230000000002</v>
      </c>
      <c r="BV27" s="327">
        <v>4.4364160000000004</v>
      </c>
    </row>
    <row r="28" spans="1:74" ht="11.1" customHeight="1" x14ac:dyDescent="0.2">
      <c r="A28" s="52" t="s">
        <v>849</v>
      </c>
      <c r="B28" s="151" t="s">
        <v>511</v>
      </c>
      <c r="C28" s="216">
        <v>8.15</v>
      </c>
      <c r="D28" s="216">
        <v>7.81</v>
      </c>
      <c r="E28" s="216">
        <v>7.85</v>
      </c>
      <c r="F28" s="216">
        <v>8.0299999999999994</v>
      </c>
      <c r="G28" s="216">
        <v>8.1300000000000008</v>
      </c>
      <c r="H28" s="216">
        <v>8.52</v>
      </c>
      <c r="I28" s="216">
        <v>8.49</v>
      </c>
      <c r="J28" s="216">
        <v>8.4600000000000009</v>
      </c>
      <c r="K28" s="216">
        <v>8.43</v>
      </c>
      <c r="L28" s="216">
        <v>7.79</v>
      </c>
      <c r="M28" s="216">
        <v>7.39</v>
      </c>
      <c r="N28" s="216">
        <v>7.23</v>
      </c>
      <c r="O28" s="216">
        <v>6.75</v>
      </c>
      <c r="P28" s="216">
        <v>6.86</v>
      </c>
      <c r="Q28" s="216">
        <v>7.08</v>
      </c>
      <c r="R28" s="216">
        <v>6.98</v>
      </c>
      <c r="S28" s="216">
        <v>7.32</v>
      </c>
      <c r="T28" s="216">
        <v>7.72</v>
      </c>
      <c r="U28" s="216">
        <v>8.14</v>
      </c>
      <c r="V28" s="216">
        <v>8.3000000000000007</v>
      </c>
      <c r="W28" s="216">
        <v>8.2799999999999994</v>
      </c>
      <c r="X28" s="216">
        <v>7.96</v>
      </c>
      <c r="Y28" s="216">
        <v>7.67</v>
      </c>
      <c r="Z28" s="216">
        <v>7.27</v>
      </c>
      <c r="AA28" s="216">
        <v>7.58</v>
      </c>
      <c r="AB28" s="216">
        <v>7.89</v>
      </c>
      <c r="AC28" s="216">
        <v>7.68</v>
      </c>
      <c r="AD28" s="216">
        <v>8.0399999999999991</v>
      </c>
      <c r="AE28" s="216">
        <v>8.31</v>
      </c>
      <c r="AF28" s="216">
        <v>8.75</v>
      </c>
      <c r="AG28" s="216">
        <v>8.81</v>
      </c>
      <c r="AH28" s="216">
        <v>8.76</v>
      </c>
      <c r="AI28" s="216">
        <v>8.52</v>
      </c>
      <c r="AJ28" s="216">
        <v>7.97</v>
      </c>
      <c r="AK28" s="216">
        <v>7.51</v>
      </c>
      <c r="AL28" s="216">
        <v>7.42</v>
      </c>
      <c r="AM28" s="216">
        <v>7.43</v>
      </c>
      <c r="AN28" s="216">
        <v>7.82</v>
      </c>
      <c r="AO28" s="216">
        <v>7.74</v>
      </c>
      <c r="AP28" s="216">
        <v>7.66</v>
      </c>
      <c r="AQ28" s="216">
        <v>8.4600000000000009</v>
      </c>
      <c r="AR28" s="216">
        <v>8.65</v>
      </c>
      <c r="AS28" s="216">
        <v>8.93</v>
      </c>
      <c r="AT28" s="216">
        <v>8.74</v>
      </c>
      <c r="AU28" s="216">
        <v>8.64</v>
      </c>
      <c r="AV28" s="216">
        <v>7.71</v>
      </c>
      <c r="AW28" s="216">
        <v>7.35</v>
      </c>
      <c r="AX28" s="216">
        <v>7.77</v>
      </c>
      <c r="AY28" s="216">
        <v>7.75</v>
      </c>
      <c r="AZ28" s="216">
        <v>7.61</v>
      </c>
      <c r="BA28" s="216">
        <v>7.47</v>
      </c>
      <c r="BB28" s="216">
        <v>7.77</v>
      </c>
      <c r="BC28" s="216">
        <v>7.9989970000000001</v>
      </c>
      <c r="BD28" s="216">
        <v>8.3010389999999994</v>
      </c>
      <c r="BE28" s="327">
        <v>8.3024000000000004</v>
      </c>
      <c r="BF28" s="327">
        <v>8.2957280000000004</v>
      </c>
      <c r="BG28" s="327">
        <v>8.0767179999999996</v>
      </c>
      <c r="BH28" s="327">
        <v>7.6372720000000003</v>
      </c>
      <c r="BI28" s="327">
        <v>7.4021800000000004</v>
      </c>
      <c r="BJ28" s="327">
        <v>7.3732680000000004</v>
      </c>
      <c r="BK28" s="327">
        <v>7.3681409999999996</v>
      </c>
      <c r="BL28" s="327">
        <v>7.4392909999999999</v>
      </c>
      <c r="BM28" s="327">
        <v>7.6491119999999997</v>
      </c>
      <c r="BN28" s="327">
        <v>7.7734399999999999</v>
      </c>
      <c r="BO28" s="327">
        <v>8.0617049999999999</v>
      </c>
      <c r="BP28" s="327">
        <v>8.3422140000000002</v>
      </c>
      <c r="BQ28" s="327">
        <v>8.4068140000000007</v>
      </c>
      <c r="BR28" s="327">
        <v>8.4647989999999993</v>
      </c>
      <c r="BS28" s="327">
        <v>8.2897160000000003</v>
      </c>
      <c r="BT28" s="327">
        <v>7.8671790000000001</v>
      </c>
      <c r="BU28" s="327">
        <v>7.6357999999999997</v>
      </c>
      <c r="BV28" s="327">
        <v>7.6102439999999998</v>
      </c>
    </row>
    <row r="29" spans="1:74" ht="11.1" customHeight="1" x14ac:dyDescent="0.2">
      <c r="A29" s="52" t="s">
        <v>653</v>
      </c>
      <c r="B29" s="151" t="s">
        <v>512</v>
      </c>
      <c r="C29" s="216">
        <v>9.5</v>
      </c>
      <c r="D29" s="216">
        <v>9.08</v>
      </c>
      <c r="E29" s="216">
        <v>9.2799999999999994</v>
      </c>
      <c r="F29" s="216">
        <v>10.43</v>
      </c>
      <c r="G29" s="216">
        <v>12.73</v>
      </c>
      <c r="H29" s="216">
        <v>15.07</v>
      </c>
      <c r="I29" s="216">
        <v>16.28</v>
      </c>
      <c r="J29" s="216">
        <v>16.88</v>
      </c>
      <c r="K29" s="216">
        <v>16.399999999999999</v>
      </c>
      <c r="L29" s="216">
        <v>12.6</v>
      </c>
      <c r="M29" s="216">
        <v>10.02</v>
      </c>
      <c r="N29" s="216">
        <v>9.27</v>
      </c>
      <c r="O29" s="216">
        <v>8.2799999999999994</v>
      </c>
      <c r="P29" s="216">
        <v>8.36</v>
      </c>
      <c r="Q29" s="216">
        <v>9.19</v>
      </c>
      <c r="R29" s="216">
        <v>9.65</v>
      </c>
      <c r="S29" s="216">
        <v>11.62</v>
      </c>
      <c r="T29" s="216">
        <v>14.43</v>
      </c>
      <c r="U29" s="216">
        <v>16.559999999999999</v>
      </c>
      <c r="V29" s="216">
        <v>17.600000000000001</v>
      </c>
      <c r="W29" s="216">
        <v>16.78</v>
      </c>
      <c r="X29" s="216">
        <v>13.74</v>
      </c>
      <c r="Y29" s="216">
        <v>10.77</v>
      </c>
      <c r="Z29" s="216">
        <v>9.06</v>
      </c>
      <c r="AA29" s="216">
        <v>9.32</v>
      </c>
      <c r="AB29" s="216">
        <v>10.01</v>
      </c>
      <c r="AC29" s="216">
        <v>9.86</v>
      </c>
      <c r="AD29" s="216">
        <v>11.34</v>
      </c>
      <c r="AE29" s="216">
        <v>13.26</v>
      </c>
      <c r="AF29" s="216">
        <v>16.059999999999999</v>
      </c>
      <c r="AG29" s="216">
        <v>17.86</v>
      </c>
      <c r="AH29" s="216">
        <v>18.22</v>
      </c>
      <c r="AI29" s="216">
        <v>16.920000000000002</v>
      </c>
      <c r="AJ29" s="216">
        <v>13.36</v>
      </c>
      <c r="AK29" s="216">
        <v>10.15</v>
      </c>
      <c r="AL29" s="216">
        <v>9.2899999999999991</v>
      </c>
      <c r="AM29" s="216">
        <v>8.91</v>
      </c>
      <c r="AN29" s="216">
        <v>9.64</v>
      </c>
      <c r="AO29" s="216">
        <v>9.7799999999999994</v>
      </c>
      <c r="AP29" s="216">
        <v>10.039999999999999</v>
      </c>
      <c r="AQ29" s="216">
        <v>13.64</v>
      </c>
      <c r="AR29" s="216">
        <v>16.510000000000002</v>
      </c>
      <c r="AS29" s="216">
        <v>17.920000000000002</v>
      </c>
      <c r="AT29" s="216">
        <v>18.63</v>
      </c>
      <c r="AU29" s="216">
        <v>17.309999999999999</v>
      </c>
      <c r="AV29" s="216">
        <v>12.26</v>
      </c>
      <c r="AW29" s="216">
        <v>9.43</v>
      </c>
      <c r="AX29" s="216">
        <v>9.6300000000000008</v>
      </c>
      <c r="AY29" s="216">
        <v>9.43</v>
      </c>
      <c r="AZ29" s="216">
        <v>9.4700000000000006</v>
      </c>
      <c r="BA29" s="216">
        <v>9.48</v>
      </c>
      <c r="BB29" s="216">
        <v>10.92</v>
      </c>
      <c r="BC29" s="216">
        <v>12.578620000000001</v>
      </c>
      <c r="BD29" s="216">
        <v>14.91475</v>
      </c>
      <c r="BE29" s="327">
        <v>16.19904</v>
      </c>
      <c r="BF29" s="327">
        <v>16.90006</v>
      </c>
      <c r="BG29" s="327">
        <v>15.85491</v>
      </c>
      <c r="BH29" s="327">
        <v>12.76573</v>
      </c>
      <c r="BI29" s="327">
        <v>10.349209999999999</v>
      </c>
      <c r="BJ29" s="327">
        <v>9.5124860000000009</v>
      </c>
      <c r="BK29" s="327">
        <v>9.357602</v>
      </c>
      <c r="BL29" s="327">
        <v>9.5839970000000001</v>
      </c>
      <c r="BM29" s="327">
        <v>9.9376840000000009</v>
      </c>
      <c r="BN29" s="327">
        <v>10.8057</v>
      </c>
      <c r="BO29" s="327">
        <v>12.836919999999999</v>
      </c>
      <c r="BP29" s="327">
        <v>15.16929</v>
      </c>
      <c r="BQ29" s="327">
        <v>16.561910000000001</v>
      </c>
      <c r="BR29" s="327">
        <v>17.32845</v>
      </c>
      <c r="BS29" s="327">
        <v>16.296779999999998</v>
      </c>
      <c r="BT29" s="327">
        <v>13.160679999999999</v>
      </c>
      <c r="BU29" s="327">
        <v>10.708769999999999</v>
      </c>
      <c r="BV29" s="327">
        <v>9.8732030000000002</v>
      </c>
    </row>
    <row r="30" spans="1:74" ht="11.1" customHeight="1" x14ac:dyDescent="0.2">
      <c r="A30" s="49"/>
      <c r="B30" s="54" t="s">
        <v>1198</v>
      </c>
      <c r="C30" s="222"/>
      <c r="D30" s="222"/>
      <c r="E30" s="222"/>
      <c r="F30" s="222"/>
      <c r="G30" s="222"/>
      <c r="H30" s="222"/>
      <c r="I30" s="222"/>
      <c r="J30" s="222"/>
      <c r="K30" s="222"/>
      <c r="L30" s="222"/>
      <c r="M30" s="222"/>
      <c r="N30" s="222"/>
      <c r="O30" s="222"/>
      <c r="P30" s="222"/>
      <c r="Q30" s="222"/>
      <c r="R30" s="222"/>
      <c r="S30" s="222"/>
      <c r="T30" s="222"/>
      <c r="U30" s="222"/>
      <c r="V30" s="222"/>
      <c r="W30" s="222"/>
      <c r="X30" s="222"/>
      <c r="Y30" s="222"/>
      <c r="Z30" s="222"/>
      <c r="AA30" s="222"/>
      <c r="AB30" s="222"/>
      <c r="AC30" s="222"/>
      <c r="AD30" s="222"/>
      <c r="AE30" s="222"/>
      <c r="AF30" s="222"/>
      <c r="AG30" s="222"/>
      <c r="AH30" s="222"/>
      <c r="AI30" s="222"/>
      <c r="AJ30" s="222"/>
      <c r="AK30" s="222"/>
      <c r="AL30" s="222"/>
      <c r="AM30" s="222"/>
      <c r="AN30" s="222"/>
      <c r="AO30" s="222"/>
      <c r="AP30" s="222"/>
      <c r="AQ30" s="222"/>
      <c r="AR30" s="222"/>
      <c r="AS30" s="222"/>
      <c r="AT30" s="222"/>
      <c r="AU30" s="222"/>
      <c r="AV30" s="222"/>
      <c r="AW30" s="222"/>
      <c r="AX30" s="222"/>
      <c r="AY30" s="222"/>
      <c r="AZ30" s="222"/>
      <c r="BA30" s="222"/>
      <c r="BB30" s="222"/>
      <c r="BC30" s="222"/>
      <c r="BD30" s="222"/>
      <c r="BE30" s="413"/>
      <c r="BF30" s="413"/>
      <c r="BG30" s="413"/>
      <c r="BH30" s="413"/>
      <c r="BI30" s="413"/>
      <c r="BJ30" s="413"/>
      <c r="BK30" s="413"/>
      <c r="BL30" s="413"/>
      <c r="BM30" s="413"/>
      <c r="BN30" s="413"/>
      <c r="BO30" s="413"/>
      <c r="BP30" s="413"/>
      <c r="BQ30" s="413"/>
      <c r="BR30" s="413"/>
      <c r="BS30" s="413"/>
      <c r="BT30" s="413"/>
      <c r="BU30" s="413"/>
      <c r="BV30" s="413"/>
    </row>
    <row r="31" spans="1:74" ht="11.1" customHeight="1" x14ac:dyDescent="0.2">
      <c r="A31" s="49"/>
      <c r="B31" s="55" t="s">
        <v>116</v>
      </c>
      <c r="C31" s="222"/>
      <c r="D31" s="222"/>
      <c r="E31" s="222"/>
      <c r="F31" s="222"/>
      <c r="G31" s="222"/>
      <c r="H31" s="222"/>
      <c r="I31" s="222"/>
      <c r="J31" s="222"/>
      <c r="K31" s="222"/>
      <c r="L31" s="222"/>
      <c r="M31" s="222"/>
      <c r="N31" s="222"/>
      <c r="O31" s="222"/>
      <c r="P31" s="222"/>
      <c r="Q31" s="222"/>
      <c r="R31" s="222"/>
      <c r="S31" s="222"/>
      <c r="T31" s="222"/>
      <c r="U31" s="222"/>
      <c r="V31" s="222"/>
      <c r="W31" s="222"/>
      <c r="X31" s="222"/>
      <c r="Y31" s="222"/>
      <c r="Z31" s="222"/>
      <c r="AA31" s="222"/>
      <c r="AB31" s="222"/>
      <c r="AC31" s="222"/>
      <c r="AD31" s="222"/>
      <c r="AE31" s="222"/>
      <c r="AF31" s="222"/>
      <c r="AG31" s="222"/>
      <c r="AH31" s="222"/>
      <c r="AI31" s="222"/>
      <c r="AJ31" s="222"/>
      <c r="AK31" s="222"/>
      <c r="AL31" s="222"/>
      <c r="AM31" s="222"/>
      <c r="AN31" s="222"/>
      <c r="AO31" s="222"/>
      <c r="AP31" s="222"/>
      <c r="AQ31" s="222"/>
      <c r="AR31" s="222"/>
      <c r="AS31" s="222"/>
      <c r="AT31" s="222"/>
      <c r="AU31" s="222"/>
      <c r="AV31" s="222"/>
      <c r="AW31" s="222"/>
      <c r="AX31" s="222"/>
      <c r="AY31" s="222"/>
      <c r="AZ31" s="222"/>
      <c r="BA31" s="222"/>
      <c r="BB31" s="222"/>
      <c r="BC31" s="222"/>
      <c r="BD31" s="222"/>
      <c r="BE31" s="413"/>
      <c r="BF31" s="413"/>
      <c r="BG31" s="413"/>
      <c r="BH31" s="413"/>
      <c r="BI31" s="413"/>
      <c r="BJ31" s="413"/>
      <c r="BK31" s="413"/>
      <c r="BL31" s="413"/>
      <c r="BM31" s="413"/>
      <c r="BN31" s="413"/>
      <c r="BO31" s="413"/>
      <c r="BP31" s="413"/>
      <c r="BQ31" s="413"/>
      <c r="BR31" s="413"/>
      <c r="BS31" s="413"/>
      <c r="BT31" s="413"/>
      <c r="BU31" s="413"/>
      <c r="BV31" s="413"/>
    </row>
    <row r="32" spans="1:74" ht="11.1" customHeight="1" x14ac:dyDescent="0.2">
      <c r="A32" s="52" t="s">
        <v>650</v>
      </c>
      <c r="B32" s="151" t="s">
        <v>513</v>
      </c>
      <c r="C32" s="216">
        <v>2.29</v>
      </c>
      <c r="D32" s="216">
        <v>2.2599999999999998</v>
      </c>
      <c r="E32" s="216">
        <v>2.2599999999999998</v>
      </c>
      <c r="F32" s="216">
        <v>2.23</v>
      </c>
      <c r="G32" s="216">
        <v>2.2599999999999998</v>
      </c>
      <c r="H32" s="216">
        <v>2.25</v>
      </c>
      <c r="I32" s="216">
        <v>2.21</v>
      </c>
      <c r="J32" s="216">
        <v>2.23</v>
      </c>
      <c r="K32" s="216">
        <v>2.2200000000000002</v>
      </c>
      <c r="L32" s="216">
        <v>2.15</v>
      </c>
      <c r="M32" s="216">
        <v>2.15</v>
      </c>
      <c r="N32" s="216">
        <v>2.16</v>
      </c>
      <c r="O32" s="216">
        <v>2.12</v>
      </c>
      <c r="P32" s="216">
        <v>2.11</v>
      </c>
      <c r="Q32" s="216">
        <v>2.17</v>
      </c>
      <c r="R32" s="216">
        <v>2.16</v>
      </c>
      <c r="S32" s="216">
        <v>2.16</v>
      </c>
      <c r="T32" s="216">
        <v>2.1</v>
      </c>
      <c r="U32" s="216">
        <v>2.11</v>
      </c>
      <c r="V32" s="216">
        <v>2.11</v>
      </c>
      <c r="W32" s="216">
        <v>2.12</v>
      </c>
      <c r="X32" s="216">
        <v>2.0699999999999998</v>
      </c>
      <c r="Y32" s="216">
        <v>2.08</v>
      </c>
      <c r="Z32" s="216">
        <v>2.08</v>
      </c>
      <c r="AA32" s="216">
        <v>2.09</v>
      </c>
      <c r="AB32" s="216">
        <v>2.06</v>
      </c>
      <c r="AC32" s="216">
        <v>2.0699999999999998</v>
      </c>
      <c r="AD32" s="216">
        <v>2.08</v>
      </c>
      <c r="AE32" s="216">
        <v>2.09</v>
      </c>
      <c r="AF32" s="216">
        <v>2.0699999999999998</v>
      </c>
      <c r="AG32" s="216">
        <v>2.06</v>
      </c>
      <c r="AH32" s="216">
        <v>2.0499999999999998</v>
      </c>
      <c r="AI32" s="216">
        <v>2.02</v>
      </c>
      <c r="AJ32" s="216">
        <v>2.0299999999999998</v>
      </c>
      <c r="AK32" s="216">
        <v>2.04</v>
      </c>
      <c r="AL32" s="216">
        <v>2.04</v>
      </c>
      <c r="AM32" s="216">
        <v>2.0699999999999998</v>
      </c>
      <c r="AN32" s="216">
        <v>2.0699999999999998</v>
      </c>
      <c r="AO32" s="216">
        <v>2.04</v>
      </c>
      <c r="AP32" s="216">
        <v>2.0699999999999998</v>
      </c>
      <c r="AQ32" s="216">
        <v>2.0499999999999998</v>
      </c>
      <c r="AR32" s="216">
        <v>2.0499999999999998</v>
      </c>
      <c r="AS32" s="216">
        <v>2.06</v>
      </c>
      <c r="AT32" s="216">
        <v>2.06</v>
      </c>
      <c r="AU32" s="216">
        <v>2.0499999999999998</v>
      </c>
      <c r="AV32" s="216">
        <v>2.0499999999999998</v>
      </c>
      <c r="AW32" s="216">
        <v>2.06</v>
      </c>
      <c r="AX32" s="216">
        <v>2.12</v>
      </c>
      <c r="AY32" s="216">
        <v>2.1</v>
      </c>
      <c r="AZ32" s="216">
        <v>2.0699999999999998</v>
      </c>
      <c r="BA32" s="216">
        <v>2.0809676903000001</v>
      </c>
      <c r="BB32" s="216">
        <v>2.0704634307999998</v>
      </c>
      <c r="BC32" s="216">
        <v>2.1367609999999999</v>
      </c>
      <c r="BD32" s="216">
        <v>2.1008800000000001</v>
      </c>
      <c r="BE32" s="327">
        <v>2.090964</v>
      </c>
      <c r="BF32" s="327">
        <v>2.0997340000000002</v>
      </c>
      <c r="BG32" s="327">
        <v>2.109559</v>
      </c>
      <c r="BH32" s="327">
        <v>2.1025049999999998</v>
      </c>
      <c r="BI32" s="327">
        <v>2.1033650000000002</v>
      </c>
      <c r="BJ32" s="327">
        <v>2.1162749999999999</v>
      </c>
      <c r="BK32" s="327">
        <v>2.1166809999999998</v>
      </c>
      <c r="BL32" s="327">
        <v>2.1284420000000002</v>
      </c>
      <c r="BM32" s="327">
        <v>2.1369449999999999</v>
      </c>
      <c r="BN32" s="327">
        <v>2.1564220000000001</v>
      </c>
      <c r="BO32" s="327">
        <v>2.14289</v>
      </c>
      <c r="BP32" s="327">
        <v>2.120444</v>
      </c>
      <c r="BQ32" s="327">
        <v>2.1095570000000001</v>
      </c>
      <c r="BR32" s="327">
        <v>2.1139399999999999</v>
      </c>
      <c r="BS32" s="327">
        <v>2.1188259999999999</v>
      </c>
      <c r="BT32" s="327">
        <v>2.1106729999999998</v>
      </c>
      <c r="BU32" s="327">
        <v>2.1100590000000001</v>
      </c>
      <c r="BV32" s="327">
        <v>2.1188479999999998</v>
      </c>
    </row>
    <row r="33" spans="1:74" ht="11.1" customHeight="1" x14ac:dyDescent="0.2">
      <c r="A33" s="52" t="s">
        <v>652</v>
      </c>
      <c r="B33" s="151" t="s">
        <v>514</v>
      </c>
      <c r="C33" s="216">
        <v>4.1100000000000003</v>
      </c>
      <c r="D33" s="216">
        <v>4.7</v>
      </c>
      <c r="E33" s="216">
        <v>3.55</v>
      </c>
      <c r="F33" s="216">
        <v>3.1</v>
      </c>
      <c r="G33" s="216">
        <v>3.14</v>
      </c>
      <c r="H33" s="216">
        <v>3.12</v>
      </c>
      <c r="I33" s="216">
        <v>3.11</v>
      </c>
      <c r="J33" s="216">
        <v>3.11</v>
      </c>
      <c r="K33" s="216">
        <v>3.06</v>
      </c>
      <c r="L33" s="216">
        <v>2.92</v>
      </c>
      <c r="M33" s="216">
        <v>2.65</v>
      </c>
      <c r="N33" s="216">
        <v>2.59</v>
      </c>
      <c r="O33" s="216">
        <v>3.02</v>
      </c>
      <c r="P33" s="216">
        <v>2.7</v>
      </c>
      <c r="Q33" s="216">
        <v>2.23</v>
      </c>
      <c r="R33" s="216">
        <v>2.42</v>
      </c>
      <c r="S33" s="216">
        <v>2.39</v>
      </c>
      <c r="T33" s="216">
        <v>2.67</v>
      </c>
      <c r="U33" s="216">
        <v>2.97</v>
      </c>
      <c r="V33" s="216">
        <v>2.95</v>
      </c>
      <c r="W33" s="216">
        <v>3.07</v>
      </c>
      <c r="X33" s="216">
        <v>3.13</v>
      </c>
      <c r="Y33" s="216">
        <v>3.02</v>
      </c>
      <c r="Z33" s="216">
        <v>3.96</v>
      </c>
      <c r="AA33" s="216">
        <v>4.1100000000000003</v>
      </c>
      <c r="AB33" s="216">
        <v>3.56</v>
      </c>
      <c r="AC33" s="216">
        <v>3.35</v>
      </c>
      <c r="AD33" s="216">
        <v>3.38</v>
      </c>
      <c r="AE33" s="216">
        <v>3.48</v>
      </c>
      <c r="AF33" s="216">
        <v>3.29</v>
      </c>
      <c r="AG33" s="216">
        <v>3.21</v>
      </c>
      <c r="AH33" s="216">
        <v>3.13</v>
      </c>
      <c r="AI33" s="216">
        <v>3.16</v>
      </c>
      <c r="AJ33" s="216">
        <v>3.13</v>
      </c>
      <c r="AK33" s="216">
        <v>3.35</v>
      </c>
      <c r="AL33" s="216">
        <v>3.63</v>
      </c>
      <c r="AM33" s="216">
        <v>5.0199999999999996</v>
      </c>
      <c r="AN33" s="216">
        <v>3.61</v>
      </c>
      <c r="AO33" s="216">
        <v>3.18</v>
      </c>
      <c r="AP33" s="216">
        <v>3.13</v>
      </c>
      <c r="AQ33" s="216">
        <v>3.04</v>
      </c>
      <c r="AR33" s="216">
        <v>3.11</v>
      </c>
      <c r="AS33" s="216">
        <v>3.29</v>
      </c>
      <c r="AT33" s="216">
        <v>3.28</v>
      </c>
      <c r="AU33" s="216">
        <v>3.11</v>
      </c>
      <c r="AV33" s="216">
        <v>3.39</v>
      </c>
      <c r="AW33" s="216">
        <v>4.16</v>
      </c>
      <c r="AX33" s="216">
        <v>4.7300000000000004</v>
      </c>
      <c r="AY33" s="216">
        <v>4.01</v>
      </c>
      <c r="AZ33" s="216">
        <v>3.64</v>
      </c>
      <c r="BA33" s="216">
        <v>3.4480810517</v>
      </c>
      <c r="BB33" s="216">
        <v>2.8838997899000001</v>
      </c>
      <c r="BC33" s="216">
        <v>2.7950789999999999</v>
      </c>
      <c r="BD33" s="216">
        <v>2.440877</v>
      </c>
      <c r="BE33" s="327">
        <v>2.36503</v>
      </c>
      <c r="BF33" s="327">
        <v>2.370082</v>
      </c>
      <c r="BG33" s="327">
        <v>2.4001950000000001</v>
      </c>
      <c r="BH33" s="327">
        <v>2.6402109999999999</v>
      </c>
      <c r="BI33" s="327">
        <v>2.9747509999999999</v>
      </c>
      <c r="BJ33" s="327">
        <v>3.2624620000000002</v>
      </c>
      <c r="BK33" s="327">
        <v>3.6530459999999998</v>
      </c>
      <c r="BL33" s="327">
        <v>3.4706950000000001</v>
      </c>
      <c r="BM33" s="327">
        <v>3.1423000000000001</v>
      </c>
      <c r="BN33" s="327">
        <v>2.9035839999999999</v>
      </c>
      <c r="BO33" s="327">
        <v>2.725495</v>
      </c>
      <c r="BP33" s="327">
        <v>2.6178789999999998</v>
      </c>
      <c r="BQ33" s="327">
        <v>2.712056</v>
      </c>
      <c r="BR33" s="327">
        <v>2.663141</v>
      </c>
      <c r="BS33" s="327">
        <v>2.6994319999999998</v>
      </c>
      <c r="BT33" s="327">
        <v>2.9129719999999999</v>
      </c>
      <c r="BU33" s="327">
        <v>3.2416049999999998</v>
      </c>
      <c r="BV33" s="327">
        <v>3.5556390000000002</v>
      </c>
    </row>
    <row r="34" spans="1:74" ht="11.1" customHeight="1" x14ac:dyDescent="0.2">
      <c r="A34" s="52" t="s">
        <v>651</v>
      </c>
      <c r="B34" s="647" t="s">
        <v>1199</v>
      </c>
      <c r="C34" s="216">
        <v>12.28</v>
      </c>
      <c r="D34" s="216">
        <v>10.3</v>
      </c>
      <c r="E34" s="216">
        <v>10.37</v>
      </c>
      <c r="F34" s="216">
        <v>11.83</v>
      </c>
      <c r="G34" s="216">
        <v>10.83</v>
      </c>
      <c r="H34" s="216">
        <v>12.2</v>
      </c>
      <c r="I34" s="216">
        <v>11.34</v>
      </c>
      <c r="J34" s="216">
        <v>11.25</v>
      </c>
      <c r="K34" s="216">
        <v>8.44</v>
      </c>
      <c r="L34" s="216">
        <v>7.74</v>
      </c>
      <c r="M34" s="216">
        <v>7.77</v>
      </c>
      <c r="N34" s="216">
        <v>7.81</v>
      </c>
      <c r="O34" s="216">
        <v>7.08</v>
      </c>
      <c r="P34" s="216">
        <v>5.77</v>
      </c>
      <c r="Q34" s="216">
        <v>5.63</v>
      </c>
      <c r="R34" s="216">
        <v>7.53</v>
      </c>
      <c r="S34" s="216">
        <v>9.07</v>
      </c>
      <c r="T34" s="216">
        <v>8.93</v>
      </c>
      <c r="U34" s="216">
        <v>11.72</v>
      </c>
      <c r="V34" s="216">
        <v>8.5500000000000007</v>
      </c>
      <c r="W34" s="216">
        <v>8.42</v>
      </c>
      <c r="X34" s="216">
        <v>8.75</v>
      </c>
      <c r="Y34" s="216">
        <v>9.0299999999999994</v>
      </c>
      <c r="Z34" s="216">
        <v>9.65</v>
      </c>
      <c r="AA34" s="216">
        <v>11.25</v>
      </c>
      <c r="AB34" s="216">
        <v>10.77</v>
      </c>
      <c r="AC34" s="216">
        <v>11.42</v>
      </c>
      <c r="AD34" s="216">
        <v>10.64</v>
      </c>
      <c r="AE34" s="216">
        <v>10.69</v>
      </c>
      <c r="AF34" s="216">
        <v>10.48</v>
      </c>
      <c r="AG34" s="216">
        <v>9.99</v>
      </c>
      <c r="AH34" s="216">
        <v>10.029999999999999</v>
      </c>
      <c r="AI34" s="216">
        <v>10.06</v>
      </c>
      <c r="AJ34" s="216">
        <v>10.61</v>
      </c>
      <c r="AK34" s="216">
        <v>10.28</v>
      </c>
      <c r="AL34" s="216">
        <v>13.6</v>
      </c>
      <c r="AM34" s="216">
        <v>11.33</v>
      </c>
      <c r="AN34" s="216">
        <v>11.51</v>
      </c>
      <c r="AO34" s="216">
        <v>12.1</v>
      </c>
      <c r="AP34" s="216">
        <v>12.21</v>
      </c>
      <c r="AQ34" s="216">
        <v>12.82</v>
      </c>
      <c r="AR34" s="216">
        <v>13.85</v>
      </c>
      <c r="AS34" s="216">
        <v>13.76</v>
      </c>
      <c r="AT34" s="216">
        <v>14.38</v>
      </c>
      <c r="AU34" s="216">
        <v>13.92</v>
      </c>
      <c r="AV34" s="216">
        <v>14.52</v>
      </c>
      <c r="AW34" s="216">
        <v>15.27</v>
      </c>
      <c r="AX34" s="216">
        <v>13.58</v>
      </c>
      <c r="AY34" s="216">
        <v>11.31</v>
      </c>
      <c r="AZ34" s="216">
        <v>12.27</v>
      </c>
      <c r="BA34" s="216">
        <v>13.68</v>
      </c>
      <c r="BB34" s="216">
        <v>13.90953</v>
      </c>
      <c r="BC34" s="216">
        <v>13.867749999999999</v>
      </c>
      <c r="BD34" s="216">
        <v>14.181800000000001</v>
      </c>
      <c r="BE34" s="327">
        <v>13.121309999999999</v>
      </c>
      <c r="BF34" s="327">
        <v>12.674390000000001</v>
      </c>
      <c r="BG34" s="327">
        <v>12.51953</v>
      </c>
      <c r="BH34" s="327">
        <v>12.38134</v>
      </c>
      <c r="BI34" s="327">
        <v>12.38918</v>
      </c>
      <c r="BJ34" s="327">
        <v>12.874470000000001</v>
      </c>
      <c r="BK34" s="327">
        <v>12.999700000000001</v>
      </c>
      <c r="BL34" s="327">
        <v>12.736700000000001</v>
      </c>
      <c r="BM34" s="327">
        <v>13.146839999999999</v>
      </c>
      <c r="BN34" s="327">
        <v>13.857239999999999</v>
      </c>
      <c r="BO34" s="327">
        <v>13.47167</v>
      </c>
      <c r="BP34" s="327">
        <v>13.81134</v>
      </c>
      <c r="BQ34" s="327">
        <v>13.33675</v>
      </c>
      <c r="BR34" s="327">
        <v>12.92994</v>
      </c>
      <c r="BS34" s="327">
        <v>12.717689999999999</v>
      </c>
      <c r="BT34" s="327">
        <v>12.62396</v>
      </c>
      <c r="BU34" s="327">
        <v>12.61571</v>
      </c>
      <c r="BV34" s="327">
        <v>13.04949</v>
      </c>
    </row>
    <row r="35" spans="1:74" ht="11.1" customHeight="1" x14ac:dyDescent="0.2">
      <c r="A35" s="52" t="s">
        <v>19</v>
      </c>
      <c r="B35" s="151" t="s">
        <v>521</v>
      </c>
      <c r="C35" s="216">
        <v>13.37</v>
      </c>
      <c r="D35" s="216">
        <v>16.46</v>
      </c>
      <c r="E35" s="216">
        <v>15.6</v>
      </c>
      <c r="F35" s="216">
        <v>14.82</v>
      </c>
      <c r="G35" s="216">
        <v>15.34</v>
      </c>
      <c r="H35" s="216">
        <v>15.29</v>
      </c>
      <c r="I35" s="216">
        <v>14.37</v>
      </c>
      <c r="J35" s="216">
        <v>13.05</v>
      </c>
      <c r="K35" s="216">
        <v>12.02</v>
      </c>
      <c r="L35" s="216">
        <v>12.44</v>
      </c>
      <c r="M35" s="216">
        <v>12.38</v>
      </c>
      <c r="N35" s="216">
        <v>10.57</v>
      </c>
      <c r="O35" s="216">
        <v>8.9</v>
      </c>
      <c r="P35" s="216">
        <v>8.7799999999999994</v>
      </c>
      <c r="Q35" s="216">
        <v>9.4600000000000009</v>
      </c>
      <c r="R35" s="216">
        <v>9.9700000000000006</v>
      </c>
      <c r="S35" s="216">
        <v>10.76</v>
      </c>
      <c r="T35" s="216">
        <v>12.22</v>
      </c>
      <c r="U35" s="216">
        <v>12.08</v>
      </c>
      <c r="V35" s="216">
        <v>11.41</v>
      </c>
      <c r="W35" s="216">
        <v>11.29</v>
      </c>
      <c r="X35" s="216">
        <v>12.04</v>
      </c>
      <c r="Y35" s="216">
        <v>12.01</v>
      </c>
      <c r="Z35" s="216">
        <v>12.22</v>
      </c>
      <c r="AA35" s="216">
        <v>13.02</v>
      </c>
      <c r="AB35" s="216">
        <v>12.98</v>
      </c>
      <c r="AC35" s="216">
        <v>12.35</v>
      </c>
      <c r="AD35" s="216">
        <v>13</v>
      </c>
      <c r="AE35" s="216">
        <v>12.22</v>
      </c>
      <c r="AF35" s="216">
        <v>11.56</v>
      </c>
      <c r="AG35" s="216">
        <v>11.82</v>
      </c>
      <c r="AH35" s="216">
        <v>12.95</v>
      </c>
      <c r="AI35" s="216">
        <v>14.52</v>
      </c>
      <c r="AJ35" s="216">
        <v>14.11</v>
      </c>
      <c r="AK35" s="216">
        <v>14.61</v>
      </c>
      <c r="AL35" s="216">
        <v>14.63</v>
      </c>
      <c r="AM35" s="216">
        <v>15.96</v>
      </c>
      <c r="AN35" s="216">
        <v>15</v>
      </c>
      <c r="AO35" s="216">
        <v>14.91</v>
      </c>
      <c r="AP35" s="216">
        <v>16.07</v>
      </c>
      <c r="AQ35" s="216">
        <v>16.78</v>
      </c>
      <c r="AR35" s="216">
        <v>16.91</v>
      </c>
      <c r="AS35" s="216">
        <v>16.399999999999999</v>
      </c>
      <c r="AT35" s="216">
        <v>16.760000000000002</v>
      </c>
      <c r="AU35" s="216">
        <v>17.350000000000001</v>
      </c>
      <c r="AV35" s="216">
        <v>17.66</v>
      </c>
      <c r="AW35" s="216">
        <v>16.2</v>
      </c>
      <c r="AX35" s="216">
        <v>14.27</v>
      </c>
      <c r="AY35" s="216">
        <v>14.12</v>
      </c>
      <c r="AZ35" s="216">
        <v>15.31</v>
      </c>
      <c r="BA35" s="216">
        <v>15.57</v>
      </c>
      <c r="BB35" s="216">
        <v>16.099360000000001</v>
      </c>
      <c r="BC35" s="216">
        <v>16.10511</v>
      </c>
      <c r="BD35" s="216">
        <v>15.128410000000001</v>
      </c>
      <c r="BE35" s="327">
        <v>15.53168</v>
      </c>
      <c r="BF35" s="327">
        <v>15.970750000000001</v>
      </c>
      <c r="BG35" s="327">
        <v>16.089320000000001</v>
      </c>
      <c r="BH35" s="327">
        <v>16.384440000000001</v>
      </c>
      <c r="BI35" s="327">
        <v>16.971270000000001</v>
      </c>
      <c r="BJ35" s="327">
        <v>16.85791</v>
      </c>
      <c r="BK35" s="327">
        <v>16.895</v>
      </c>
      <c r="BL35" s="327">
        <v>17.12304</v>
      </c>
      <c r="BM35" s="327">
        <v>17.660720000000001</v>
      </c>
      <c r="BN35" s="327">
        <v>17.638850000000001</v>
      </c>
      <c r="BO35" s="327">
        <v>17.544689999999999</v>
      </c>
      <c r="BP35" s="327">
        <v>17.556550000000001</v>
      </c>
      <c r="BQ35" s="327">
        <v>17.618010000000002</v>
      </c>
      <c r="BR35" s="327">
        <v>17.343350000000001</v>
      </c>
      <c r="BS35" s="327">
        <v>17.305620000000001</v>
      </c>
      <c r="BT35" s="327">
        <v>17.389199999999999</v>
      </c>
      <c r="BU35" s="327">
        <v>17.768219999999999</v>
      </c>
      <c r="BV35" s="327">
        <v>17.402999999999999</v>
      </c>
    </row>
    <row r="36" spans="1:74" ht="11.1" customHeight="1" x14ac:dyDescent="0.2">
      <c r="A36" s="52"/>
      <c r="B36" s="55" t="s">
        <v>1222</v>
      </c>
      <c r="C36" s="62"/>
      <c r="D36" s="62"/>
      <c r="E36" s="62"/>
      <c r="F36" s="62"/>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62"/>
      <c r="AG36" s="62"/>
      <c r="AH36" s="62"/>
      <c r="AI36" s="62"/>
      <c r="AJ36" s="62"/>
      <c r="AK36" s="62"/>
      <c r="AL36" s="62"/>
      <c r="AM36" s="62"/>
      <c r="AN36" s="62"/>
      <c r="AO36" s="62"/>
      <c r="AP36" s="62"/>
      <c r="AQ36" s="62"/>
      <c r="AR36" s="62"/>
      <c r="AS36" s="62"/>
      <c r="AT36" s="62"/>
      <c r="AU36" s="62"/>
      <c r="AV36" s="62"/>
      <c r="AW36" s="62"/>
      <c r="AX36" s="62"/>
      <c r="AY36" s="62"/>
      <c r="AZ36" s="62"/>
      <c r="BA36" s="62"/>
      <c r="BB36" s="62"/>
      <c r="BC36" s="62"/>
      <c r="BD36" s="62"/>
      <c r="BE36" s="330"/>
      <c r="BF36" s="330"/>
      <c r="BG36" s="330"/>
      <c r="BH36" s="330"/>
      <c r="BI36" s="330"/>
      <c r="BJ36" s="330"/>
      <c r="BK36" s="330"/>
      <c r="BL36" s="330"/>
      <c r="BM36" s="330"/>
      <c r="BN36" s="330"/>
      <c r="BO36" s="330"/>
      <c r="BP36" s="330"/>
      <c r="BQ36" s="330"/>
      <c r="BR36" s="330"/>
      <c r="BS36" s="330"/>
      <c r="BT36" s="330"/>
      <c r="BU36" s="330"/>
      <c r="BV36" s="330"/>
    </row>
    <row r="37" spans="1:74" ht="11.1" customHeight="1" x14ac:dyDescent="0.2">
      <c r="A37" s="56" t="s">
        <v>6</v>
      </c>
      <c r="B37" s="152" t="s">
        <v>510</v>
      </c>
      <c r="C37" s="485">
        <v>6.67</v>
      </c>
      <c r="D37" s="485">
        <v>6.88</v>
      </c>
      <c r="E37" s="485">
        <v>6.83</v>
      </c>
      <c r="F37" s="485">
        <v>6.61</v>
      </c>
      <c r="G37" s="485">
        <v>6.74</v>
      </c>
      <c r="H37" s="485">
        <v>7.11</v>
      </c>
      <c r="I37" s="485">
        <v>7.45</v>
      </c>
      <c r="J37" s="485">
        <v>7.35</v>
      </c>
      <c r="K37" s="485">
        <v>7.21</v>
      </c>
      <c r="L37" s="485">
        <v>6.88</v>
      </c>
      <c r="M37" s="485">
        <v>6.61</v>
      </c>
      <c r="N37" s="485">
        <v>6.45</v>
      </c>
      <c r="O37" s="485">
        <v>6.44</v>
      </c>
      <c r="P37" s="485">
        <v>6.42</v>
      </c>
      <c r="Q37" s="485">
        <v>6.46</v>
      </c>
      <c r="R37" s="485">
        <v>6.44</v>
      </c>
      <c r="S37" s="485">
        <v>6.57</v>
      </c>
      <c r="T37" s="485">
        <v>7.03</v>
      </c>
      <c r="U37" s="485">
        <v>7.23</v>
      </c>
      <c r="V37" s="485">
        <v>7.23</v>
      </c>
      <c r="W37" s="485">
        <v>7.14</v>
      </c>
      <c r="X37" s="485">
        <v>6.73</v>
      </c>
      <c r="Y37" s="485">
        <v>6.66</v>
      </c>
      <c r="Z37" s="485">
        <v>6.67</v>
      </c>
      <c r="AA37" s="485">
        <v>6.59</v>
      </c>
      <c r="AB37" s="485">
        <v>6.63</v>
      </c>
      <c r="AC37" s="485">
        <v>6.71</v>
      </c>
      <c r="AD37" s="485">
        <v>6.6</v>
      </c>
      <c r="AE37" s="485">
        <v>6.78</v>
      </c>
      <c r="AF37" s="485">
        <v>7.19</v>
      </c>
      <c r="AG37" s="485">
        <v>7.31</v>
      </c>
      <c r="AH37" s="485">
        <v>7.22</v>
      </c>
      <c r="AI37" s="485">
        <v>7.17</v>
      </c>
      <c r="AJ37" s="485">
        <v>6.91</v>
      </c>
      <c r="AK37" s="485">
        <v>6.73</v>
      </c>
      <c r="AL37" s="485">
        <v>6.54</v>
      </c>
      <c r="AM37" s="485">
        <v>6.96</v>
      </c>
      <c r="AN37" s="485">
        <v>6.81</v>
      </c>
      <c r="AO37" s="485">
        <v>6.66</v>
      </c>
      <c r="AP37" s="485">
        <v>6.58</v>
      </c>
      <c r="AQ37" s="485">
        <v>6.82</v>
      </c>
      <c r="AR37" s="485">
        <v>7.18</v>
      </c>
      <c r="AS37" s="485">
        <v>7.34</v>
      </c>
      <c r="AT37" s="485">
        <v>7.21</v>
      </c>
      <c r="AU37" s="485">
        <v>7.09</v>
      </c>
      <c r="AV37" s="485">
        <v>6.91</v>
      </c>
      <c r="AW37" s="485">
        <v>6.88</v>
      </c>
      <c r="AX37" s="485">
        <v>6.65</v>
      </c>
      <c r="AY37" s="485">
        <v>6.58</v>
      </c>
      <c r="AZ37" s="485">
        <v>6.68</v>
      </c>
      <c r="BA37" s="485">
        <v>6.73</v>
      </c>
      <c r="BB37" s="485">
        <v>6.53</v>
      </c>
      <c r="BC37" s="485">
        <v>6.8373710000000001</v>
      </c>
      <c r="BD37" s="485">
        <v>7.1274160000000002</v>
      </c>
      <c r="BE37" s="486">
        <v>7.2461690000000001</v>
      </c>
      <c r="BF37" s="486">
        <v>7.1292030000000004</v>
      </c>
      <c r="BG37" s="486">
        <v>7.0506729999999997</v>
      </c>
      <c r="BH37" s="486">
        <v>6.8750910000000003</v>
      </c>
      <c r="BI37" s="486">
        <v>6.7991039999999998</v>
      </c>
      <c r="BJ37" s="486">
        <v>6.5422950000000002</v>
      </c>
      <c r="BK37" s="486">
        <v>6.600403</v>
      </c>
      <c r="BL37" s="486">
        <v>6.7312599999999998</v>
      </c>
      <c r="BM37" s="486">
        <v>6.7586149999999998</v>
      </c>
      <c r="BN37" s="486">
        <v>6.6125670000000003</v>
      </c>
      <c r="BO37" s="486">
        <v>6.8851899999999997</v>
      </c>
      <c r="BP37" s="486">
        <v>7.2385429999999999</v>
      </c>
      <c r="BQ37" s="486">
        <v>7.3872780000000002</v>
      </c>
      <c r="BR37" s="486">
        <v>7.2588520000000001</v>
      </c>
      <c r="BS37" s="486">
        <v>7.1726700000000001</v>
      </c>
      <c r="BT37" s="486">
        <v>6.9866799999999998</v>
      </c>
      <c r="BU37" s="486">
        <v>6.8987790000000002</v>
      </c>
      <c r="BV37" s="486">
        <v>6.634341</v>
      </c>
    </row>
    <row r="38" spans="1:74" ht="11.1" customHeight="1" x14ac:dyDescent="0.2">
      <c r="A38" s="56" t="s">
        <v>7</v>
      </c>
      <c r="B38" s="152" t="s">
        <v>511</v>
      </c>
      <c r="C38" s="485">
        <v>10.31</v>
      </c>
      <c r="D38" s="485">
        <v>10.62</v>
      </c>
      <c r="E38" s="485">
        <v>10.63</v>
      </c>
      <c r="F38" s="485">
        <v>10.37</v>
      </c>
      <c r="G38" s="485">
        <v>10.47</v>
      </c>
      <c r="H38" s="485">
        <v>10.89</v>
      </c>
      <c r="I38" s="485">
        <v>11.07</v>
      </c>
      <c r="J38" s="485">
        <v>10.94</v>
      </c>
      <c r="K38" s="485">
        <v>10.98</v>
      </c>
      <c r="L38" s="485">
        <v>10.73</v>
      </c>
      <c r="M38" s="485">
        <v>10.3</v>
      </c>
      <c r="N38" s="485">
        <v>10.130000000000001</v>
      </c>
      <c r="O38" s="485">
        <v>10.08</v>
      </c>
      <c r="P38" s="485">
        <v>10.25</v>
      </c>
      <c r="Q38" s="485">
        <v>10.23</v>
      </c>
      <c r="R38" s="485">
        <v>10.19</v>
      </c>
      <c r="S38" s="485">
        <v>10.31</v>
      </c>
      <c r="T38" s="485">
        <v>10.66</v>
      </c>
      <c r="U38" s="485">
        <v>10.68</v>
      </c>
      <c r="V38" s="485">
        <v>10.76</v>
      </c>
      <c r="W38" s="485">
        <v>10.77</v>
      </c>
      <c r="X38" s="485">
        <v>10.55</v>
      </c>
      <c r="Y38" s="485">
        <v>10.32</v>
      </c>
      <c r="Z38" s="485">
        <v>10.17</v>
      </c>
      <c r="AA38" s="485">
        <v>10.210000000000001</v>
      </c>
      <c r="AB38" s="485">
        <v>10.48</v>
      </c>
      <c r="AC38" s="485">
        <v>10.46</v>
      </c>
      <c r="AD38" s="485">
        <v>10.4</v>
      </c>
      <c r="AE38" s="485">
        <v>10.59</v>
      </c>
      <c r="AF38" s="485">
        <v>11.01</v>
      </c>
      <c r="AG38" s="485">
        <v>10.97</v>
      </c>
      <c r="AH38" s="485">
        <v>11.01</v>
      </c>
      <c r="AI38" s="485">
        <v>11.03</v>
      </c>
      <c r="AJ38" s="485">
        <v>10.78</v>
      </c>
      <c r="AK38" s="485">
        <v>10.49</v>
      </c>
      <c r="AL38" s="485">
        <v>10.28</v>
      </c>
      <c r="AM38" s="485">
        <v>10.49</v>
      </c>
      <c r="AN38" s="485">
        <v>10.65</v>
      </c>
      <c r="AO38" s="485">
        <v>10.49</v>
      </c>
      <c r="AP38" s="485">
        <v>10.44</v>
      </c>
      <c r="AQ38" s="485">
        <v>10.5</v>
      </c>
      <c r="AR38" s="485">
        <v>10.82</v>
      </c>
      <c r="AS38" s="485">
        <v>10.98</v>
      </c>
      <c r="AT38" s="485">
        <v>11</v>
      </c>
      <c r="AU38" s="485">
        <v>10.68</v>
      </c>
      <c r="AV38" s="485">
        <v>10.75</v>
      </c>
      <c r="AW38" s="485">
        <v>10.56</v>
      </c>
      <c r="AX38" s="485">
        <v>10.33</v>
      </c>
      <c r="AY38" s="485">
        <v>10.29</v>
      </c>
      <c r="AZ38" s="485">
        <v>10.52</v>
      </c>
      <c r="BA38" s="485">
        <v>10.44</v>
      </c>
      <c r="BB38" s="485">
        <v>10.51</v>
      </c>
      <c r="BC38" s="485">
        <v>10.6448</v>
      </c>
      <c r="BD38" s="485">
        <v>11.003909999999999</v>
      </c>
      <c r="BE38" s="486">
        <v>11.077590000000001</v>
      </c>
      <c r="BF38" s="486">
        <v>11.03715</v>
      </c>
      <c r="BG38" s="486">
        <v>10.74094</v>
      </c>
      <c r="BH38" s="486">
        <v>10.775829999999999</v>
      </c>
      <c r="BI38" s="486">
        <v>10.5602</v>
      </c>
      <c r="BJ38" s="486">
        <v>10.27115</v>
      </c>
      <c r="BK38" s="486">
        <v>10.24696</v>
      </c>
      <c r="BL38" s="486">
        <v>10.445270000000001</v>
      </c>
      <c r="BM38" s="486">
        <v>10.397550000000001</v>
      </c>
      <c r="BN38" s="486">
        <v>10.46773</v>
      </c>
      <c r="BO38" s="486">
        <v>10.62311</v>
      </c>
      <c r="BP38" s="486">
        <v>11.02444</v>
      </c>
      <c r="BQ38" s="486">
        <v>11.117940000000001</v>
      </c>
      <c r="BR38" s="486">
        <v>11.107329999999999</v>
      </c>
      <c r="BS38" s="486">
        <v>10.826919999999999</v>
      </c>
      <c r="BT38" s="486">
        <v>10.899050000000001</v>
      </c>
      <c r="BU38" s="486">
        <v>10.70627</v>
      </c>
      <c r="BV38" s="486">
        <v>10.425369999999999</v>
      </c>
    </row>
    <row r="39" spans="1:74" ht="11.1" customHeight="1" x14ac:dyDescent="0.2">
      <c r="A39" s="56" t="s">
        <v>654</v>
      </c>
      <c r="B39" s="264" t="s">
        <v>512</v>
      </c>
      <c r="C39" s="487">
        <v>12.1</v>
      </c>
      <c r="D39" s="487">
        <v>12.29</v>
      </c>
      <c r="E39" s="487">
        <v>12.33</v>
      </c>
      <c r="F39" s="487">
        <v>12.62</v>
      </c>
      <c r="G39" s="487">
        <v>12.93</v>
      </c>
      <c r="H39" s="487">
        <v>12.92</v>
      </c>
      <c r="I39" s="487">
        <v>12.94</v>
      </c>
      <c r="J39" s="487">
        <v>12.91</v>
      </c>
      <c r="K39" s="487">
        <v>13.03</v>
      </c>
      <c r="L39" s="487">
        <v>12.72</v>
      </c>
      <c r="M39" s="487">
        <v>12.71</v>
      </c>
      <c r="N39" s="487">
        <v>12.32</v>
      </c>
      <c r="O39" s="487">
        <v>11.99</v>
      </c>
      <c r="P39" s="487">
        <v>12.14</v>
      </c>
      <c r="Q39" s="487">
        <v>12.56</v>
      </c>
      <c r="R39" s="487">
        <v>12.43</v>
      </c>
      <c r="S39" s="487">
        <v>12.79</v>
      </c>
      <c r="T39" s="487">
        <v>12.73</v>
      </c>
      <c r="U39" s="487">
        <v>12.68</v>
      </c>
      <c r="V39" s="487">
        <v>12.88</v>
      </c>
      <c r="W39" s="487">
        <v>12.87</v>
      </c>
      <c r="X39" s="487">
        <v>12.46</v>
      </c>
      <c r="Y39" s="487">
        <v>12.75</v>
      </c>
      <c r="Z39" s="487">
        <v>12.23</v>
      </c>
      <c r="AA39" s="487">
        <v>12.21</v>
      </c>
      <c r="AB39" s="487">
        <v>12.79</v>
      </c>
      <c r="AC39" s="487">
        <v>12.89</v>
      </c>
      <c r="AD39" s="487">
        <v>12.72</v>
      </c>
      <c r="AE39" s="487">
        <v>13.07</v>
      </c>
      <c r="AF39" s="487">
        <v>13.2</v>
      </c>
      <c r="AG39" s="487">
        <v>13.08</v>
      </c>
      <c r="AH39" s="487">
        <v>13.15</v>
      </c>
      <c r="AI39" s="487">
        <v>13.28</v>
      </c>
      <c r="AJ39" s="487">
        <v>12.8</v>
      </c>
      <c r="AK39" s="487">
        <v>12.94</v>
      </c>
      <c r="AL39" s="487">
        <v>12.45</v>
      </c>
      <c r="AM39" s="487">
        <v>12.25</v>
      </c>
      <c r="AN39" s="487">
        <v>12.66</v>
      </c>
      <c r="AO39" s="487">
        <v>12.99</v>
      </c>
      <c r="AP39" s="487">
        <v>12.88</v>
      </c>
      <c r="AQ39" s="487">
        <v>13.15</v>
      </c>
      <c r="AR39" s="487">
        <v>13.04</v>
      </c>
      <c r="AS39" s="487">
        <v>13.13</v>
      </c>
      <c r="AT39" s="487">
        <v>13.28</v>
      </c>
      <c r="AU39" s="487">
        <v>13.01</v>
      </c>
      <c r="AV39" s="487">
        <v>12.87</v>
      </c>
      <c r="AW39" s="487">
        <v>12.95</v>
      </c>
      <c r="AX39" s="487">
        <v>12.47</v>
      </c>
      <c r="AY39" s="487">
        <v>12.47</v>
      </c>
      <c r="AZ39" s="487">
        <v>12.7</v>
      </c>
      <c r="BA39" s="487">
        <v>12.83</v>
      </c>
      <c r="BB39" s="487">
        <v>13.26</v>
      </c>
      <c r="BC39" s="487">
        <v>13.537879999999999</v>
      </c>
      <c r="BD39" s="487">
        <v>13.442679999999999</v>
      </c>
      <c r="BE39" s="488">
        <v>13.3872</v>
      </c>
      <c r="BF39" s="488">
        <v>13.423220000000001</v>
      </c>
      <c r="BG39" s="488">
        <v>13.255509999999999</v>
      </c>
      <c r="BH39" s="488">
        <v>13.01065</v>
      </c>
      <c r="BI39" s="488">
        <v>13.148149999999999</v>
      </c>
      <c r="BJ39" s="488">
        <v>12.5657</v>
      </c>
      <c r="BK39" s="488">
        <v>12.50868</v>
      </c>
      <c r="BL39" s="488">
        <v>12.70979</v>
      </c>
      <c r="BM39" s="488">
        <v>12.89146</v>
      </c>
      <c r="BN39" s="488">
        <v>13.42252</v>
      </c>
      <c r="BO39" s="488">
        <v>13.65645</v>
      </c>
      <c r="BP39" s="488">
        <v>13.589040000000001</v>
      </c>
      <c r="BQ39" s="488">
        <v>13.535080000000001</v>
      </c>
      <c r="BR39" s="488">
        <v>13.596500000000001</v>
      </c>
      <c r="BS39" s="488">
        <v>13.44768</v>
      </c>
      <c r="BT39" s="488">
        <v>13.1957</v>
      </c>
      <c r="BU39" s="488">
        <v>13.418570000000001</v>
      </c>
      <c r="BV39" s="488">
        <v>12.83953</v>
      </c>
    </row>
    <row r="40" spans="1:74" s="263" customFormat="1" ht="9.6" customHeight="1" x14ac:dyDescent="0.2">
      <c r="A40" s="56"/>
      <c r="B40" s="810"/>
      <c r="C40" s="811"/>
      <c r="D40" s="811"/>
      <c r="E40" s="811"/>
      <c r="F40" s="811"/>
      <c r="G40" s="811"/>
      <c r="H40" s="811"/>
      <c r="I40" s="811"/>
      <c r="J40" s="811"/>
      <c r="K40" s="811"/>
      <c r="L40" s="811"/>
      <c r="M40" s="811"/>
      <c r="N40" s="811"/>
      <c r="O40" s="811"/>
      <c r="P40" s="811"/>
      <c r="Q40" s="811"/>
      <c r="R40" s="811"/>
      <c r="S40" s="811"/>
      <c r="T40" s="811"/>
      <c r="U40" s="811"/>
      <c r="V40" s="811"/>
      <c r="W40" s="811"/>
      <c r="X40" s="811"/>
      <c r="Y40" s="811"/>
      <c r="Z40" s="811"/>
      <c r="AA40" s="811"/>
      <c r="AB40" s="811"/>
      <c r="AC40" s="811"/>
      <c r="AD40" s="811"/>
      <c r="AE40" s="811"/>
      <c r="AF40" s="811"/>
      <c r="AG40" s="811"/>
      <c r="AH40" s="811"/>
      <c r="AI40" s="811"/>
      <c r="AJ40" s="811"/>
      <c r="AK40" s="811"/>
      <c r="AL40" s="811"/>
      <c r="AM40" s="308"/>
      <c r="AY40" s="414"/>
      <c r="AZ40" s="414"/>
      <c r="BA40" s="414"/>
      <c r="BB40" s="414"/>
      <c r="BC40" s="414"/>
      <c r="BD40" s="652"/>
      <c r="BE40" s="652"/>
      <c r="BF40" s="652"/>
      <c r="BG40" s="414"/>
      <c r="BH40" s="414"/>
      <c r="BI40" s="414"/>
      <c r="BJ40" s="414"/>
      <c r="BK40" s="414"/>
      <c r="BL40" s="414"/>
      <c r="BM40" s="414"/>
      <c r="BN40" s="414"/>
      <c r="BO40" s="414"/>
      <c r="BP40" s="414"/>
      <c r="BQ40" s="414"/>
      <c r="BR40" s="414"/>
      <c r="BS40" s="414"/>
      <c r="BT40" s="414"/>
      <c r="BU40" s="414"/>
      <c r="BV40" s="414"/>
    </row>
    <row r="41" spans="1:74" s="263" customFormat="1" ht="12" customHeight="1" x14ac:dyDescent="0.2">
      <c r="A41" s="56"/>
      <c r="B41" s="801" t="s">
        <v>1003</v>
      </c>
      <c r="C41" s="798"/>
      <c r="D41" s="798"/>
      <c r="E41" s="798"/>
      <c r="F41" s="798"/>
      <c r="G41" s="798"/>
      <c r="H41" s="798"/>
      <c r="I41" s="798"/>
      <c r="J41" s="798"/>
      <c r="K41" s="798"/>
      <c r="L41" s="798"/>
      <c r="M41" s="798"/>
      <c r="N41" s="798"/>
      <c r="O41" s="798"/>
      <c r="P41" s="798"/>
      <c r="Q41" s="798"/>
      <c r="AY41" s="500"/>
      <c r="AZ41" s="500"/>
      <c r="BA41" s="500"/>
      <c r="BB41" s="500"/>
      <c r="BC41" s="500"/>
      <c r="BD41" s="653"/>
      <c r="BE41" s="653"/>
      <c r="BF41" s="653"/>
      <c r="BG41" s="500"/>
      <c r="BH41" s="500"/>
      <c r="BI41" s="500"/>
      <c r="BJ41" s="500"/>
      <c r="BK41" s="482"/>
    </row>
    <row r="42" spans="1:74" s="263" customFormat="1" ht="12" customHeight="1" x14ac:dyDescent="0.2">
      <c r="A42" s="56"/>
      <c r="B42" s="803" t="s">
        <v>137</v>
      </c>
      <c r="C42" s="798"/>
      <c r="D42" s="798"/>
      <c r="E42" s="798"/>
      <c r="F42" s="798"/>
      <c r="G42" s="798"/>
      <c r="H42" s="798"/>
      <c r="I42" s="798"/>
      <c r="J42" s="798"/>
      <c r="K42" s="798"/>
      <c r="L42" s="798"/>
      <c r="M42" s="798"/>
      <c r="N42" s="798"/>
      <c r="O42" s="798"/>
      <c r="P42" s="798"/>
      <c r="Q42" s="798"/>
      <c r="AY42" s="500"/>
      <c r="AZ42" s="500"/>
      <c r="BA42" s="500"/>
      <c r="BB42" s="500"/>
      <c r="BC42" s="500"/>
      <c r="BD42" s="653"/>
      <c r="BE42" s="653"/>
      <c r="BF42" s="653"/>
      <c r="BG42" s="763"/>
      <c r="BH42" s="500"/>
      <c r="BI42" s="500"/>
      <c r="BJ42" s="500"/>
      <c r="BK42" s="482"/>
    </row>
    <row r="43" spans="1:74" s="434" customFormat="1" ht="12" customHeight="1" x14ac:dyDescent="0.2">
      <c r="A43" s="433"/>
      <c r="B43" s="809" t="s">
        <v>1034</v>
      </c>
      <c r="C43" s="788"/>
      <c r="D43" s="788"/>
      <c r="E43" s="788"/>
      <c r="F43" s="788"/>
      <c r="G43" s="788"/>
      <c r="H43" s="788"/>
      <c r="I43" s="788"/>
      <c r="J43" s="788"/>
      <c r="K43" s="788"/>
      <c r="L43" s="788"/>
      <c r="M43" s="788"/>
      <c r="N43" s="788"/>
      <c r="O43" s="788"/>
      <c r="P43" s="788"/>
      <c r="Q43" s="784"/>
      <c r="AY43" s="501"/>
      <c r="AZ43" s="501"/>
      <c r="BA43" s="501"/>
      <c r="BB43" s="501"/>
      <c r="BC43" s="501"/>
      <c r="BD43" s="654"/>
      <c r="BE43" s="654"/>
      <c r="BF43" s="654"/>
      <c r="BG43" s="501"/>
      <c r="BH43" s="501"/>
      <c r="BI43" s="501"/>
      <c r="BJ43" s="501"/>
    </row>
    <row r="44" spans="1:74" s="434" customFormat="1" ht="12" customHeight="1" x14ac:dyDescent="0.2">
      <c r="A44" s="433"/>
      <c r="B44" s="809" t="s">
        <v>1035</v>
      </c>
      <c r="C44" s="788"/>
      <c r="D44" s="788"/>
      <c r="E44" s="788"/>
      <c r="F44" s="788"/>
      <c r="G44" s="788"/>
      <c r="H44" s="788"/>
      <c r="I44" s="788"/>
      <c r="J44" s="788"/>
      <c r="K44" s="788"/>
      <c r="L44" s="788"/>
      <c r="M44" s="788"/>
      <c r="N44" s="788"/>
      <c r="O44" s="788"/>
      <c r="P44" s="788"/>
      <c r="Q44" s="784"/>
      <c r="AY44" s="501"/>
      <c r="AZ44" s="501"/>
      <c r="BA44" s="501"/>
      <c r="BB44" s="501"/>
      <c r="BC44" s="501"/>
      <c r="BD44" s="654"/>
      <c r="BE44" s="654"/>
      <c r="BF44" s="654"/>
      <c r="BG44" s="501"/>
      <c r="BH44" s="501"/>
      <c r="BI44" s="501"/>
      <c r="BJ44" s="501"/>
    </row>
    <row r="45" spans="1:74" s="434" customFormat="1" ht="12" customHeight="1" x14ac:dyDescent="0.2">
      <c r="A45" s="433"/>
      <c r="B45" s="808" t="s">
        <v>1200</v>
      </c>
      <c r="C45" s="788"/>
      <c r="D45" s="788"/>
      <c r="E45" s="788"/>
      <c r="F45" s="788"/>
      <c r="G45" s="788"/>
      <c r="H45" s="788"/>
      <c r="I45" s="788"/>
      <c r="J45" s="788"/>
      <c r="K45" s="788"/>
      <c r="L45" s="788"/>
      <c r="M45" s="788"/>
      <c r="N45" s="788"/>
      <c r="O45" s="788"/>
      <c r="P45" s="788"/>
      <c r="Q45" s="784"/>
      <c r="AY45" s="501"/>
      <c r="AZ45" s="501"/>
      <c r="BA45" s="501"/>
      <c r="BB45" s="501"/>
      <c r="BC45" s="501"/>
      <c r="BD45" s="654"/>
      <c r="BE45" s="654"/>
      <c r="BF45" s="654"/>
      <c r="BG45" s="501"/>
      <c r="BH45" s="501"/>
      <c r="BI45" s="501"/>
      <c r="BJ45" s="501"/>
    </row>
    <row r="46" spans="1:74" s="434" customFormat="1" ht="12" customHeight="1" x14ac:dyDescent="0.2">
      <c r="A46" s="433"/>
      <c r="B46" s="787" t="s">
        <v>1028</v>
      </c>
      <c r="C46" s="788"/>
      <c r="D46" s="788"/>
      <c r="E46" s="788"/>
      <c r="F46" s="788"/>
      <c r="G46" s="788"/>
      <c r="H46" s="788"/>
      <c r="I46" s="788"/>
      <c r="J46" s="788"/>
      <c r="K46" s="788"/>
      <c r="L46" s="788"/>
      <c r="M46" s="788"/>
      <c r="N46" s="788"/>
      <c r="O46" s="788"/>
      <c r="P46" s="788"/>
      <c r="Q46" s="784"/>
      <c r="AY46" s="501"/>
      <c r="AZ46" s="501"/>
      <c r="BA46" s="501"/>
      <c r="BB46" s="501"/>
      <c r="BC46" s="501"/>
      <c r="BD46" s="654"/>
      <c r="BE46" s="654"/>
      <c r="BF46" s="654"/>
      <c r="BG46" s="501"/>
      <c r="BH46" s="501"/>
      <c r="BI46" s="501"/>
      <c r="BJ46" s="501"/>
    </row>
    <row r="47" spans="1:74" s="434" customFormat="1" ht="12" customHeight="1" x14ac:dyDescent="0.2">
      <c r="A47" s="433"/>
      <c r="B47" s="782" t="s">
        <v>1036</v>
      </c>
      <c r="C47" s="783"/>
      <c r="D47" s="783"/>
      <c r="E47" s="783"/>
      <c r="F47" s="783"/>
      <c r="G47" s="783"/>
      <c r="H47" s="783"/>
      <c r="I47" s="783"/>
      <c r="J47" s="783"/>
      <c r="K47" s="783"/>
      <c r="L47" s="783"/>
      <c r="M47" s="783"/>
      <c r="N47" s="783"/>
      <c r="O47" s="783"/>
      <c r="P47" s="783"/>
      <c r="Q47" s="783"/>
      <c r="AY47" s="501"/>
      <c r="AZ47" s="501"/>
      <c r="BA47" s="501"/>
      <c r="BB47" s="501"/>
      <c r="BC47" s="501"/>
      <c r="BD47" s="654"/>
      <c r="BE47" s="654"/>
      <c r="BF47" s="654"/>
      <c r="BG47" s="501"/>
      <c r="BH47" s="501"/>
      <c r="BI47" s="501"/>
      <c r="BJ47" s="501"/>
    </row>
    <row r="48" spans="1:74" s="434" customFormat="1" ht="12" customHeight="1" x14ac:dyDescent="0.2">
      <c r="A48" s="433"/>
      <c r="B48" s="787" t="s">
        <v>1037</v>
      </c>
      <c r="C48" s="788"/>
      <c r="D48" s="788"/>
      <c r="E48" s="788"/>
      <c r="F48" s="788"/>
      <c r="G48" s="788"/>
      <c r="H48" s="788"/>
      <c r="I48" s="788"/>
      <c r="J48" s="788"/>
      <c r="K48" s="788"/>
      <c r="L48" s="788"/>
      <c r="M48" s="788"/>
      <c r="N48" s="788"/>
      <c r="O48" s="788"/>
      <c r="P48" s="788"/>
      <c r="Q48" s="784"/>
      <c r="AY48" s="501"/>
      <c r="AZ48" s="501"/>
      <c r="BA48" s="501"/>
      <c r="BB48" s="501"/>
      <c r="BC48" s="501"/>
      <c r="BD48" s="654"/>
      <c r="BE48" s="654"/>
      <c r="BF48" s="654"/>
      <c r="BG48" s="501"/>
      <c r="BH48" s="501"/>
      <c r="BI48" s="501"/>
      <c r="BJ48" s="501"/>
    </row>
    <row r="49" spans="1:74" s="434" customFormat="1" ht="12" customHeight="1" x14ac:dyDescent="0.2">
      <c r="A49" s="433"/>
      <c r="B49" s="805" t="s">
        <v>1038</v>
      </c>
      <c r="C49" s="784"/>
      <c r="D49" s="784"/>
      <c r="E49" s="784"/>
      <c r="F49" s="784"/>
      <c r="G49" s="784"/>
      <c r="H49" s="784"/>
      <c r="I49" s="784"/>
      <c r="J49" s="784"/>
      <c r="K49" s="784"/>
      <c r="L49" s="784"/>
      <c r="M49" s="784"/>
      <c r="N49" s="784"/>
      <c r="O49" s="784"/>
      <c r="P49" s="784"/>
      <c r="Q49" s="784"/>
      <c r="AY49" s="501"/>
      <c r="AZ49" s="501"/>
      <c r="BA49" s="501"/>
      <c r="BB49" s="501"/>
      <c r="BC49" s="501"/>
      <c r="BD49" s="654"/>
      <c r="BE49" s="654"/>
      <c r="BF49" s="654"/>
      <c r="BG49" s="501"/>
      <c r="BH49" s="501"/>
      <c r="BI49" s="501"/>
      <c r="BJ49" s="501"/>
    </row>
    <row r="50" spans="1:74" s="434" customFormat="1" ht="12" customHeight="1" x14ac:dyDescent="0.2">
      <c r="A50" s="433"/>
      <c r="B50" s="807" t="s">
        <v>860</v>
      </c>
      <c r="C50" s="784"/>
      <c r="D50" s="784"/>
      <c r="E50" s="784"/>
      <c r="F50" s="784"/>
      <c r="G50" s="784"/>
      <c r="H50" s="784"/>
      <c r="I50" s="784"/>
      <c r="J50" s="784"/>
      <c r="K50" s="784"/>
      <c r="L50" s="784"/>
      <c r="M50" s="784"/>
      <c r="N50" s="784"/>
      <c r="O50" s="784"/>
      <c r="P50" s="784"/>
      <c r="Q50" s="784"/>
      <c r="AY50" s="501"/>
      <c r="AZ50" s="501"/>
      <c r="BA50" s="501"/>
      <c r="BB50" s="501"/>
      <c r="BC50" s="501"/>
      <c r="BD50" s="654"/>
      <c r="BE50" s="654"/>
      <c r="BF50" s="654"/>
      <c r="BG50" s="501"/>
      <c r="BH50" s="501"/>
      <c r="BI50" s="501"/>
      <c r="BJ50" s="501"/>
    </row>
    <row r="51" spans="1:74" s="434" customFormat="1" ht="12" customHeight="1" x14ac:dyDescent="0.2">
      <c r="A51" s="433"/>
      <c r="B51" s="782" t="s">
        <v>1032</v>
      </c>
      <c r="C51" s="783"/>
      <c r="D51" s="783"/>
      <c r="E51" s="783"/>
      <c r="F51" s="783"/>
      <c r="G51" s="783"/>
      <c r="H51" s="783"/>
      <c r="I51" s="783"/>
      <c r="J51" s="783"/>
      <c r="K51" s="783"/>
      <c r="L51" s="783"/>
      <c r="M51" s="783"/>
      <c r="N51" s="783"/>
      <c r="O51" s="783"/>
      <c r="P51" s="783"/>
      <c r="Q51" s="784"/>
      <c r="AY51" s="501"/>
      <c r="AZ51" s="501"/>
      <c r="BA51" s="501"/>
      <c r="BB51" s="501"/>
      <c r="BC51" s="501"/>
      <c r="BD51" s="654"/>
      <c r="BE51" s="654"/>
      <c r="BF51" s="654"/>
      <c r="BG51" s="501"/>
      <c r="BH51" s="501"/>
      <c r="BI51" s="501"/>
      <c r="BJ51" s="501"/>
    </row>
    <row r="52" spans="1:74" s="436" customFormat="1" ht="12" customHeight="1" x14ac:dyDescent="0.2">
      <c r="A52" s="435"/>
      <c r="B52" s="804" t="s">
        <v>1129</v>
      </c>
      <c r="C52" s="784"/>
      <c r="D52" s="784"/>
      <c r="E52" s="784"/>
      <c r="F52" s="784"/>
      <c r="G52" s="784"/>
      <c r="H52" s="784"/>
      <c r="I52" s="784"/>
      <c r="J52" s="784"/>
      <c r="K52" s="784"/>
      <c r="L52" s="784"/>
      <c r="M52" s="784"/>
      <c r="N52" s="784"/>
      <c r="O52" s="784"/>
      <c r="P52" s="784"/>
      <c r="Q52" s="784"/>
      <c r="AY52" s="502"/>
      <c r="AZ52" s="502"/>
      <c r="BA52" s="502"/>
      <c r="BB52" s="502"/>
      <c r="BC52" s="502"/>
      <c r="BD52" s="655"/>
      <c r="BE52" s="655"/>
      <c r="BF52" s="655"/>
      <c r="BG52" s="502"/>
      <c r="BH52" s="502"/>
      <c r="BI52" s="502"/>
      <c r="BJ52" s="502"/>
    </row>
    <row r="53" spans="1:74" x14ac:dyDescent="0.2">
      <c r="BK53" s="415"/>
      <c r="BL53" s="415"/>
      <c r="BM53" s="415"/>
      <c r="BN53" s="415"/>
      <c r="BO53" s="415"/>
      <c r="BP53" s="415"/>
      <c r="BQ53" s="415"/>
      <c r="BR53" s="415"/>
      <c r="BS53" s="415"/>
      <c r="BT53" s="415"/>
      <c r="BU53" s="415"/>
      <c r="BV53" s="415"/>
    </row>
    <row r="54" spans="1:74" x14ac:dyDescent="0.2">
      <c r="BK54" s="415"/>
      <c r="BL54" s="415"/>
      <c r="BM54" s="415"/>
      <c r="BN54" s="415"/>
      <c r="BO54" s="415"/>
      <c r="BP54" s="415"/>
      <c r="BQ54" s="415"/>
      <c r="BR54" s="415"/>
      <c r="BS54" s="415"/>
      <c r="BT54" s="415"/>
      <c r="BU54" s="415"/>
      <c r="BV54" s="415"/>
    </row>
    <row r="55" spans="1:74" x14ac:dyDescent="0.2">
      <c r="BK55" s="415"/>
      <c r="BL55" s="415"/>
      <c r="BM55" s="415"/>
      <c r="BN55" s="415"/>
      <c r="BO55" s="415"/>
      <c r="BP55" s="415"/>
      <c r="BQ55" s="415"/>
      <c r="BR55" s="415"/>
      <c r="BS55" s="415"/>
      <c r="BT55" s="415"/>
      <c r="BU55" s="415"/>
      <c r="BV55" s="415"/>
    </row>
    <row r="56" spans="1:74" x14ac:dyDescent="0.2">
      <c r="BK56" s="415"/>
      <c r="BL56" s="415"/>
      <c r="BM56" s="415"/>
      <c r="BN56" s="415"/>
      <c r="BO56" s="415"/>
      <c r="BP56" s="415"/>
      <c r="BQ56" s="415"/>
      <c r="BR56" s="415"/>
      <c r="BS56" s="415"/>
      <c r="BT56" s="415"/>
      <c r="BU56" s="415"/>
      <c r="BV56" s="415"/>
    </row>
    <row r="57" spans="1:74" x14ac:dyDescent="0.2">
      <c r="BK57" s="415"/>
      <c r="BL57" s="415"/>
      <c r="BM57" s="415"/>
      <c r="BN57" s="415"/>
      <c r="BO57" s="415"/>
      <c r="BP57" s="415"/>
      <c r="BQ57" s="415"/>
      <c r="BR57" s="415"/>
      <c r="BS57" s="415"/>
      <c r="BT57" s="415"/>
      <c r="BU57" s="415"/>
      <c r="BV57" s="415"/>
    </row>
    <row r="58" spans="1:74" x14ac:dyDescent="0.2">
      <c r="BK58" s="415"/>
      <c r="BL58" s="415"/>
      <c r="BM58" s="415"/>
      <c r="BN58" s="415"/>
      <c r="BO58" s="415"/>
      <c r="BP58" s="415"/>
      <c r="BQ58" s="415"/>
      <c r="BR58" s="415"/>
      <c r="BS58" s="415"/>
      <c r="BT58" s="415"/>
      <c r="BU58" s="415"/>
      <c r="BV58" s="415"/>
    </row>
    <row r="59" spans="1:74" x14ac:dyDescent="0.2">
      <c r="BK59" s="415"/>
      <c r="BL59" s="415"/>
      <c r="BM59" s="415"/>
      <c r="BN59" s="415"/>
      <c r="BO59" s="415"/>
      <c r="BP59" s="415"/>
      <c r="BQ59" s="415"/>
      <c r="BR59" s="415"/>
      <c r="BS59" s="415"/>
      <c r="BT59" s="415"/>
      <c r="BU59" s="415"/>
      <c r="BV59" s="415"/>
    </row>
    <row r="60" spans="1:74" x14ac:dyDescent="0.2">
      <c r="BK60" s="415"/>
      <c r="BL60" s="415"/>
      <c r="BM60" s="415"/>
      <c r="BN60" s="415"/>
      <c r="BO60" s="415"/>
      <c r="BP60" s="415"/>
      <c r="BQ60" s="415"/>
      <c r="BR60" s="415"/>
      <c r="BS60" s="415"/>
      <c r="BT60" s="415"/>
      <c r="BU60" s="415"/>
      <c r="BV60" s="415"/>
    </row>
    <row r="61" spans="1:74" x14ac:dyDescent="0.2">
      <c r="BK61" s="415"/>
      <c r="BL61" s="415"/>
      <c r="BM61" s="415"/>
      <c r="BN61" s="415"/>
      <c r="BO61" s="415"/>
      <c r="BP61" s="415"/>
      <c r="BQ61" s="415"/>
      <c r="BR61" s="415"/>
      <c r="BS61" s="415"/>
      <c r="BT61" s="415"/>
      <c r="BU61" s="415"/>
      <c r="BV61" s="415"/>
    </row>
    <row r="62" spans="1:74" x14ac:dyDescent="0.2">
      <c r="BK62" s="415"/>
      <c r="BL62" s="415"/>
      <c r="BM62" s="415"/>
      <c r="BN62" s="415"/>
      <c r="BO62" s="415"/>
      <c r="BP62" s="415"/>
      <c r="BQ62" s="415"/>
      <c r="BR62" s="415"/>
      <c r="BS62" s="415"/>
      <c r="BT62" s="415"/>
      <c r="BU62" s="415"/>
      <c r="BV62" s="415"/>
    </row>
    <row r="63" spans="1:74" x14ac:dyDescent="0.2">
      <c r="BK63" s="415"/>
      <c r="BL63" s="415"/>
      <c r="BM63" s="415"/>
      <c r="BN63" s="415"/>
      <c r="BO63" s="415"/>
      <c r="BP63" s="415"/>
      <c r="BQ63" s="415"/>
      <c r="BR63" s="415"/>
      <c r="BS63" s="415"/>
      <c r="BT63" s="415"/>
      <c r="BU63" s="415"/>
      <c r="BV63" s="415"/>
    </row>
    <row r="64" spans="1:74" x14ac:dyDescent="0.2">
      <c r="BK64" s="415"/>
      <c r="BL64" s="415"/>
      <c r="BM64" s="415"/>
      <c r="BN64" s="415"/>
      <c r="BO64" s="415"/>
      <c r="BP64" s="415"/>
      <c r="BQ64" s="415"/>
      <c r="BR64" s="415"/>
      <c r="BS64" s="415"/>
      <c r="BT64" s="415"/>
      <c r="BU64" s="415"/>
      <c r="BV64" s="415"/>
    </row>
    <row r="65" spans="63:74" x14ac:dyDescent="0.2">
      <c r="BK65" s="415"/>
      <c r="BL65" s="415"/>
      <c r="BM65" s="415"/>
      <c r="BN65" s="415"/>
      <c r="BO65" s="415"/>
      <c r="BP65" s="415"/>
      <c r="BQ65" s="415"/>
      <c r="BR65" s="415"/>
      <c r="BS65" s="415"/>
      <c r="BT65" s="415"/>
      <c r="BU65" s="415"/>
      <c r="BV65" s="415"/>
    </row>
    <row r="66" spans="63:74" x14ac:dyDescent="0.2">
      <c r="BK66" s="415"/>
      <c r="BL66" s="415"/>
      <c r="BM66" s="415"/>
      <c r="BN66" s="415"/>
      <c r="BO66" s="415"/>
      <c r="BP66" s="415"/>
      <c r="BQ66" s="415"/>
      <c r="BR66" s="415"/>
      <c r="BS66" s="415"/>
      <c r="BT66" s="415"/>
      <c r="BU66" s="415"/>
      <c r="BV66" s="415"/>
    </row>
    <row r="67" spans="63:74" x14ac:dyDescent="0.2">
      <c r="BK67" s="415"/>
      <c r="BL67" s="415"/>
      <c r="BM67" s="415"/>
      <c r="BN67" s="415"/>
      <c r="BO67" s="415"/>
      <c r="BP67" s="415"/>
      <c r="BQ67" s="415"/>
      <c r="BR67" s="415"/>
      <c r="BS67" s="415"/>
      <c r="BT67" s="415"/>
      <c r="BU67" s="415"/>
      <c r="BV67" s="415"/>
    </row>
    <row r="68" spans="63:74" x14ac:dyDescent="0.2">
      <c r="BK68" s="415"/>
      <c r="BL68" s="415"/>
      <c r="BM68" s="415"/>
      <c r="BN68" s="415"/>
      <c r="BO68" s="415"/>
      <c r="BP68" s="415"/>
      <c r="BQ68" s="415"/>
      <c r="BR68" s="415"/>
      <c r="BS68" s="415"/>
      <c r="BT68" s="415"/>
      <c r="BU68" s="415"/>
      <c r="BV68" s="415"/>
    </row>
    <row r="69" spans="63:74" x14ac:dyDescent="0.2">
      <c r="BK69" s="415"/>
      <c r="BL69" s="415"/>
      <c r="BM69" s="415"/>
      <c r="BN69" s="415"/>
      <c r="BO69" s="415"/>
      <c r="BP69" s="415"/>
      <c r="BQ69" s="415"/>
      <c r="BR69" s="415"/>
      <c r="BS69" s="415"/>
      <c r="BT69" s="415"/>
      <c r="BU69" s="415"/>
      <c r="BV69" s="415"/>
    </row>
    <row r="70" spans="63:74" x14ac:dyDescent="0.2">
      <c r="BK70" s="415"/>
      <c r="BL70" s="415"/>
      <c r="BM70" s="415"/>
      <c r="BN70" s="415"/>
      <c r="BO70" s="415"/>
      <c r="BP70" s="415"/>
      <c r="BQ70" s="415"/>
      <c r="BR70" s="415"/>
      <c r="BS70" s="415"/>
      <c r="BT70" s="415"/>
      <c r="BU70" s="415"/>
      <c r="BV70" s="415"/>
    </row>
    <row r="71" spans="63:74" x14ac:dyDescent="0.2">
      <c r="BK71" s="415"/>
      <c r="BL71" s="415"/>
      <c r="BM71" s="415"/>
      <c r="BN71" s="415"/>
      <c r="BO71" s="415"/>
      <c r="BP71" s="415"/>
      <c r="BQ71" s="415"/>
      <c r="BR71" s="415"/>
      <c r="BS71" s="415"/>
      <c r="BT71" s="415"/>
      <c r="BU71" s="415"/>
      <c r="BV71" s="415"/>
    </row>
    <row r="72" spans="63:74" x14ac:dyDescent="0.2">
      <c r="BK72" s="415"/>
      <c r="BL72" s="415"/>
      <c r="BM72" s="415"/>
      <c r="BN72" s="415"/>
      <c r="BO72" s="415"/>
      <c r="BP72" s="415"/>
      <c r="BQ72" s="415"/>
      <c r="BR72" s="415"/>
      <c r="BS72" s="415"/>
      <c r="BT72" s="415"/>
      <c r="BU72" s="415"/>
      <c r="BV72" s="415"/>
    </row>
    <row r="73" spans="63:74" x14ac:dyDescent="0.2">
      <c r="BK73" s="415"/>
      <c r="BL73" s="415"/>
      <c r="BM73" s="415"/>
      <c r="BN73" s="415"/>
      <c r="BO73" s="415"/>
      <c r="BP73" s="415"/>
      <c r="BQ73" s="415"/>
      <c r="BR73" s="415"/>
      <c r="BS73" s="415"/>
      <c r="BT73" s="415"/>
      <c r="BU73" s="415"/>
      <c r="BV73" s="415"/>
    </row>
    <row r="74" spans="63:74" x14ac:dyDescent="0.2">
      <c r="BK74" s="415"/>
      <c r="BL74" s="415"/>
      <c r="BM74" s="415"/>
      <c r="BN74" s="415"/>
      <c r="BO74" s="415"/>
      <c r="BP74" s="415"/>
      <c r="BQ74" s="415"/>
      <c r="BR74" s="415"/>
      <c r="BS74" s="415"/>
      <c r="BT74" s="415"/>
      <c r="BU74" s="415"/>
      <c r="BV74" s="415"/>
    </row>
    <row r="75" spans="63:74" x14ac:dyDescent="0.2">
      <c r="BK75" s="415"/>
      <c r="BL75" s="415"/>
      <c r="BM75" s="415"/>
      <c r="BN75" s="415"/>
      <c r="BO75" s="415"/>
      <c r="BP75" s="415"/>
      <c r="BQ75" s="415"/>
      <c r="BR75" s="415"/>
      <c r="BS75" s="415"/>
      <c r="BT75" s="415"/>
      <c r="BU75" s="415"/>
      <c r="BV75" s="415"/>
    </row>
    <row r="76" spans="63:74" x14ac:dyDescent="0.2">
      <c r="BK76" s="415"/>
      <c r="BL76" s="415"/>
      <c r="BM76" s="415"/>
      <c r="BN76" s="415"/>
      <c r="BO76" s="415"/>
      <c r="BP76" s="415"/>
      <c r="BQ76" s="415"/>
      <c r="BR76" s="415"/>
      <c r="BS76" s="415"/>
      <c r="BT76" s="415"/>
      <c r="BU76" s="415"/>
      <c r="BV76" s="415"/>
    </row>
    <row r="77" spans="63:74" x14ac:dyDescent="0.2">
      <c r="BK77" s="415"/>
      <c r="BL77" s="415"/>
      <c r="BM77" s="415"/>
      <c r="BN77" s="415"/>
      <c r="BO77" s="415"/>
      <c r="BP77" s="415"/>
      <c r="BQ77" s="415"/>
      <c r="BR77" s="415"/>
      <c r="BS77" s="415"/>
      <c r="BT77" s="415"/>
      <c r="BU77" s="415"/>
      <c r="BV77" s="415"/>
    </row>
    <row r="78" spans="63:74" x14ac:dyDescent="0.2">
      <c r="BK78" s="415"/>
      <c r="BL78" s="415"/>
      <c r="BM78" s="415"/>
      <c r="BN78" s="415"/>
      <c r="BO78" s="415"/>
      <c r="BP78" s="415"/>
      <c r="BQ78" s="415"/>
      <c r="BR78" s="415"/>
      <c r="BS78" s="415"/>
      <c r="BT78" s="415"/>
      <c r="BU78" s="415"/>
      <c r="BV78" s="415"/>
    </row>
    <row r="79" spans="63:74" x14ac:dyDescent="0.2">
      <c r="BK79" s="415"/>
      <c r="BL79" s="415"/>
      <c r="BM79" s="415"/>
      <c r="BN79" s="415"/>
      <c r="BO79" s="415"/>
      <c r="BP79" s="415"/>
      <c r="BQ79" s="415"/>
      <c r="BR79" s="415"/>
      <c r="BS79" s="415"/>
      <c r="BT79" s="415"/>
      <c r="BU79" s="415"/>
      <c r="BV79" s="415"/>
    </row>
    <row r="80" spans="63:74" x14ac:dyDescent="0.2">
      <c r="BK80" s="415"/>
      <c r="BL80" s="415"/>
      <c r="BM80" s="415"/>
      <c r="BN80" s="415"/>
      <c r="BO80" s="415"/>
      <c r="BP80" s="415"/>
      <c r="BQ80" s="415"/>
      <c r="BR80" s="415"/>
      <c r="BS80" s="415"/>
      <c r="BT80" s="415"/>
      <c r="BU80" s="415"/>
      <c r="BV80" s="415"/>
    </row>
    <row r="81" spans="63:74" x14ac:dyDescent="0.2">
      <c r="BK81" s="415"/>
      <c r="BL81" s="415"/>
      <c r="BM81" s="415"/>
      <c r="BN81" s="415"/>
      <c r="BO81" s="415"/>
      <c r="BP81" s="415"/>
      <c r="BQ81" s="415"/>
      <c r="BR81" s="415"/>
      <c r="BS81" s="415"/>
      <c r="BT81" s="415"/>
      <c r="BU81" s="415"/>
      <c r="BV81" s="415"/>
    </row>
    <row r="82" spans="63:74" x14ac:dyDescent="0.2">
      <c r="BK82" s="415"/>
      <c r="BL82" s="415"/>
      <c r="BM82" s="415"/>
      <c r="BN82" s="415"/>
      <c r="BO82" s="415"/>
      <c r="BP82" s="415"/>
      <c r="BQ82" s="415"/>
      <c r="BR82" s="415"/>
      <c r="BS82" s="415"/>
      <c r="BT82" s="415"/>
      <c r="BU82" s="415"/>
      <c r="BV82" s="415"/>
    </row>
    <row r="83" spans="63:74" x14ac:dyDescent="0.2">
      <c r="BK83" s="415"/>
      <c r="BL83" s="415"/>
      <c r="BM83" s="415"/>
      <c r="BN83" s="415"/>
      <c r="BO83" s="415"/>
      <c r="BP83" s="415"/>
      <c r="BQ83" s="415"/>
      <c r="BR83" s="415"/>
      <c r="BS83" s="415"/>
      <c r="BT83" s="415"/>
      <c r="BU83" s="415"/>
      <c r="BV83" s="415"/>
    </row>
    <row r="84" spans="63:74" x14ac:dyDescent="0.2">
      <c r="BK84" s="415"/>
      <c r="BL84" s="415"/>
      <c r="BM84" s="415"/>
      <c r="BN84" s="415"/>
      <c r="BO84" s="415"/>
      <c r="BP84" s="415"/>
      <c r="BQ84" s="415"/>
      <c r="BR84" s="415"/>
      <c r="BS84" s="415"/>
      <c r="BT84" s="415"/>
      <c r="BU84" s="415"/>
      <c r="BV84" s="415"/>
    </row>
    <row r="85" spans="63:74" x14ac:dyDescent="0.2">
      <c r="BK85" s="415"/>
      <c r="BL85" s="415"/>
      <c r="BM85" s="415"/>
      <c r="BN85" s="415"/>
      <c r="BO85" s="415"/>
      <c r="BP85" s="415"/>
      <c r="BQ85" s="415"/>
      <c r="BR85" s="415"/>
      <c r="BS85" s="415"/>
      <c r="BT85" s="415"/>
      <c r="BU85" s="415"/>
      <c r="BV85" s="415"/>
    </row>
    <row r="86" spans="63:74" x14ac:dyDescent="0.2">
      <c r="BK86" s="415"/>
      <c r="BL86" s="415"/>
      <c r="BM86" s="415"/>
      <c r="BN86" s="415"/>
      <c r="BO86" s="415"/>
      <c r="BP86" s="415"/>
      <c r="BQ86" s="415"/>
      <c r="BR86" s="415"/>
      <c r="BS86" s="415"/>
      <c r="BT86" s="415"/>
      <c r="BU86" s="415"/>
      <c r="BV86" s="415"/>
    </row>
    <row r="87" spans="63:74" x14ac:dyDescent="0.2">
      <c r="BK87" s="415"/>
      <c r="BL87" s="415"/>
      <c r="BM87" s="415"/>
      <c r="BN87" s="415"/>
      <c r="BO87" s="415"/>
      <c r="BP87" s="415"/>
      <c r="BQ87" s="415"/>
      <c r="BR87" s="415"/>
      <c r="BS87" s="415"/>
      <c r="BT87" s="415"/>
      <c r="BU87" s="415"/>
      <c r="BV87" s="415"/>
    </row>
    <row r="88" spans="63:74" x14ac:dyDescent="0.2">
      <c r="BK88" s="415"/>
      <c r="BL88" s="415"/>
      <c r="BM88" s="415"/>
      <c r="BN88" s="415"/>
      <c r="BO88" s="415"/>
      <c r="BP88" s="415"/>
      <c r="BQ88" s="415"/>
      <c r="BR88" s="415"/>
      <c r="BS88" s="415"/>
      <c r="BT88" s="415"/>
      <c r="BU88" s="415"/>
      <c r="BV88" s="415"/>
    </row>
    <row r="89" spans="63:74" x14ac:dyDescent="0.2">
      <c r="BK89" s="415"/>
      <c r="BL89" s="415"/>
      <c r="BM89" s="415"/>
      <c r="BN89" s="415"/>
      <c r="BO89" s="415"/>
      <c r="BP89" s="415"/>
      <c r="BQ89" s="415"/>
      <c r="BR89" s="415"/>
      <c r="BS89" s="415"/>
      <c r="BT89" s="415"/>
      <c r="BU89" s="415"/>
      <c r="BV89" s="415"/>
    </row>
    <row r="90" spans="63:74" x14ac:dyDescent="0.2">
      <c r="BK90" s="415"/>
      <c r="BL90" s="415"/>
      <c r="BM90" s="415"/>
      <c r="BN90" s="415"/>
      <c r="BO90" s="415"/>
      <c r="BP90" s="415"/>
      <c r="BQ90" s="415"/>
      <c r="BR90" s="415"/>
      <c r="BS90" s="415"/>
      <c r="BT90" s="415"/>
      <c r="BU90" s="415"/>
      <c r="BV90" s="415"/>
    </row>
    <row r="91" spans="63:74" x14ac:dyDescent="0.2">
      <c r="BK91" s="415"/>
      <c r="BL91" s="415"/>
      <c r="BM91" s="415"/>
      <c r="BN91" s="415"/>
      <c r="BO91" s="415"/>
      <c r="BP91" s="415"/>
      <c r="BQ91" s="415"/>
      <c r="BR91" s="415"/>
      <c r="BS91" s="415"/>
      <c r="BT91" s="415"/>
      <c r="BU91" s="415"/>
      <c r="BV91" s="415"/>
    </row>
    <row r="92" spans="63:74" x14ac:dyDescent="0.2">
      <c r="BK92" s="415"/>
      <c r="BL92" s="415"/>
      <c r="BM92" s="415"/>
      <c r="BN92" s="415"/>
      <c r="BO92" s="415"/>
      <c r="BP92" s="415"/>
      <c r="BQ92" s="415"/>
      <c r="BR92" s="415"/>
      <c r="BS92" s="415"/>
      <c r="BT92" s="415"/>
      <c r="BU92" s="415"/>
      <c r="BV92" s="415"/>
    </row>
    <row r="93" spans="63:74" x14ac:dyDescent="0.2">
      <c r="BK93" s="415"/>
      <c r="BL93" s="415"/>
      <c r="BM93" s="415"/>
      <c r="BN93" s="415"/>
      <c r="BO93" s="415"/>
      <c r="BP93" s="415"/>
      <c r="BQ93" s="415"/>
      <c r="BR93" s="415"/>
      <c r="BS93" s="415"/>
      <c r="BT93" s="415"/>
      <c r="BU93" s="415"/>
      <c r="BV93" s="415"/>
    </row>
    <row r="94" spans="63:74" x14ac:dyDescent="0.2">
      <c r="BK94" s="415"/>
      <c r="BL94" s="415"/>
      <c r="BM94" s="415"/>
      <c r="BN94" s="415"/>
      <c r="BO94" s="415"/>
      <c r="BP94" s="415"/>
      <c r="BQ94" s="415"/>
      <c r="BR94" s="415"/>
      <c r="BS94" s="415"/>
      <c r="BT94" s="415"/>
      <c r="BU94" s="415"/>
      <c r="BV94" s="415"/>
    </row>
    <row r="95" spans="63:74" x14ac:dyDescent="0.2">
      <c r="BK95" s="415"/>
      <c r="BL95" s="415"/>
      <c r="BM95" s="415"/>
      <c r="BN95" s="415"/>
      <c r="BO95" s="415"/>
      <c r="BP95" s="415"/>
      <c r="BQ95" s="415"/>
      <c r="BR95" s="415"/>
      <c r="BS95" s="415"/>
      <c r="BT95" s="415"/>
      <c r="BU95" s="415"/>
      <c r="BV95" s="415"/>
    </row>
    <row r="96" spans="63:74" x14ac:dyDescent="0.2">
      <c r="BK96" s="415"/>
      <c r="BL96" s="415"/>
      <c r="BM96" s="415"/>
      <c r="BN96" s="415"/>
      <c r="BO96" s="415"/>
      <c r="BP96" s="415"/>
      <c r="BQ96" s="415"/>
      <c r="BR96" s="415"/>
      <c r="BS96" s="415"/>
      <c r="BT96" s="415"/>
      <c r="BU96" s="415"/>
      <c r="BV96" s="415"/>
    </row>
    <row r="97" spans="63:74" x14ac:dyDescent="0.2">
      <c r="BK97" s="415"/>
      <c r="BL97" s="415"/>
      <c r="BM97" s="415"/>
      <c r="BN97" s="415"/>
      <c r="BO97" s="415"/>
      <c r="BP97" s="415"/>
      <c r="BQ97" s="415"/>
      <c r="BR97" s="415"/>
      <c r="BS97" s="415"/>
      <c r="BT97" s="415"/>
      <c r="BU97" s="415"/>
      <c r="BV97" s="415"/>
    </row>
    <row r="98" spans="63:74" x14ac:dyDescent="0.2">
      <c r="BK98" s="415"/>
      <c r="BL98" s="415"/>
      <c r="BM98" s="415"/>
      <c r="BN98" s="415"/>
      <c r="BO98" s="415"/>
      <c r="BP98" s="415"/>
      <c r="BQ98" s="415"/>
      <c r="BR98" s="415"/>
      <c r="BS98" s="415"/>
      <c r="BT98" s="415"/>
      <c r="BU98" s="415"/>
      <c r="BV98" s="415"/>
    </row>
    <row r="99" spans="63:74" x14ac:dyDescent="0.2">
      <c r="BK99" s="415"/>
      <c r="BL99" s="415"/>
      <c r="BM99" s="415"/>
      <c r="BN99" s="415"/>
      <c r="BO99" s="415"/>
      <c r="BP99" s="415"/>
      <c r="BQ99" s="415"/>
      <c r="BR99" s="415"/>
      <c r="BS99" s="415"/>
      <c r="BT99" s="415"/>
      <c r="BU99" s="415"/>
      <c r="BV99" s="415"/>
    </row>
    <row r="100" spans="63:74" x14ac:dyDescent="0.2">
      <c r="BK100" s="415"/>
      <c r="BL100" s="415"/>
      <c r="BM100" s="415"/>
      <c r="BN100" s="415"/>
      <c r="BO100" s="415"/>
      <c r="BP100" s="415"/>
      <c r="BQ100" s="415"/>
      <c r="BR100" s="415"/>
      <c r="BS100" s="415"/>
      <c r="BT100" s="415"/>
      <c r="BU100" s="415"/>
      <c r="BV100" s="415"/>
    </row>
    <row r="101" spans="63:74" x14ac:dyDescent="0.2">
      <c r="BK101" s="415"/>
      <c r="BL101" s="415"/>
      <c r="BM101" s="415"/>
      <c r="BN101" s="415"/>
      <c r="BO101" s="415"/>
      <c r="BP101" s="415"/>
      <c r="BQ101" s="415"/>
      <c r="BR101" s="415"/>
      <c r="BS101" s="415"/>
      <c r="BT101" s="415"/>
      <c r="BU101" s="415"/>
      <c r="BV101" s="415"/>
    </row>
    <row r="102" spans="63:74" x14ac:dyDescent="0.2">
      <c r="BK102" s="415"/>
      <c r="BL102" s="415"/>
      <c r="BM102" s="415"/>
      <c r="BN102" s="415"/>
      <c r="BO102" s="415"/>
      <c r="BP102" s="415"/>
      <c r="BQ102" s="415"/>
      <c r="BR102" s="415"/>
      <c r="BS102" s="415"/>
      <c r="BT102" s="415"/>
      <c r="BU102" s="415"/>
      <c r="BV102" s="415"/>
    </row>
    <row r="103" spans="63:74" x14ac:dyDescent="0.2">
      <c r="BK103" s="415"/>
      <c r="BL103" s="415"/>
      <c r="BM103" s="415"/>
      <c r="BN103" s="415"/>
      <c r="BO103" s="415"/>
      <c r="BP103" s="415"/>
      <c r="BQ103" s="415"/>
      <c r="BR103" s="415"/>
      <c r="BS103" s="415"/>
      <c r="BT103" s="415"/>
      <c r="BU103" s="415"/>
      <c r="BV103" s="415"/>
    </row>
    <row r="104" spans="63:74" x14ac:dyDescent="0.2">
      <c r="BK104" s="415"/>
      <c r="BL104" s="415"/>
      <c r="BM104" s="415"/>
      <c r="BN104" s="415"/>
      <c r="BO104" s="415"/>
      <c r="BP104" s="415"/>
      <c r="BQ104" s="415"/>
      <c r="BR104" s="415"/>
      <c r="BS104" s="415"/>
      <c r="BT104" s="415"/>
      <c r="BU104" s="415"/>
      <c r="BV104" s="415"/>
    </row>
    <row r="105" spans="63:74" x14ac:dyDescent="0.2">
      <c r="BK105" s="415"/>
      <c r="BL105" s="415"/>
      <c r="BM105" s="415"/>
      <c r="BN105" s="415"/>
      <c r="BO105" s="415"/>
      <c r="BP105" s="415"/>
      <c r="BQ105" s="415"/>
      <c r="BR105" s="415"/>
      <c r="BS105" s="415"/>
      <c r="BT105" s="415"/>
      <c r="BU105" s="415"/>
      <c r="BV105" s="415"/>
    </row>
    <row r="106" spans="63:74" x14ac:dyDescent="0.2">
      <c r="BK106" s="415"/>
      <c r="BL106" s="415"/>
      <c r="BM106" s="415"/>
      <c r="BN106" s="415"/>
      <c r="BO106" s="415"/>
      <c r="BP106" s="415"/>
      <c r="BQ106" s="415"/>
      <c r="BR106" s="415"/>
      <c r="BS106" s="415"/>
      <c r="BT106" s="415"/>
      <c r="BU106" s="415"/>
      <c r="BV106" s="415"/>
    </row>
    <row r="107" spans="63:74" x14ac:dyDescent="0.2">
      <c r="BK107" s="415"/>
      <c r="BL107" s="415"/>
      <c r="BM107" s="415"/>
      <c r="BN107" s="415"/>
      <c r="BO107" s="415"/>
      <c r="BP107" s="415"/>
      <c r="BQ107" s="415"/>
      <c r="BR107" s="415"/>
      <c r="BS107" s="415"/>
      <c r="BT107" s="415"/>
      <c r="BU107" s="415"/>
      <c r="BV107" s="415"/>
    </row>
    <row r="108" spans="63:74" x14ac:dyDescent="0.2">
      <c r="BK108" s="415"/>
      <c r="BL108" s="415"/>
      <c r="BM108" s="415"/>
      <c r="BN108" s="415"/>
      <c r="BO108" s="415"/>
      <c r="BP108" s="415"/>
      <c r="BQ108" s="415"/>
      <c r="BR108" s="415"/>
      <c r="BS108" s="415"/>
      <c r="BT108" s="415"/>
      <c r="BU108" s="415"/>
      <c r="BV108" s="415"/>
    </row>
    <row r="109" spans="63:74" x14ac:dyDescent="0.2">
      <c r="BK109" s="415"/>
      <c r="BL109" s="415"/>
      <c r="BM109" s="415"/>
      <c r="BN109" s="415"/>
      <c r="BO109" s="415"/>
      <c r="BP109" s="415"/>
      <c r="BQ109" s="415"/>
      <c r="BR109" s="415"/>
      <c r="BS109" s="415"/>
      <c r="BT109" s="415"/>
      <c r="BU109" s="415"/>
      <c r="BV109" s="415"/>
    </row>
    <row r="110" spans="63:74" x14ac:dyDescent="0.2">
      <c r="BK110" s="415"/>
      <c r="BL110" s="415"/>
      <c r="BM110" s="415"/>
      <c r="BN110" s="415"/>
      <c r="BO110" s="415"/>
      <c r="BP110" s="415"/>
      <c r="BQ110" s="415"/>
      <c r="BR110" s="415"/>
      <c r="BS110" s="415"/>
      <c r="BT110" s="415"/>
      <c r="BU110" s="415"/>
      <c r="BV110" s="415"/>
    </row>
    <row r="111" spans="63:74" x14ac:dyDescent="0.2">
      <c r="BK111" s="415"/>
      <c r="BL111" s="415"/>
      <c r="BM111" s="415"/>
      <c r="BN111" s="415"/>
      <c r="BO111" s="415"/>
      <c r="BP111" s="415"/>
      <c r="BQ111" s="415"/>
      <c r="BR111" s="415"/>
      <c r="BS111" s="415"/>
      <c r="BT111" s="415"/>
      <c r="BU111" s="415"/>
      <c r="BV111" s="415"/>
    </row>
    <row r="112" spans="63:74" x14ac:dyDescent="0.2">
      <c r="BK112" s="415"/>
      <c r="BL112" s="415"/>
      <c r="BM112" s="415"/>
      <c r="BN112" s="415"/>
      <c r="BO112" s="415"/>
      <c r="BP112" s="415"/>
      <c r="BQ112" s="415"/>
      <c r="BR112" s="415"/>
      <c r="BS112" s="415"/>
      <c r="BT112" s="415"/>
      <c r="BU112" s="415"/>
      <c r="BV112" s="415"/>
    </row>
    <row r="113" spans="63:74" x14ac:dyDescent="0.2">
      <c r="BK113" s="415"/>
      <c r="BL113" s="415"/>
      <c r="BM113" s="415"/>
      <c r="BN113" s="415"/>
      <c r="BO113" s="415"/>
      <c r="BP113" s="415"/>
      <c r="BQ113" s="415"/>
      <c r="BR113" s="415"/>
      <c r="BS113" s="415"/>
      <c r="BT113" s="415"/>
      <c r="BU113" s="415"/>
      <c r="BV113" s="415"/>
    </row>
    <row r="114" spans="63:74" x14ac:dyDescent="0.2">
      <c r="BK114" s="415"/>
      <c r="BL114" s="415"/>
      <c r="BM114" s="415"/>
      <c r="BN114" s="415"/>
      <c r="BO114" s="415"/>
      <c r="BP114" s="415"/>
      <c r="BQ114" s="415"/>
      <c r="BR114" s="415"/>
      <c r="BS114" s="415"/>
      <c r="BT114" s="415"/>
      <c r="BU114" s="415"/>
      <c r="BV114" s="415"/>
    </row>
    <row r="115" spans="63:74" x14ac:dyDescent="0.2">
      <c r="BK115" s="415"/>
      <c r="BL115" s="415"/>
      <c r="BM115" s="415"/>
      <c r="BN115" s="415"/>
      <c r="BO115" s="415"/>
      <c r="BP115" s="415"/>
      <c r="BQ115" s="415"/>
      <c r="BR115" s="415"/>
      <c r="BS115" s="415"/>
      <c r="BT115" s="415"/>
      <c r="BU115" s="415"/>
      <c r="BV115" s="415"/>
    </row>
    <row r="116" spans="63:74" x14ac:dyDescent="0.2">
      <c r="BK116" s="415"/>
      <c r="BL116" s="415"/>
      <c r="BM116" s="415"/>
      <c r="BN116" s="415"/>
      <c r="BO116" s="415"/>
      <c r="BP116" s="415"/>
      <c r="BQ116" s="415"/>
      <c r="BR116" s="415"/>
      <c r="BS116" s="415"/>
      <c r="BT116" s="415"/>
      <c r="BU116" s="415"/>
      <c r="BV116" s="415"/>
    </row>
    <row r="117" spans="63:74" x14ac:dyDescent="0.2">
      <c r="BK117" s="415"/>
      <c r="BL117" s="415"/>
      <c r="BM117" s="415"/>
      <c r="BN117" s="415"/>
      <c r="BO117" s="415"/>
      <c r="BP117" s="415"/>
      <c r="BQ117" s="415"/>
      <c r="BR117" s="415"/>
      <c r="BS117" s="415"/>
      <c r="BT117" s="415"/>
      <c r="BU117" s="415"/>
      <c r="BV117" s="415"/>
    </row>
    <row r="118" spans="63:74" x14ac:dyDescent="0.2">
      <c r="BK118" s="415"/>
      <c r="BL118" s="415"/>
      <c r="BM118" s="415"/>
      <c r="BN118" s="415"/>
      <c r="BO118" s="415"/>
      <c r="BP118" s="415"/>
      <c r="BQ118" s="415"/>
      <c r="BR118" s="415"/>
      <c r="BS118" s="415"/>
      <c r="BT118" s="415"/>
      <c r="BU118" s="415"/>
      <c r="BV118" s="415"/>
    </row>
    <row r="119" spans="63:74" x14ac:dyDescent="0.2">
      <c r="BK119" s="415"/>
      <c r="BL119" s="415"/>
      <c r="BM119" s="415"/>
      <c r="BN119" s="415"/>
      <c r="BO119" s="415"/>
      <c r="BP119" s="415"/>
      <c r="BQ119" s="415"/>
      <c r="BR119" s="415"/>
      <c r="BS119" s="415"/>
      <c r="BT119" s="415"/>
      <c r="BU119" s="415"/>
      <c r="BV119" s="415"/>
    </row>
    <row r="120" spans="63:74" x14ac:dyDescent="0.2">
      <c r="BK120" s="415"/>
      <c r="BL120" s="415"/>
      <c r="BM120" s="415"/>
      <c r="BN120" s="415"/>
      <c r="BO120" s="415"/>
      <c r="BP120" s="415"/>
      <c r="BQ120" s="415"/>
      <c r="BR120" s="415"/>
      <c r="BS120" s="415"/>
      <c r="BT120" s="415"/>
      <c r="BU120" s="415"/>
      <c r="BV120" s="415"/>
    </row>
    <row r="121" spans="63:74" x14ac:dyDescent="0.2">
      <c r="BK121" s="415"/>
      <c r="BL121" s="415"/>
      <c r="BM121" s="415"/>
      <c r="BN121" s="415"/>
      <c r="BO121" s="415"/>
      <c r="BP121" s="415"/>
      <c r="BQ121" s="415"/>
      <c r="BR121" s="415"/>
      <c r="BS121" s="415"/>
      <c r="BT121" s="415"/>
      <c r="BU121" s="415"/>
      <c r="BV121" s="415"/>
    </row>
    <row r="122" spans="63:74" x14ac:dyDescent="0.2">
      <c r="BK122" s="415"/>
      <c r="BL122" s="415"/>
      <c r="BM122" s="415"/>
      <c r="BN122" s="415"/>
      <c r="BO122" s="415"/>
      <c r="BP122" s="415"/>
      <c r="BQ122" s="415"/>
      <c r="BR122" s="415"/>
      <c r="BS122" s="415"/>
      <c r="BT122" s="415"/>
      <c r="BU122" s="415"/>
      <c r="BV122" s="415"/>
    </row>
    <row r="123" spans="63:74" x14ac:dyDescent="0.2">
      <c r="BK123" s="415"/>
      <c r="BL123" s="415"/>
      <c r="BM123" s="415"/>
      <c r="BN123" s="415"/>
      <c r="BO123" s="415"/>
      <c r="BP123" s="415"/>
      <c r="BQ123" s="415"/>
      <c r="BR123" s="415"/>
      <c r="BS123" s="415"/>
      <c r="BT123" s="415"/>
      <c r="BU123" s="415"/>
      <c r="BV123" s="415"/>
    </row>
    <row r="124" spans="63:74" x14ac:dyDescent="0.2">
      <c r="BK124" s="415"/>
      <c r="BL124" s="415"/>
      <c r="BM124" s="415"/>
      <c r="BN124" s="415"/>
      <c r="BO124" s="415"/>
      <c r="BP124" s="415"/>
      <c r="BQ124" s="415"/>
      <c r="BR124" s="415"/>
      <c r="BS124" s="415"/>
      <c r="BT124" s="415"/>
      <c r="BU124" s="415"/>
      <c r="BV124" s="415"/>
    </row>
    <row r="125" spans="63:74" x14ac:dyDescent="0.2">
      <c r="BK125" s="415"/>
      <c r="BL125" s="415"/>
      <c r="BM125" s="415"/>
      <c r="BN125" s="415"/>
      <c r="BO125" s="415"/>
      <c r="BP125" s="415"/>
      <c r="BQ125" s="415"/>
      <c r="BR125" s="415"/>
      <c r="BS125" s="415"/>
      <c r="BT125" s="415"/>
      <c r="BU125" s="415"/>
      <c r="BV125" s="415"/>
    </row>
    <row r="126" spans="63:74" x14ac:dyDescent="0.2">
      <c r="BK126" s="415"/>
      <c r="BL126" s="415"/>
      <c r="BM126" s="415"/>
      <c r="BN126" s="415"/>
      <c r="BO126" s="415"/>
      <c r="BP126" s="415"/>
      <c r="BQ126" s="415"/>
      <c r="BR126" s="415"/>
      <c r="BS126" s="415"/>
      <c r="BT126" s="415"/>
      <c r="BU126" s="415"/>
      <c r="BV126" s="415"/>
    </row>
    <row r="127" spans="63:74" x14ac:dyDescent="0.2">
      <c r="BK127" s="415"/>
      <c r="BL127" s="415"/>
      <c r="BM127" s="415"/>
      <c r="BN127" s="415"/>
      <c r="BO127" s="415"/>
      <c r="BP127" s="415"/>
      <c r="BQ127" s="415"/>
      <c r="BR127" s="415"/>
      <c r="BS127" s="415"/>
      <c r="BT127" s="415"/>
      <c r="BU127" s="415"/>
      <c r="BV127" s="415"/>
    </row>
    <row r="128" spans="63:74" x14ac:dyDescent="0.2">
      <c r="BK128" s="415"/>
      <c r="BL128" s="415"/>
      <c r="BM128" s="415"/>
      <c r="BN128" s="415"/>
      <c r="BO128" s="415"/>
      <c r="BP128" s="415"/>
      <c r="BQ128" s="415"/>
      <c r="BR128" s="415"/>
      <c r="BS128" s="415"/>
      <c r="BT128" s="415"/>
      <c r="BU128" s="415"/>
      <c r="BV128" s="415"/>
    </row>
    <row r="129" spans="63:74" x14ac:dyDescent="0.2">
      <c r="BK129" s="415"/>
      <c r="BL129" s="415"/>
      <c r="BM129" s="415"/>
      <c r="BN129" s="415"/>
      <c r="BO129" s="415"/>
      <c r="BP129" s="415"/>
      <c r="BQ129" s="415"/>
      <c r="BR129" s="415"/>
      <c r="BS129" s="415"/>
      <c r="BT129" s="415"/>
      <c r="BU129" s="415"/>
      <c r="BV129" s="415"/>
    </row>
    <row r="130" spans="63:74" x14ac:dyDescent="0.2">
      <c r="BK130" s="415"/>
      <c r="BL130" s="415"/>
      <c r="BM130" s="415"/>
      <c r="BN130" s="415"/>
      <c r="BO130" s="415"/>
      <c r="BP130" s="415"/>
      <c r="BQ130" s="415"/>
      <c r="BR130" s="415"/>
      <c r="BS130" s="415"/>
      <c r="BT130" s="415"/>
      <c r="BU130" s="415"/>
      <c r="BV130" s="415"/>
    </row>
    <row r="131" spans="63:74" x14ac:dyDescent="0.2">
      <c r="BK131" s="415"/>
      <c r="BL131" s="415"/>
      <c r="BM131" s="415"/>
      <c r="BN131" s="415"/>
      <c r="BO131" s="415"/>
      <c r="BP131" s="415"/>
      <c r="BQ131" s="415"/>
      <c r="BR131" s="415"/>
      <c r="BS131" s="415"/>
      <c r="BT131" s="415"/>
      <c r="BU131" s="415"/>
      <c r="BV131" s="415"/>
    </row>
    <row r="132" spans="63:74" x14ac:dyDescent="0.2">
      <c r="BK132" s="415"/>
      <c r="BL132" s="415"/>
      <c r="BM132" s="415"/>
      <c r="BN132" s="415"/>
      <c r="BO132" s="415"/>
      <c r="BP132" s="415"/>
      <c r="BQ132" s="415"/>
      <c r="BR132" s="415"/>
      <c r="BS132" s="415"/>
      <c r="BT132" s="415"/>
      <c r="BU132" s="415"/>
      <c r="BV132" s="415"/>
    </row>
    <row r="133" spans="63:74" x14ac:dyDescent="0.2">
      <c r="BK133" s="415"/>
      <c r="BL133" s="415"/>
      <c r="BM133" s="415"/>
      <c r="BN133" s="415"/>
      <c r="BO133" s="415"/>
      <c r="BP133" s="415"/>
      <c r="BQ133" s="415"/>
      <c r="BR133" s="415"/>
      <c r="BS133" s="415"/>
      <c r="BT133" s="415"/>
      <c r="BU133" s="415"/>
      <c r="BV133" s="415"/>
    </row>
    <row r="134" spans="63:74" x14ac:dyDescent="0.2">
      <c r="BK134" s="415"/>
      <c r="BL134" s="415"/>
      <c r="BM134" s="415"/>
      <c r="BN134" s="415"/>
      <c r="BO134" s="415"/>
      <c r="BP134" s="415"/>
      <c r="BQ134" s="415"/>
      <c r="BR134" s="415"/>
      <c r="BS134" s="415"/>
      <c r="BT134" s="415"/>
      <c r="BU134" s="415"/>
      <c r="BV134" s="415"/>
    </row>
    <row r="135" spans="63:74" x14ac:dyDescent="0.2">
      <c r="BK135" s="415"/>
      <c r="BL135" s="415"/>
      <c r="BM135" s="415"/>
      <c r="BN135" s="415"/>
      <c r="BO135" s="415"/>
      <c r="BP135" s="415"/>
      <c r="BQ135" s="415"/>
      <c r="BR135" s="415"/>
      <c r="BS135" s="415"/>
      <c r="BT135" s="415"/>
      <c r="BU135" s="415"/>
      <c r="BV135" s="415"/>
    </row>
    <row r="136" spans="63:74" x14ac:dyDescent="0.2">
      <c r="BK136" s="415"/>
      <c r="BL136" s="415"/>
      <c r="BM136" s="415"/>
      <c r="BN136" s="415"/>
      <c r="BO136" s="415"/>
      <c r="BP136" s="415"/>
      <c r="BQ136" s="415"/>
      <c r="BR136" s="415"/>
      <c r="BS136" s="415"/>
      <c r="BT136" s="415"/>
      <c r="BU136" s="415"/>
      <c r="BV136" s="415"/>
    </row>
    <row r="137" spans="63:74" x14ac:dyDescent="0.2">
      <c r="BK137" s="415"/>
      <c r="BL137" s="415"/>
      <c r="BM137" s="415"/>
      <c r="BN137" s="415"/>
      <c r="BO137" s="415"/>
      <c r="BP137" s="415"/>
      <c r="BQ137" s="415"/>
      <c r="BR137" s="415"/>
      <c r="BS137" s="415"/>
      <c r="BT137" s="415"/>
      <c r="BU137" s="415"/>
      <c r="BV137" s="415"/>
    </row>
    <row r="138" spans="63:74" x14ac:dyDescent="0.2">
      <c r="BK138" s="415"/>
      <c r="BL138" s="415"/>
      <c r="BM138" s="415"/>
      <c r="BN138" s="415"/>
      <c r="BO138" s="415"/>
      <c r="BP138" s="415"/>
      <c r="BQ138" s="415"/>
      <c r="BR138" s="415"/>
      <c r="BS138" s="415"/>
      <c r="BT138" s="415"/>
      <c r="BU138" s="415"/>
      <c r="BV138" s="415"/>
    </row>
    <row r="139" spans="63:74" x14ac:dyDescent="0.2">
      <c r="BK139" s="415"/>
      <c r="BL139" s="415"/>
      <c r="BM139" s="415"/>
      <c r="BN139" s="415"/>
      <c r="BO139" s="415"/>
      <c r="BP139" s="415"/>
      <c r="BQ139" s="415"/>
      <c r="BR139" s="415"/>
      <c r="BS139" s="415"/>
      <c r="BT139" s="415"/>
      <c r="BU139" s="415"/>
      <c r="BV139" s="415"/>
    </row>
    <row r="140" spans="63:74" x14ac:dyDescent="0.2">
      <c r="BK140" s="415"/>
      <c r="BL140" s="415"/>
      <c r="BM140" s="415"/>
      <c r="BN140" s="415"/>
      <c r="BO140" s="415"/>
      <c r="BP140" s="415"/>
      <c r="BQ140" s="415"/>
      <c r="BR140" s="415"/>
      <c r="BS140" s="415"/>
      <c r="BT140" s="415"/>
      <c r="BU140" s="415"/>
      <c r="BV140" s="415"/>
    </row>
    <row r="141" spans="63:74" x14ac:dyDescent="0.2">
      <c r="BK141" s="415"/>
      <c r="BL141" s="415"/>
      <c r="BM141" s="415"/>
      <c r="BN141" s="415"/>
      <c r="BO141" s="415"/>
      <c r="BP141" s="415"/>
      <c r="BQ141" s="415"/>
      <c r="BR141" s="415"/>
      <c r="BS141" s="415"/>
      <c r="BT141" s="415"/>
      <c r="BU141" s="415"/>
      <c r="BV141" s="415"/>
    </row>
    <row r="142" spans="63:74" x14ac:dyDescent="0.2">
      <c r="BK142" s="415"/>
      <c r="BL142" s="415"/>
      <c r="BM142" s="415"/>
      <c r="BN142" s="415"/>
      <c r="BO142" s="415"/>
      <c r="BP142" s="415"/>
      <c r="BQ142" s="415"/>
      <c r="BR142" s="415"/>
      <c r="BS142" s="415"/>
      <c r="BT142" s="415"/>
      <c r="BU142" s="415"/>
      <c r="BV142" s="415"/>
    </row>
    <row r="143" spans="63:74" x14ac:dyDescent="0.2">
      <c r="BK143" s="415"/>
      <c r="BL143" s="415"/>
      <c r="BM143" s="415"/>
      <c r="BN143" s="415"/>
      <c r="BO143" s="415"/>
      <c r="BP143" s="415"/>
      <c r="BQ143" s="415"/>
      <c r="BR143" s="415"/>
      <c r="BS143" s="415"/>
      <c r="BT143" s="415"/>
      <c r="BU143" s="415"/>
      <c r="BV143" s="415"/>
    </row>
  </sheetData>
  <mergeCells count="21">
    <mergeCell ref="AM3:AX3"/>
    <mergeCell ref="AY3:BJ3"/>
    <mergeCell ref="BK3:BV3"/>
    <mergeCell ref="B40:AL40"/>
    <mergeCell ref="C3:N3"/>
    <mergeCell ref="O3:Z3"/>
    <mergeCell ref="AA3:AL3"/>
    <mergeCell ref="A1:A2"/>
    <mergeCell ref="B1:AL1"/>
    <mergeCell ref="B50:Q50"/>
    <mergeCell ref="B45:Q45"/>
    <mergeCell ref="B42:Q42"/>
    <mergeCell ref="B41:Q41"/>
    <mergeCell ref="B43:Q43"/>
    <mergeCell ref="B44:Q44"/>
    <mergeCell ref="B51:Q51"/>
    <mergeCell ref="B52:Q52"/>
    <mergeCell ref="B46:Q46"/>
    <mergeCell ref="B47:Q47"/>
    <mergeCell ref="B48:Q48"/>
    <mergeCell ref="B49:Q49"/>
  </mergeCells>
  <phoneticPr fontId="6" type="noConversion"/>
  <hyperlinks>
    <hyperlink ref="A1:A2" location="Contents!A1" display="Table of Contents"/>
  </hyperlinks>
  <pageMargins left="0.25" right="0.25" top="0.25" bottom="0.25" header="0.5" footer="0.5"/>
  <pageSetup scale="20"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pageSetUpPr fitToPage="1"/>
  </sheetPr>
  <dimension ref="A1:BV135"/>
  <sheetViews>
    <sheetView workbookViewId="0">
      <pane xSplit="2" ySplit="4" topLeftCell="AO5" activePane="bottomRight" state="frozen"/>
      <selection activeCell="BF63" sqref="BF63"/>
      <selection pane="topRight" activeCell="BF63" sqref="BF63"/>
      <selection pane="bottomLeft" activeCell="BF63" sqref="BF63"/>
      <selection pane="bottomRight" activeCell="BG15" sqref="BG15"/>
    </sheetView>
  </sheetViews>
  <sheetFormatPr defaultColWidth="8.5703125" defaultRowHeight="11.25" x14ac:dyDescent="0.2"/>
  <cols>
    <col min="1" max="1" width="17.42578125" style="162" customWidth="1"/>
    <col min="2" max="2" width="25.42578125" style="153" customWidth="1"/>
    <col min="3" max="50" width="6.5703125" style="153" customWidth="1"/>
    <col min="51" max="55" width="6.5703125" style="493" customWidth="1"/>
    <col min="56" max="58" width="6.5703125" style="643" customWidth="1"/>
    <col min="59" max="62" width="6.5703125" style="493" customWidth="1"/>
    <col min="63" max="74" width="6.5703125" style="153" customWidth="1"/>
    <col min="75" max="16384" width="8.5703125" style="153"/>
  </cols>
  <sheetData>
    <row r="1" spans="1:74" ht="12.75" x14ac:dyDescent="0.2">
      <c r="A1" s="790" t="s">
        <v>982</v>
      </c>
      <c r="B1" s="818" t="s">
        <v>1101</v>
      </c>
      <c r="C1" s="798"/>
      <c r="D1" s="798"/>
      <c r="E1" s="798"/>
      <c r="F1" s="798"/>
      <c r="G1" s="798"/>
      <c r="H1" s="798"/>
      <c r="I1" s="798"/>
      <c r="J1" s="798"/>
      <c r="K1" s="798"/>
      <c r="L1" s="798"/>
      <c r="M1" s="798"/>
      <c r="N1" s="798"/>
      <c r="O1" s="798"/>
      <c r="P1" s="798"/>
      <c r="Q1" s="798"/>
      <c r="R1" s="798"/>
      <c r="S1" s="798"/>
      <c r="T1" s="798"/>
      <c r="U1" s="798"/>
      <c r="V1" s="798"/>
      <c r="W1" s="798"/>
      <c r="X1" s="798"/>
      <c r="Y1" s="798"/>
      <c r="Z1" s="798"/>
      <c r="AA1" s="798"/>
      <c r="AB1" s="798"/>
      <c r="AC1" s="798"/>
      <c r="AD1" s="798"/>
      <c r="AE1" s="798"/>
      <c r="AF1" s="798"/>
      <c r="AG1" s="798"/>
      <c r="AH1" s="798"/>
      <c r="AI1" s="798"/>
      <c r="AJ1" s="798"/>
      <c r="AK1" s="798"/>
      <c r="AL1" s="798"/>
    </row>
    <row r="2" spans="1:74" ht="12.75" x14ac:dyDescent="0.2">
      <c r="A2" s="791"/>
      <c r="B2" s="540" t="str">
        <f>"U.S. Energy Information Administration  |  Short-Term Energy Outlook  - "&amp;Dates!D1</f>
        <v>U.S. Energy Information Administration  |  Short-Term Energy Outlook  - July 2019</v>
      </c>
      <c r="C2" s="543"/>
      <c r="D2" s="543"/>
      <c r="E2" s="543"/>
      <c r="F2" s="543"/>
      <c r="G2" s="543"/>
      <c r="H2" s="543"/>
      <c r="I2" s="543"/>
      <c r="J2" s="543"/>
    </row>
    <row r="3" spans="1:74" s="12" customFormat="1" ht="12.75" x14ac:dyDescent="0.2">
      <c r="A3" s="14"/>
      <c r="B3" s="15"/>
      <c r="C3" s="799">
        <f>Dates!D3</f>
        <v>2015</v>
      </c>
      <c r="D3" s="795"/>
      <c r="E3" s="795"/>
      <c r="F3" s="795"/>
      <c r="G3" s="795"/>
      <c r="H3" s="795"/>
      <c r="I3" s="795"/>
      <c r="J3" s="795"/>
      <c r="K3" s="795"/>
      <c r="L3" s="795"/>
      <c r="M3" s="795"/>
      <c r="N3" s="796"/>
      <c r="O3" s="799">
        <f>C3+1</f>
        <v>2016</v>
      </c>
      <c r="P3" s="800"/>
      <c r="Q3" s="800"/>
      <c r="R3" s="800"/>
      <c r="S3" s="800"/>
      <c r="T3" s="800"/>
      <c r="U3" s="800"/>
      <c r="V3" s="800"/>
      <c r="W3" s="800"/>
      <c r="X3" s="795"/>
      <c r="Y3" s="795"/>
      <c r="Z3" s="796"/>
      <c r="AA3" s="792">
        <f>O3+1</f>
        <v>2017</v>
      </c>
      <c r="AB3" s="795"/>
      <c r="AC3" s="795"/>
      <c r="AD3" s="795"/>
      <c r="AE3" s="795"/>
      <c r="AF3" s="795"/>
      <c r="AG3" s="795"/>
      <c r="AH3" s="795"/>
      <c r="AI3" s="795"/>
      <c r="AJ3" s="795"/>
      <c r="AK3" s="795"/>
      <c r="AL3" s="796"/>
      <c r="AM3" s="792">
        <f>AA3+1</f>
        <v>2018</v>
      </c>
      <c r="AN3" s="795"/>
      <c r="AO3" s="795"/>
      <c r="AP3" s="795"/>
      <c r="AQ3" s="795"/>
      <c r="AR3" s="795"/>
      <c r="AS3" s="795"/>
      <c r="AT3" s="795"/>
      <c r="AU3" s="795"/>
      <c r="AV3" s="795"/>
      <c r="AW3" s="795"/>
      <c r="AX3" s="796"/>
      <c r="AY3" s="792">
        <f>AM3+1</f>
        <v>2019</v>
      </c>
      <c r="AZ3" s="793"/>
      <c r="BA3" s="793"/>
      <c r="BB3" s="793"/>
      <c r="BC3" s="793"/>
      <c r="BD3" s="793"/>
      <c r="BE3" s="793"/>
      <c r="BF3" s="793"/>
      <c r="BG3" s="793"/>
      <c r="BH3" s="793"/>
      <c r="BI3" s="793"/>
      <c r="BJ3" s="794"/>
      <c r="BK3" s="792">
        <f>AY3+1</f>
        <v>2020</v>
      </c>
      <c r="BL3" s="795"/>
      <c r="BM3" s="795"/>
      <c r="BN3" s="795"/>
      <c r="BO3" s="795"/>
      <c r="BP3" s="795"/>
      <c r="BQ3" s="795"/>
      <c r="BR3" s="795"/>
      <c r="BS3" s="795"/>
      <c r="BT3" s="795"/>
      <c r="BU3" s="795"/>
      <c r="BV3" s="796"/>
    </row>
    <row r="4" spans="1:74" s="12" customFormat="1" x14ac:dyDescent="0.2">
      <c r="A4" s="16"/>
      <c r="B4" s="17"/>
      <c r="C4" s="18" t="s">
        <v>595</v>
      </c>
      <c r="D4" s="18" t="s">
        <v>596</v>
      </c>
      <c r="E4" s="18" t="s">
        <v>597</v>
      </c>
      <c r="F4" s="18" t="s">
        <v>598</v>
      </c>
      <c r="G4" s="18" t="s">
        <v>599</v>
      </c>
      <c r="H4" s="18" t="s">
        <v>600</v>
      </c>
      <c r="I4" s="18" t="s">
        <v>601</v>
      </c>
      <c r="J4" s="18" t="s">
        <v>602</v>
      </c>
      <c r="K4" s="18" t="s">
        <v>603</v>
      </c>
      <c r="L4" s="18" t="s">
        <v>604</v>
      </c>
      <c r="M4" s="18" t="s">
        <v>605</v>
      </c>
      <c r="N4" s="18" t="s">
        <v>606</v>
      </c>
      <c r="O4" s="18" t="s">
        <v>595</v>
      </c>
      <c r="P4" s="18" t="s">
        <v>596</v>
      </c>
      <c r="Q4" s="18" t="s">
        <v>597</v>
      </c>
      <c r="R4" s="18" t="s">
        <v>598</v>
      </c>
      <c r="S4" s="18" t="s">
        <v>599</v>
      </c>
      <c r="T4" s="18" t="s">
        <v>600</v>
      </c>
      <c r="U4" s="18" t="s">
        <v>601</v>
      </c>
      <c r="V4" s="18" t="s">
        <v>602</v>
      </c>
      <c r="W4" s="18" t="s">
        <v>603</v>
      </c>
      <c r="X4" s="18" t="s">
        <v>604</v>
      </c>
      <c r="Y4" s="18" t="s">
        <v>605</v>
      </c>
      <c r="Z4" s="18" t="s">
        <v>606</v>
      </c>
      <c r="AA4" s="18" t="s">
        <v>595</v>
      </c>
      <c r="AB4" s="18" t="s">
        <v>596</v>
      </c>
      <c r="AC4" s="18" t="s">
        <v>597</v>
      </c>
      <c r="AD4" s="18" t="s">
        <v>598</v>
      </c>
      <c r="AE4" s="18" t="s">
        <v>599</v>
      </c>
      <c r="AF4" s="18" t="s">
        <v>600</v>
      </c>
      <c r="AG4" s="18" t="s">
        <v>601</v>
      </c>
      <c r="AH4" s="18" t="s">
        <v>602</v>
      </c>
      <c r="AI4" s="18" t="s">
        <v>603</v>
      </c>
      <c r="AJ4" s="18" t="s">
        <v>604</v>
      </c>
      <c r="AK4" s="18" t="s">
        <v>605</v>
      </c>
      <c r="AL4" s="18" t="s">
        <v>606</v>
      </c>
      <c r="AM4" s="18" t="s">
        <v>595</v>
      </c>
      <c r="AN4" s="18" t="s">
        <v>596</v>
      </c>
      <c r="AO4" s="18" t="s">
        <v>597</v>
      </c>
      <c r="AP4" s="18" t="s">
        <v>598</v>
      </c>
      <c r="AQ4" s="18" t="s">
        <v>599</v>
      </c>
      <c r="AR4" s="18" t="s">
        <v>600</v>
      </c>
      <c r="AS4" s="18" t="s">
        <v>601</v>
      </c>
      <c r="AT4" s="18" t="s">
        <v>602</v>
      </c>
      <c r="AU4" s="18" t="s">
        <v>603</v>
      </c>
      <c r="AV4" s="18" t="s">
        <v>604</v>
      </c>
      <c r="AW4" s="18" t="s">
        <v>605</v>
      </c>
      <c r="AX4" s="18" t="s">
        <v>606</v>
      </c>
      <c r="AY4" s="18" t="s">
        <v>595</v>
      </c>
      <c r="AZ4" s="18" t="s">
        <v>596</v>
      </c>
      <c r="BA4" s="18" t="s">
        <v>597</v>
      </c>
      <c r="BB4" s="18" t="s">
        <v>598</v>
      </c>
      <c r="BC4" s="18" t="s">
        <v>599</v>
      </c>
      <c r="BD4" s="18" t="s">
        <v>600</v>
      </c>
      <c r="BE4" s="18" t="s">
        <v>601</v>
      </c>
      <c r="BF4" s="18" t="s">
        <v>602</v>
      </c>
      <c r="BG4" s="18" t="s">
        <v>603</v>
      </c>
      <c r="BH4" s="18" t="s">
        <v>604</v>
      </c>
      <c r="BI4" s="18" t="s">
        <v>605</v>
      </c>
      <c r="BJ4" s="18" t="s">
        <v>606</v>
      </c>
      <c r="BK4" s="18" t="s">
        <v>595</v>
      </c>
      <c r="BL4" s="18" t="s">
        <v>596</v>
      </c>
      <c r="BM4" s="18" t="s">
        <v>597</v>
      </c>
      <c r="BN4" s="18" t="s">
        <v>598</v>
      </c>
      <c r="BO4" s="18" t="s">
        <v>599</v>
      </c>
      <c r="BP4" s="18" t="s">
        <v>600</v>
      </c>
      <c r="BQ4" s="18" t="s">
        <v>601</v>
      </c>
      <c r="BR4" s="18" t="s">
        <v>602</v>
      </c>
      <c r="BS4" s="18" t="s">
        <v>603</v>
      </c>
      <c r="BT4" s="18" t="s">
        <v>604</v>
      </c>
      <c r="BU4" s="18" t="s">
        <v>605</v>
      </c>
      <c r="BV4" s="18" t="s">
        <v>606</v>
      </c>
    </row>
    <row r="5" spans="1:74" ht="11.1" customHeight="1" x14ac:dyDescent="0.2">
      <c r="B5" s="254" t="s">
        <v>992</v>
      </c>
      <c r="C5" s="252"/>
      <c r="D5" s="252"/>
      <c r="E5" s="252"/>
      <c r="F5" s="252"/>
      <c r="G5" s="252"/>
      <c r="H5" s="252"/>
      <c r="I5" s="252"/>
      <c r="J5" s="252"/>
      <c r="K5" s="252"/>
      <c r="L5" s="252"/>
      <c r="M5" s="252"/>
      <c r="N5" s="252"/>
      <c r="O5" s="252"/>
      <c r="P5" s="252"/>
      <c r="Q5" s="252"/>
      <c r="R5" s="252"/>
      <c r="S5" s="252"/>
      <c r="T5" s="252"/>
      <c r="U5" s="252"/>
      <c r="V5" s="252"/>
      <c r="W5" s="252"/>
      <c r="X5" s="252"/>
      <c r="Y5" s="252"/>
      <c r="Z5" s="252"/>
      <c r="AA5" s="252"/>
      <c r="AB5" s="252"/>
      <c r="AC5" s="252"/>
      <c r="AD5" s="252"/>
      <c r="AE5" s="252"/>
      <c r="AF5" s="252"/>
      <c r="AG5" s="252"/>
      <c r="AH5" s="252"/>
      <c r="AI5" s="252"/>
      <c r="AJ5" s="252"/>
      <c r="AK5" s="252"/>
      <c r="AL5" s="252"/>
      <c r="AM5" s="252"/>
      <c r="AN5" s="252"/>
      <c r="AO5" s="252"/>
      <c r="AP5" s="252"/>
      <c r="AQ5" s="252"/>
      <c r="AR5" s="252"/>
      <c r="AS5" s="252"/>
      <c r="AT5" s="252"/>
      <c r="AU5" s="252"/>
      <c r="AV5" s="252"/>
      <c r="AW5" s="252"/>
      <c r="AX5" s="252"/>
      <c r="AY5" s="409"/>
      <c r="AZ5" s="409"/>
      <c r="BA5" s="409"/>
      <c r="BB5" s="409"/>
      <c r="BC5" s="409"/>
      <c r="BD5" s="252"/>
      <c r="BE5" s="252"/>
      <c r="BF5" s="252"/>
      <c r="BG5" s="252"/>
      <c r="BH5" s="252"/>
      <c r="BI5" s="252"/>
      <c r="BJ5" s="409"/>
      <c r="BK5" s="409"/>
      <c r="BL5" s="409"/>
      <c r="BM5" s="409"/>
      <c r="BN5" s="409"/>
      <c r="BO5" s="409"/>
      <c r="BP5" s="409"/>
      <c r="BQ5" s="409"/>
      <c r="BR5" s="409"/>
      <c r="BS5" s="409"/>
      <c r="BT5" s="409"/>
      <c r="BU5" s="409"/>
      <c r="BV5" s="409"/>
    </row>
    <row r="6" spans="1:74" ht="11.1" customHeight="1" x14ac:dyDescent="0.2">
      <c r="A6" s="162" t="s">
        <v>310</v>
      </c>
      <c r="B6" s="173" t="s">
        <v>259</v>
      </c>
      <c r="C6" s="252">
        <v>26.939032387000001</v>
      </c>
      <c r="D6" s="252">
        <v>27.118052143</v>
      </c>
      <c r="E6" s="252">
        <v>27.137860418999999</v>
      </c>
      <c r="F6" s="252">
        <v>27.081182999999999</v>
      </c>
      <c r="G6" s="252">
        <v>26.676316289999999</v>
      </c>
      <c r="H6" s="252">
        <v>26.724747666999999</v>
      </c>
      <c r="I6" s="252">
        <v>27.351002677</v>
      </c>
      <c r="J6" s="252">
        <v>27.374454418999999</v>
      </c>
      <c r="K6" s="252">
        <v>26.906094667000001</v>
      </c>
      <c r="L6" s="252">
        <v>27.221484289999999</v>
      </c>
      <c r="M6" s="252">
        <v>27.545142667</v>
      </c>
      <c r="N6" s="252">
        <v>27.568229032000001</v>
      </c>
      <c r="O6" s="252">
        <v>27.433272710000001</v>
      </c>
      <c r="P6" s="252">
        <v>27.101860379000001</v>
      </c>
      <c r="Q6" s="252">
        <v>27.167673129000001</v>
      </c>
      <c r="R6" s="252">
        <v>26.583766666999999</v>
      </c>
      <c r="S6" s="252">
        <v>26.022439096999999</v>
      </c>
      <c r="T6" s="252">
        <v>25.921555000000001</v>
      </c>
      <c r="U6" s="252">
        <v>26.953225547999999</v>
      </c>
      <c r="V6" s="252">
        <v>26.586947677000001</v>
      </c>
      <c r="W6" s="252">
        <v>25.994652333000001</v>
      </c>
      <c r="X6" s="252">
        <v>26.839333903</v>
      </c>
      <c r="Y6" s="252">
        <v>27.579801332999999</v>
      </c>
      <c r="Z6" s="252">
        <v>26.916236387000001</v>
      </c>
      <c r="AA6" s="252">
        <v>27.109654419000002</v>
      </c>
      <c r="AB6" s="252">
        <v>27.582629286</v>
      </c>
      <c r="AC6" s="252">
        <v>27.60649871</v>
      </c>
      <c r="AD6" s="252">
        <v>27.019849000000001</v>
      </c>
      <c r="AE6" s="252">
        <v>27.213503386999999</v>
      </c>
      <c r="AF6" s="252">
        <v>27.156912333000001</v>
      </c>
      <c r="AG6" s="252">
        <v>27.641216676999999</v>
      </c>
      <c r="AH6" s="252">
        <v>27.561041289999999</v>
      </c>
      <c r="AI6" s="252">
        <v>27.116826</v>
      </c>
      <c r="AJ6" s="252">
        <v>28.167328354999999</v>
      </c>
      <c r="AK6" s="252">
        <v>29.009341332999998</v>
      </c>
      <c r="AL6" s="252">
        <v>28.610581387</v>
      </c>
      <c r="AM6" s="252">
        <v>28.762279452000001</v>
      </c>
      <c r="AN6" s="252">
        <v>29.195777713999998</v>
      </c>
      <c r="AO6" s="252">
        <v>29.460988774</v>
      </c>
      <c r="AP6" s="252">
        <v>29.305216999999999</v>
      </c>
      <c r="AQ6" s="252">
        <v>29.153626839000001</v>
      </c>
      <c r="AR6" s="252">
        <v>29.498627667000001</v>
      </c>
      <c r="AS6" s="252">
        <v>30.239541160999998</v>
      </c>
      <c r="AT6" s="252">
        <v>30.756871967999999</v>
      </c>
      <c r="AU6" s="252">
        <v>30.395058667000001</v>
      </c>
      <c r="AV6" s="252">
        <v>30.974503161000001</v>
      </c>
      <c r="AW6" s="252">
        <v>31.209953333000001</v>
      </c>
      <c r="AX6" s="252">
        <v>31.427858064999999</v>
      </c>
      <c r="AY6" s="252">
        <v>30.713047774</v>
      </c>
      <c r="AZ6" s="252">
        <v>30.738793000000001</v>
      </c>
      <c r="BA6" s="252">
        <v>30.751059225999999</v>
      </c>
      <c r="BB6" s="252">
        <v>31.096620390999998</v>
      </c>
      <c r="BC6" s="252">
        <v>31.391695063</v>
      </c>
      <c r="BD6" s="252">
        <v>31.674253629999999</v>
      </c>
      <c r="BE6" s="409">
        <v>32.109441713000002</v>
      </c>
      <c r="BF6" s="409">
        <v>32.128975957999998</v>
      </c>
      <c r="BG6" s="409">
        <v>32.190510197000002</v>
      </c>
      <c r="BH6" s="409">
        <v>32.675053976000001</v>
      </c>
      <c r="BI6" s="409">
        <v>33.021718042000003</v>
      </c>
      <c r="BJ6" s="409">
        <v>33.049456831000001</v>
      </c>
      <c r="BK6" s="409">
        <v>32.961182944999997</v>
      </c>
      <c r="BL6" s="409">
        <v>33.000479235</v>
      </c>
      <c r="BM6" s="409">
        <v>33.151620790999999</v>
      </c>
      <c r="BN6" s="409">
        <v>33.31913334</v>
      </c>
      <c r="BO6" s="409">
        <v>33.377499548999999</v>
      </c>
      <c r="BP6" s="409">
        <v>33.540627542999999</v>
      </c>
      <c r="BQ6" s="409">
        <v>33.557098209000003</v>
      </c>
      <c r="BR6" s="409">
        <v>33.713176402999999</v>
      </c>
      <c r="BS6" s="409">
        <v>33.816412059999998</v>
      </c>
      <c r="BT6" s="409">
        <v>34.088398703000003</v>
      </c>
      <c r="BU6" s="409">
        <v>34.48152047</v>
      </c>
      <c r="BV6" s="409">
        <v>34.444240716000003</v>
      </c>
    </row>
    <row r="7" spans="1:74" ht="11.1" customHeight="1" x14ac:dyDescent="0.2">
      <c r="A7" s="162" t="s">
        <v>306</v>
      </c>
      <c r="B7" s="173" t="s">
        <v>260</v>
      </c>
      <c r="C7" s="252">
        <v>14.775651387</v>
      </c>
      <c r="D7" s="252">
        <v>14.942316142999999</v>
      </c>
      <c r="E7" s="252">
        <v>15.077128418999999</v>
      </c>
      <c r="F7" s="252">
        <v>15.351193</v>
      </c>
      <c r="G7" s="252">
        <v>15.211940289999999</v>
      </c>
      <c r="H7" s="252">
        <v>15.048440666999999</v>
      </c>
      <c r="I7" s="252">
        <v>15.228178677000001</v>
      </c>
      <c r="J7" s="252">
        <v>15.220453419</v>
      </c>
      <c r="K7" s="252">
        <v>15.238064667</v>
      </c>
      <c r="L7" s="252">
        <v>15.21824129</v>
      </c>
      <c r="M7" s="252">
        <v>15.230202667</v>
      </c>
      <c r="N7" s="252">
        <v>15.119084032</v>
      </c>
      <c r="O7" s="252">
        <v>14.997329710000001</v>
      </c>
      <c r="P7" s="252">
        <v>14.831548378999999</v>
      </c>
      <c r="Q7" s="252">
        <v>15.031519128999999</v>
      </c>
      <c r="R7" s="252">
        <v>14.857672666999999</v>
      </c>
      <c r="S7" s="252">
        <v>15.027552096999999</v>
      </c>
      <c r="T7" s="252">
        <v>14.827207</v>
      </c>
      <c r="U7" s="252">
        <v>14.832969547999999</v>
      </c>
      <c r="V7" s="252">
        <v>14.635611677</v>
      </c>
      <c r="W7" s="252">
        <v>14.441927333000001</v>
      </c>
      <c r="X7" s="252">
        <v>14.760360903</v>
      </c>
      <c r="Y7" s="252">
        <v>14.985661332999999</v>
      </c>
      <c r="Z7" s="252">
        <v>14.713972387</v>
      </c>
      <c r="AA7" s="252">
        <v>14.741446419000001</v>
      </c>
      <c r="AB7" s="252">
        <v>15.155421285999999</v>
      </c>
      <c r="AC7" s="252">
        <v>15.33729071</v>
      </c>
      <c r="AD7" s="252">
        <v>15.255641000000001</v>
      </c>
      <c r="AE7" s="252">
        <v>15.464295387</v>
      </c>
      <c r="AF7" s="252">
        <v>15.464704333</v>
      </c>
      <c r="AG7" s="252">
        <v>15.554008677000001</v>
      </c>
      <c r="AH7" s="252">
        <v>15.568833290000001</v>
      </c>
      <c r="AI7" s="252">
        <v>15.609617999999999</v>
      </c>
      <c r="AJ7" s="252">
        <v>16.227120355</v>
      </c>
      <c r="AK7" s="252">
        <v>16.851133333</v>
      </c>
      <c r="AL7" s="252">
        <v>16.586373386999998</v>
      </c>
      <c r="AM7" s="252">
        <v>16.365984451999999</v>
      </c>
      <c r="AN7" s="252">
        <v>16.773845714</v>
      </c>
      <c r="AO7" s="252">
        <v>17.156125773999999</v>
      </c>
      <c r="AP7" s="252">
        <v>17.246079000000002</v>
      </c>
      <c r="AQ7" s="252">
        <v>17.324516839000001</v>
      </c>
      <c r="AR7" s="252">
        <v>17.598394667000001</v>
      </c>
      <c r="AS7" s="252">
        <v>17.978907160999999</v>
      </c>
      <c r="AT7" s="252">
        <v>18.577317967999999</v>
      </c>
      <c r="AU7" s="252">
        <v>18.662954667000001</v>
      </c>
      <c r="AV7" s="252">
        <v>18.651433161</v>
      </c>
      <c r="AW7" s="252">
        <v>19.103270333000001</v>
      </c>
      <c r="AX7" s="252">
        <v>19.120943064999999</v>
      </c>
      <c r="AY7" s="252">
        <v>18.917839774000001</v>
      </c>
      <c r="AZ7" s="252">
        <v>18.801584999999999</v>
      </c>
      <c r="BA7" s="252">
        <v>19.034851226000001</v>
      </c>
      <c r="BB7" s="252">
        <v>19.393450000000001</v>
      </c>
      <c r="BC7" s="252">
        <v>19.654398385</v>
      </c>
      <c r="BD7" s="252">
        <v>19.743643038999998</v>
      </c>
      <c r="BE7" s="409">
        <v>19.969806999999999</v>
      </c>
      <c r="BF7" s="409">
        <v>20.2414652</v>
      </c>
      <c r="BG7" s="409">
        <v>20.365158999999998</v>
      </c>
      <c r="BH7" s="409">
        <v>20.526822599999999</v>
      </c>
      <c r="BI7" s="409">
        <v>20.876559700000001</v>
      </c>
      <c r="BJ7" s="409">
        <v>20.8677612</v>
      </c>
      <c r="BK7" s="409">
        <v>20.7392322</v>
      </c>
      <c r="BL7" s="409">
        <v>20.738151500000001</v>
      </c>
      <c r="BM7" s="409">
        <v>20.892843899999999</v>
      </c>
      <c r="BN7" s="409">
        <v>21.021445700000001</v>
      </c>
      <c r="BO7" s="409">
        <v>21.1845432</v>
      </c>
      <c r="BP7" s="409">
        <v>21.278309100000001</v>
      </c>
      <c r="BQ7" s="409">
        <v>21.283786599999999</v>
      </c>
      <c r="BR7" s="409">
        <v>21.4761956</v>
      </c>
      <c r="BS7" s="409">
        <v>21.616129099999998</v>
      </c>
      <c r="BT7" s="409">
        <v>21.560020300000001</v>
      </c>
      <c r="BU7" s="409">
        <v>21.905194999999999</v>
      </c>
      <c r="BV7" s="409">
        <v>21.883063</v>
      </c>
    </row>
    <row r="8" spans="1:74" ht="11.1" customHeight="1" x14ac:dyDescent="0.2">
      <c r="A8" s="162" t="s">
        <v>307</v>
      </c>
      <c r="B8" s="173" t="s">
        <v>281</v>
      </c>
      <c r="C8" s="252">
        <v>4.7024869999999996</v>
      </c>
      <c r="D8" s="252">
        <v>4.743487</v>
      </c>
      <c r="E8" s="252">
        <v>4.6324870000000002</v>
      </c>
      <c r="F8" s="252">
        <v>4.3004870000000004</v>
      </c>
      <c r="G8" s="252">
        <v>3.9994869999999998</v>
      </c>
      <c r="H8" s="252">
        <v>4.2044870000000003</v>
      </c>
      <c r="I8" s="252">
        <v>4.618487</v>
      </c>
      <c r="J8" s="252">
        <v>4.759487</v>
      </c>
      <c r="K8" s="252">
        <v>4.2994870000000001</v>
      </c>
      <c r="L8" s="252">
        <v>4.4194870000000002</v>
      </c>
      <c r="M8" s="252">
        <v>4.6864869999999996</v>
      </c>
      <c r="N8" s="252">
        <v>4.7734870000000003</v>
      </c>
      <c r="O8" s="252">
        <v>4.8172740000000003</v>
      </c>
      <c r="P8" s="252">
        <v>4.7372740000000002</v>
      </c>
      <c r="Q8" s="252">
        <v>4.6572740000000001</v>
      </c>
      <c r="R8" s="252">
        <v>4.3192740000000001</v>
      </c>
      <c r="S8" s="252">
        <v>3.6812740000000002</v>
      </c>
      <c r="T8" s="252">
        <v>3.9822739999999999</v>
      </c>
      <c r="U8" s="252">
        <v>4.6072740000000003</v>
      </c>
      <c r="V8" s="252">
        <v>4.7452740000000002</v>
      </c>
      <c r="W8" s="252">
        <v>4.7492739999999998</v>
      </c>
      <c r="X8" s="252">
        <v>4.8132739999999998</v>
      </c>
      <c r="Y8" s="252">
        <v>5.1352739999999999</v>
      </c>
      <c r="Z8" s="252">
        <v>4.9182740000000003</v>
      </c>
      <c r="AA8" s="252">
        <v>5.120139</v>
      </c>
      <c r="AB8" s="252">
        <v>5.1401389999999996</v>
      </c>
      <c r="AC8" s="252">
        <v>4.910139</v>
      </c>
      <c r="AD8" s="252">
        <v>4.5001389999999999</v>
      </c>
      <c r="AE8" s="252">
        <v>4.6331389999999999</v>
      </c>
      <c r="AF8" s="252">
        <v>4.6861389999999998</v>
      </c>
      <c r="AG8" s="252">
        <v>4.963139</v>
      </c>
      <c r="AH8" s="252">
        <v>5.1171389999999999</v>
      </c>
      <c r="AI8" s="252">
        <v>4.9331389999999997</v>
      </c>
      <c r="AJ8" s="252">
        <v>4.9451390000000002</v>
      </c>
      <c r="AK8" s="252">
        <v>5.2731389999999996</v>
      </c>
      <c r="AL8" s="252">
        <v>5.3501390000000004</v>
      </c>
      <c r="AM8" s="252">
        <v>5.2041389999999996</v>
      </c>
      <c r="AN8" s="252">
        <v>5.3671389999999999</v>
      </c>
      <c r="AO8" s="252">
        <v>5.402139</v>
      </c>
      <c r="AP8" s="252">
        <v>5.0291389999999998</v>
      </c>
      <c r="AQ8" s="252">
        <v>5.1791390000000002</v>
      </c>
      <c r="AR8" s="252">
        <v>5.1011389999999999</v>
      </c>
      <c r="AS8" s="252">
        <v>5.3141389999999999</v>
      </c>
      <c r="AT8" s="252">
        <v>5.4531390000000002</v>
      </c>
      <c r="AU8" s="252">
        <v>5.2171390000000004</v>
      </c>
      <c r="AV8" s="252">
        <v>5.4931390000000002</v>
      </c>
      <c r="AW8" s="252">
        <v>5.2961390000000002</v>
      </c>
      <c r="AX8" s="252">
        <v>5.4751390000000004</v>
      </c>
      <c r="AY8" s="252">
        <v>5.1341390000000002</v>
      </c>
      <c r="AZ8" s="252">
        <v>5.1641389999999996</v>
      </c>
      <c r="BA8" s="252">
        <v>4.9661390000000001</v>
      </c>
      <c r="BB8" s="252">
        <v>5.1621807390000001</v>
      </c>
      <c r="BC8" s="252">
        <v>5.1628536883000002</v>
      </c>
      <c r="BD8" s="252">
        <v>5.1957075771000003</v>
      </c>
      <c r="BE8" s="409">
        <v>5.3961826737000003</v>
      </c>
      <c r="BF8" s="409">
        <v>5.3525593511</v>
      </c>
      <c r="BG8" s="409">
        <v>5.3641715826</v>
      </c>
      <c r="BH8" s="409">
        <v>5.3755069770999997</v>
      </c>
      <c r="BI8" s="409">
        <v>5.3814822715000004</v>
      </c>
      <c r="BJ8" s="409">
        <v>5.3983125660000004</v>
      </c>
      <c r="BK8" s="409">
        <v>5.4413957437000002</v>
      </c>
      <c r="BL8" s="409">
        <v>5.4358100377999996</v>
      </c>
      <c r="BM8" s="409">
        <v>5.4097998094999999</v>
      </c>
      <c r="BN8" s="409">
        <v>5.4264178384999999</v>
      </c>
      <c r="BO8" s="409">
        <v>5.4075625335000002</v>
      </c>
      <c r="BP8" s="409">
        <v>5.4402190617999997</v>
      </c>
      <c r="BQ8" s="409">
        <v>5.4232809012000001</v>
      </c>
      <c r="BR8" s="409">
        <v>5.4725981981</v>
      </c>
      <c r="BS8" s="409">
        <v>5.5206361705999996</v>
      </c>
      <c r="BT8" s="409">
        <v>5.5212882959999998</v>
      </c>
      <c r="BU8" s="409">
        <v>5.5450025187999996</v>
      </c>
      <c r="BV8" s="409">
        <v>5.5056295354999998</v>
      </c>
    </row>
    <row r="9" spans="1:74" ht="11.1" customHeight="1" x14ac:dyDescent="0.2">
      <c r="A9" s="162" t="s">
        <v>308</v>
      </c>
      <c r="B9" s="173" t="s">
        <v>290</v>
      </c>
      <c r="C9" s="252">
        <v>2.6333709999999999</v>
      </c>
      <c r="D9" s="252">
        <v>2.709371</v>
      </c>
      <c r="E9" s="252">
        <v>2.6903709999999998</v>
      </c>
      <c r="F9" s="252">
        <v>2.543371</v>
      </c>
      <c r="G9" s="252">
        <v>2.5813709999999999</v>
      </c>
      <c r="H9" s="252">
        <v>2.6033710000000001</v>
      </c>
      <c r="I9" s="252">
        <v>2.632371</v>
      </c>
      <c r="J9" s="252">
        <v>2.6153710000000001</v>
      </c>
      <c r="K9" s="252">
        <v>2.6193710000000001</v>
      </c>
      <c r="L9" s="252">
        <v>2.6263709999999998</v>
      </c>
      <c r="M9" s="252">
        <v>2.6093709999999999</v>
      </c>
      <c r="N9" s="252">
        <v>2.6093709999999999</v>
      </c>
      <c r="O9" s="252">
        <v>2.6042209999999999</v>
      </c>
      <c r="P9" s="252">
        <v>2.5412210000000002</v>
      </c>
      <c r="Q9" s="252">
        <v>2.5332210000000002</v>
      </c>
      <c r="R9" s="252">
        <v>2.5042209999999998</v>
      </c>
      <c r="S9" s="252">
        <v>2.502221</v>
      </c>
      <c r="T9" s="252">
        <v>2.526221</v>
      </c>
      <c r="U9" s="252">
        <v>2.502221</v>
      </c>
      <c r="V9" s="252">
        <v>2.490221</v>
      </c>
      <c r="W9" s="252">
        <v>2.4412210000000001</v>
      </c>
      <c r="X9" s="252">
        <v>2.418221</v>
      </c>
      <c r="Y9" s="252">
        <v>2.3952209999999998</v>
      </c>
      <c r="Z9" s="252">
        <v>2.3552209999999998</v>
      </c>
      <c r="AA9" s="252">
        <v>2.341504</v>
      </c>
      <c r="AB9" s="252">
        <v>2.3485040000000001</v>
      </c>
      <c r="AC9" s="252">
        <v>2.3445040000000001</v>
      </c>
      <c r="AD9" s="252">
        <v>2.329504</v>
      </c>
      <c r="AE9" s="252">
        <v>2.3345039999999999</v>
      </c>
      <c r="AF9" s="252">
        <v>2.3235039999999998</v>
      </c>
      <c r="AG9" s="252">
        <v>2.2955040000000002</v>
      </c>
      <c r="AH9" s="252">
        <v>2.220504</v>
      </c>
      <c r="AI9" s="252">
        <v>2.0165039999999999</v>
      </c>
      <c r="AJ9" s="252">
        <v>2.1875040000000001</v>
      </c>
      <c r="AK9" s="252">
        <v>2.1335039999999998</v>
      </c>
      <c r="AL9" s="252">
        <v>2.1345040000000002</v>
      </c>
      <c r="AM9" s="252">
        <v>2.2035040000000001</v>
      </c>
      <c r="AN9" s="252">
        <v>2.1665040000000002</v>
      </c>
      <c r="AO9" s="252">
        <v>2.1295039999999998</v>
      </c>
      <c r="AP9" s="252">
        <v>2.1625040000000002</v>
      </c>
      <c r="AQ9" s="252">
        <v>2.1275040000000001</v>
      </c>
      <c r="AR9" s="252">
        <v>2.1095039999999998</v>
      </c>
      <c r="AS9" s="252">
        <v>2.1065040000000002</v>
      </c>
      <c r="AT9" s="252">
        <v>2.0725039999999999</v>
      </c>
      <c r="AU9" s="252">
        <v>2.0815039999999998</v>
      </c>
      <c r="AV9" s="252">
        <v>1.9835039999999999</v>
      </c>
      <c r="AW9" s="252">
        <v>1.932504</v>
      </c>
      <c r="AX9" s="252">
        <v>1.944504</v>
      </c>
      <c r="AY9" s="252">
        <v>1.861504</v>
      </c>
      <c r="AZ9" s="252">
        <v>1.942504</v>
      </c>
      <c r="BA9" s="252">
        <v>1.9355039999999999</v>
      </c>
      <c r="BB9" s="252">
        <v>1.9152786479999999</v>
      </c>
      <c r="BC9" s="252">
        <v>2.0744830517000001</v>
      </c>
      <c r="BD9" s="252">
        <v>2.0675407301000002</v>
      </c>
      <c r="BE9" s="409">
        <v>2.0603631726999998</v>
      </c>
      <c r="BF9" s="409">
        <v>2.0530135643</v>
      </c>
      <c r="BG9" s="409">
        <v>2.0458561626999998</v>
      </c>
      <c r="BH9" s="409">
        <v>2.0385172134</v>
      </c>
      <c r="BI9" s="409">
        <v>2.0315832871000001</v>
      </c>
      <c r="BJ9" s="409">
        <v>2.0247801139999999</v>
      </c>
      <c r="BK9" s="409">
        <v>2.0136188110000002</v>
      </c>
      <c r="BL9" s="409">
        <v>2.0072244509999999</v>
      </c>
      <c r="BM9" s="409">
        <v>2.0001099570999998</v>
      </c>
      <c r="BN9" s="409">
        <v>1.9931729437000001</v>
      </c>
      <c r="BO9" s="409">
        <v>1.9862724197999999</v>
      </c>
      <c r="BP9" s="409">
        <v>1.9798224649</v>
      </c>
      <c r="BQ9" s="409">
        <v>1.9730956688000001</v>
      </c>
      <c r="BR9" s="409">
        <v>1.9663148435</v>
      </c>
      <c r="BS9" s="409">
        <v>1.9597174795000001</v>
      </c>
      <c r="BT9" s="409">
        <v>1.9528623824</v>
      </c>
      <c r="BU9" s="409">
        <v>1.9464524590000001</v>
      </c>
      <c r="BV9" s="409">
        <v>1.9401632550000001</v>
      </c>
    </row>
    <row r="10" spans="1:74" ht="11.1" customHeight="1" x14ac:dyDescent="0.2">
      <c r="A10" s="162" t="s">
        <v>309</v>
      </c>
      <c r="B10" s="173" t="s">
        <v>284</v>
      </c>
      <c r="C10" s="252">
        <v>4.8275230000000002</v>
      </c>
      <c r="D10" s="252">
        <v>4.7228779999999997</v>
      </c>
      <c r="E10" s="252">
        <v>4.7378739999999997</v>
      </c>
      <c r="F10" s="252">
        <v>4.8861319999999999</v>
      </c>
      <c r="G10" s="252">
        <v>4.8835179999999996</v>
      </c>
      <c r="H10" s="252">
        <v>4.868449</v>
      </c>
      <c r="I10" s="252">
        <v>4.8719659999999996</v>
      </c>
      <c r="J10" s="252">
        <v>4.7791430000000004</v>
      </c>
      <c r="K10" s="252">
        <v>4.7491719999999997</v>
      </c>
      <c r="L10" s="252">
        <v>4.9573850000000004</v>
      </c>
      <c r="M10" s="252">
        <v>5.019082</v>
      </c>
      <c r="N10" s="252">
        <v>5.066287</v>
      </c>
      <c r="O10" s="252">
        <v>5.0144479999999998</v>
      </c>
      <c r="P10" s="252">
        <v>4.9918170000000002</v>
      </c>
      <c r="Q10" s="252">
        <v>4.945659</v>
      </c>
      <c r="R10" s="252">
        <v>4.9025990000000004</v>
      </c>
      <c r="S10" s="252">
        <v>4.8113919999999997</v>
      </c>
      <c r="T10" s="252">
        <v>4.5858530000000002</v>
      </c>
      <c r="U10" s="252">
        <v>5.0107609999999996</v>
      </c>
      <c r="V10" s="252">
        <v>4.7158410000000002</v>
      </c>
      <c r="W10" s="252">
        <v>4.3622300000000003</v>
      </c>
      <c r="X10" s="252">
        <v>4.8474779999999997</v>
      </c>
      <c r="Y10" s="252">
        <v>5.0636450000000002</v>
      </c>
      <c r="Z10" s="252">
        <v>4.928769</v>
      </c>
      <c r="AA10" s="252">
        <v>4.9065649999999996</v>
      </c>
      <c r="AB10" s="252">
        <v>4.9385649999999996</v>
      </c>
      <c r="AC10" s="252">
        <v>5.0145650000000002</v>
      </c>
      <c r="AD10" s="252">
        <v>4.9345650000000001</v>
      </c>
      <c r="AE10" s="252">
        <v>4.7815649999999996</v>
      </c>
      <c r="AF10" s="252">
        <v>4.6825650000000003</v>
      </c>
      <c r="AG10" s="252">
        <v>4.8285650000000002</v>
      </c>
      <c r="AH10" s="252">
        <v>4.6545649999999998</v>
      </c>
      <c r="AI10" s="252">
        <v>4.5575650000000003</v>
      </c>
      <c r="AJ10" s="252">
        <v>4.8075650000000003</v>
      </c>
      <c r="AK10" s="252">
        <v>4.7515650000000003</v>
      </c>
      <c r="AL10" s="252">
        <v>4.5395649999999996</v>
      </c>
      <c r="AM10" s="252">
        <v>4.9886520000000001</v>
      </c>
      <c r="AN10" s="252">
        <v>4.8882890000000003</v>
      </c>
      <c r="AO10" s="252">
        <v>4.7732200000000002</v>
      </c>
      <c r="AP10" s="252">
        <v>4.8674949999999999</v>
      </c>
      <c r="AQ10" s="252">
        <v>4.5224669999999998</v>
      </c>
      <c r="AR10" s="252">
        <v>4.6895899999999999</v>
      </c>
      <c r="AS10" s="252">
        <v>4.8399910000000004</v>
      </c>
      <c r="AT10" s="252">
        <v>4.6539109999999999</v>
      </c>
      <c r="AU10" s="252">
        <v>4.4334610000000003</v>
      </c>
      <c r="AV10" s="252">
        <v>4.8464270000000003</v>
      </c>
      <c r="AW10" s="252">
        <v>4.8780400000000004</v>
      </c>
      <c r="AX10" s="252">
        <v>4.8872720000000003</v>
      </c>
      <c r="AY10" s="252">
        <v>4.7995650000000003</v>
      </c>
      <c r="AZ10" s="252">
        <v>4.830565</v>
      </c>
      <c r="BA10" s="252">
        <v>4.814565</v>
      </c>
      <c r="BB10" s="252">
        <v>4.6257110045000003</v>
      </c>
      <c r="BC10" s="252">
        <v>4.4999599374999999</v>
      </c>
      <c r="BD10" s="252">
        <v>4.6673622842000002</v>
      </c>
      <c r="BE10" s="409">
        <v>4.6830888664000003</v>
      </c>
      <c r="BF10" s="409">
        <v>4.4819378421999998</v>
      </c>
      <c r="BG10" s="409">
        <v>4.4153234514999999</v>
      </c>
      <c r="BH10" s="409">
        <v>4.7342071850999998</v>
      </c>
      <c r="BI10" s="409">
        <v>4.7320927832999997</v>
      </c>
      <c r="BJ10" s="409">
        <v>4.7586029506000003</v>
      </c>
      <c r="BK10" s="409">
        <v>4.7669361905000001</v>
      </c>
      <c r="BL10" s="409">
        <v>4.8192932461</v>
      </c>
      <c r="BM10" s="409">
        <v>4.8488671247999999</v>
      </c>
      <c r="BN10" s="409">
        <v>4.8780968578000001</v>
      </c>
      <c r="BO10" s="409">
        <v>4.7991213952000003</v>
      </c>
      <c r="BP10" s="409">
        <v>4.8422769159000003</v>
      </c>
      <c r="BQ10" s="409">
        <v>4.8769350392000002</v>
      </c>
      <c r="BR10" s="409">
        <v>4.7980677616999996</v>
      </c>
      <c r="BS10" s="409">
        <v>4.7199293100000004</v>
      </c>
      <c r="BT10" s="409">
        <v>5.0542277244999996</v>
      </c>
      <c r="BU10" s="409">
        <v>5.0848704920000003</v>
      </c>
      <c r="BV10" s="409">
        <v>5.1153849257999999</v>
      </c>
    </row>
    <row r="11" spans="1:74" ht="11.1" customHeight="1" x14ac:dyDescent="0.2">
      <c r="A11" s="162" t="s">
        <v>316</v>
      </c>
      <c r="B11" s="173" t="s">
        <v>285</v>
      </c>
      <c r="C11" s="252">
        <v>68.556603936000002</v>
      </c>
      <c r="D11" s="252">
        <v>68.266370597000005</v>
      </c>
      <c r="E11" s="252">
        <v>69.296109865999995</v>
      </c>
      <c r="F11" s="252">
        <v>69.431910373999997</v>
      </c>
      <c r="G11" s="252">
        <v>70.080614296999997</v>
      </c>
      <c r="H11" s="252">
        <v>70.570505925000006</v>
      </c>
      <c r="I11" s="252">
        <v>70.622088539999993</v>
      </c>
      <c r="J11" s="252">
        <v>70.416864113000003</v>
      </c>
      <c r="K11" s="252">
        <v>70.640406820999999</v>
      </c>
      <c r="L11" s="252">
        <v>70.536758649999996</v>
      </c>
      <c r="M11" s="252">
        <v>70.501726245</v>
      </c>
      <c r="N11" s="252">
        <v>70.438949553</v>
      </c>
      <c r="O11" s="252">
        <v>70.409813928999995</v>
      </c>
      <c r="P11" s="252">
        <v>69.882222222999999</v>
      </c>
      <c r="Q11" s="252">
        <v>69.969224791000002</v>
      </c>
      <c r="R11" s="252">
        <v>70.247124829000001</v>
      </c>
      <c r="S11" s="252">
        <v>70.330160473000007</v>
      </c>
      <c r="T11" s="252">
        <v>70.933283367000001</v>
      </c>
      <c r="U11" s="252">
        <v>70.949089282000003</v>
      </c>
      <c r="V11" s="252">
        <v>70.304986757999998</v>
      </c>
      <c r="W11" s="252">
        <v>71.023853845999994</v>
      </c>
      <c r="X11" s="252">
        <v>71.380029751999999</v>
      </c>
      <c r="Y11" s="252">
        <v>71.844385094000003</v>
      </c>
      <c r="Z11" s="252">
        <v>71.388562338</v>
      </c>
      <c r="AA11" s="252">
        <v>70.232691372999994</v>
      </c>
      <c r="AB11" s="252">
        <v>69.915321861999999</v>
      </c>
      <c r="AC11" s="252">
        <v>69.241166359000005</v>
      </c>
      <c r="AD11" s="252">
        <v>69.646633343000005</v>
      </c>
      <c r="AE11" s="252">
        <v>70.394720778000007</v>
      </c>
      <c r="AF11" s="252">
        <v>71.180090927999998</v>
      </c>
      <c r="AG11" s="252">
        <v>71.425805103000002</v>
      </c>
      <c r="AH11" s="252">
        <v>70.753035224000001</v>
      </c>
      <c r="AI11" s="252">
        <v>71.290024489000004</v>
      </c>
      <c r="AJ11" s="252">
        <v>70.829203020999998</v>
      </c>
      <c r="AK11" s="252">
        <v>70.568064597000003</v>
      </c>
      <c r="AL11" s="252">
        <v>70.247028847999999</v>
      </c>
      <c r="AM11" s="252">
        <v>70.319168677999997</v>
      </c>
      <c r="AN11" s="252">
        <v>70.139812043000006</v>
      </c>
      <c r="AO11" s="252">
        <v>69.948447105</v>
      </c>
      <c r="AP11" s="252">
        <v>70.178990669000001</v>
      </c>
      <c r="AQ11" s="252">
        <v>70.351780500000004</v>
      </c>
      <c r="AR11" s="252">
        <v>70.874122100999998</v>
      </c>
      <c r="AS11" s="252">
        <v>70.928224267999994</v>
      </c>
      <c r="AT11" s="252">
        <v>70.784375867999998</v>
      </c>
      <c r="AU11" s="252">
        <v>71.177412000000004</v>
      </c>
      <c r="AV11" s="252">
        <v>71.426229000000006</v>
      </c>
      <c r="AW11" s="252">
        <v>71.090001999999998</v>
      </c>
      <c r="AX11" s="252">
        <v>70.310683999999995</v>
      </c>
      <c r="AY11" s="252">
        <v>69.391343000000006</v>
      </c>
      <c r="AZ11" s="252">
        <v>69.093968000000004</v>
      </c>
      <c r="BA11" s="252">
        <v>68.775135000000006</v>
      </c>
      <c r="BB11" s="252">
        <v>69.020949685000005</v>
      </c>
      <c r="BC11" s="252">
        <v>68.929903827999993</v>
      </c>
      <c r="BD11" s="252">
        <v>69.621876611999994</v>
      </c>
      <c r="BE11" s="409">
        <v>69.609338741000002</v>
      </c>
      <c r="BF11" s="409">
        <v>69.471731066000004</v>
      </c>
      <c r="BG11" s="409">
        <v>69.814476638000002</v>
      </c>
      <c r="BH11" s="409">
        <v>69.563267070999999</v>
      </c>
      <c r="BI11" s="409">
        <v>69.512746844000006</v>
      </c>
      <c r="BJ11" s="409">
        <v>68.957585073999994</v>
      </c>
      <c r="BK11" s="409">
        <v>68.291828170000002</v>
      </c>
      <c r="BL11" s="409">
        <v>68.151576199000004</v>
      </c>
      <c r="BM11" s="409">
        <v>68.014507542999993</v>
      </c>
      <c r="BN11" s="409">
        <v>68.716351509999996</v>
      </c>
      <c r="BO11" s="409">
        <v>69.146374131000002</v>
      </c>
      <c r="BP11" s="409">
        <v>69.450903628999995</v>
      </c>
      <c r="BQ11" s="409">
        <v>69.567046417</v>
      </c>
      <c r="BR11" s="409">
        <v>69.358173719999996</v>
      </c>
      <c r="BS11" s="409">
        <v>69.556443533000007</v>
      </c>
      <c r="BT11" s="409">
        <v>69.112594263000005</v>
      </c>
      <c r="BU11" s="409">
        <v>69.008804212000001</v>
      </c>
      <c r="BV11" s="409">
        <v>68.687030934999996</v>
      </c>
    </row>
    <row r="12" spans="1:74" ht="11.1" customHeight="1" x14ac:dyDescent="0.2">
      <c r="A12" s="162" t="s">
        <v>311</v>
      </c>
      <c r="B12" s="173" t="s">
        <v>1084</v>
      </c>
      <c r="C12" s="252">
        <v>35.305554936</v>
      </c>
      <c r="D12" s="252">
        <v>35.179608596999998</v>
      </c>
      <c r="E12" s="252">
        <v>35.977021866000001</v>
      </c>
      <c r="F12" s="252">
        <v>36.176475373999999</v>
      </c>
      <c r="G12" s="252">
        <v>36.482699297000003</v>
      </c>
      <c r="H12" s="252">
        <v>36.748514925000002</v>
      </c>
      <c r="I12" s="252">
        <v>37.011658539999999</v>
      </c>
      <c r="J12" s="252">
        <v>36.610219112999999</v>
      </c>
      <c r="K12" s="252">
        <v>36.989545821</v>
      </c>
      <c r="L12" s="252">
        <v>36.744464649999998</v>
      </c>
      <c r="M12" s="252">
        <v>36.849746244999999</v>
      </c>
      <c r="N12" s="252">
        <v>36.829143553000002</v>
      </c>
      <c r="O12" s="252">
        <v>37.255767929000001</v>
      </c>
      <c r="P12" s="252">
        <v>36.786782223000003</v>
      </c>
      <c r="Q12" s="252">
        <v>37.038590790999997</v>
      </c>
      <c r="R12" s="252">
        <v>37.129151829000001</v>
      </c>
      <c r="S12" s="252">
        <v>37.003205473000001</v>
      </c>
      <c r="T12" s="252">
        <v>37.429878367000001</v>
      </c>
      <c r="U12" s="252">
        <v>37.628388282000003</v>
      </c>
      <c r="V12" s="252">
        <v>37.503755757999997</v>
      </c>
      <c r="W12" s="252">
        <v>37.518100846000003</v>
      </c>
      <c r="X12" s="252">
        <v>37.837377752000002</v>
      </c>
      <c r="Y12" s="252">
        <v>38.307511093999999</v>
      </c>
      <c r="Z12" s="252">
        <v>38.048996338000002</v>
      </c>
      <c r="AA12" s="252">
        <v>37.260623373000001</v>
      </c>
      <c r="AB12" s="252">
        <v>37.060704862000001</v>
      </c>
      <c r="AC12" s="252">
        <v>36.568791359000002</v>
      </c>
      <c r="AD12" s="252">
        <v>36.779742343000002</v>
      </c>
      <c r="AE12" s="252">
        <v>37.262915778</v>
      </c>
      <c r="AF12" s="252">
        <v>37.658910927999997</v>
      </c>
      <c r="AG12" s="252">
        <v>37.894361103000001</v>
      </c>
      <c r="AH12" s="252">
        <v>37.688202224000001</v>
      </c>
      <c r="AI12" s="252">
        <v>37.847043489000001</v>
      </c>
      <c r="AJ12" s="252">
        <v>37.582106021000001</v>
      </c>
      <c r="AK12" s="252">
        <v>37.420909596999998</v>
      </c>
      <c r="AL12" s="252">
        <v>37.345397847999998</v>
      </c>
      <c r="AM12" s="252">
        <v>37.647471678000002</v>
      </c>
      <c r="AN12" s="252">
        <v>37.490528042999998</v>
      </c>
      <c r="AO12" s="252">
        <v>37.240895105</v>
      </c>
      <c r="AP12" s="252">
        <v>37.140570668999999</v>
      </c>
      <c r="AQ12" s="252">
        <v>37.010089499999999</v>
      </c>
      <c r="AR12" s="252">
        <v>37.061407101</v>
      </c>
      <c r="AS12" s="252">
        <v>37.114241268000001</v>
      </c>
      <c r="AT12" s="252">
        <v>37.378769867999999</v>
      </c>
      <c r="AU12" s="252">
        <v>37.541468000000002</v>
      </c>
      <c r="AV12" s="252">
        <v>37.711468000000004</v>
      </c>
      <c r="AW12" s="252">
        <v>37.467467999999997</v>
      </c>
      <c r="AX12" s="252">
        <v>36.691468</v>
      </c>
      <c r="AY12" s="252">
        <v>36.031467999999997</v>
      </c>
      <c r="AZ12" s="252">
        <v>35.985467999999997</v>
      </c>
      <c r="BA12" s="252">
        <v>35.486468000000002</v>
      </c>
      <c r="BB12" s="252">
        <v>35.693013397000001</v>
      </c>
      <c r="BC12" s="252">
        <v>35.215199577999996</v>
      </c>
      <c r="BD12" s="252">
        <v>35.226546575</v>
      </c>
      <c r="BE12" s="409">
        <v>35.244986619000002</v>
      </c>
      <c r="BF12" s="409">
        <v>35.425836304999997</v>
      </c>
      <c r="BG12" s="409">
        <v>35.412917409999999</v>
      </c>
      <c r="BH12" s="409">
        <v>35.413660514999997</v>
      </c>
      <c r="BI12" s="409">
        <v>35.305563055999997</v>
      </c>
      <c r="BJ12" s="409">
        <v>35.097673612000001</v>
      </c>
      <c r="BK12" s="409">
        <v>34.782740171</v>
      </c>
      <c r="BL12" s="409">
        <v>34.687810063000001</v>
      </c>
      <c r="BM12" s="409">
        <v>34.671202141999999</v>
      </c>
      <c r="BN12" s="409">
        <v>34.664503654000001</v>
      </c>
      <c r="BO12" s="409">
        <v>34.752756245999997</v>
      </c>
      <c r="BP12" s="409">
        <v>34.846892498000003</v>
      </c>
      <c r="BQ12" s="409">
        <v>34.945396440000003</v>
      </c>
      <c r="BR12" s="409">
        <v>34.943486354000001</v>
      </c>
      <c r="BS12" s="409">
        <v>34.831887236999997</v>
      </c>
      <c r="BT12" s="409">
        <v>34.724656074000002</v>
      </c>
      <c r="BU12" s="409">
        <v>34.608680591000002</v>
      </c>
      <c r="BV12" s="409">
        <v>34.667901755000003</v>
      </c>
    </row>
    <row r="13" spans="1:74" ht="11.1" customHeight="1" x14ac:dyDescent="0.2">
      <c r="A13" s="162" t="s">
        <v>312</v>
      </c>
      <c r="B13" s="173" t="s">
        <v>291</v>
      </c>
      <c r="C13" s="252">
        <v>30.064392999999999</v>
      </c>
      <c r="D13" s="252">
        <v>29.958182000000001</v>
      </c>
      <c r="E13" s="252">
        <v>30.790761</v>
      </c>
      <c r="F13" s="252">
        <v>30.939561999999999</v>
      </c>
      <c r="G13" s="252">
        <v>31.184722000000001</v>
      </c>
      <c r="H13" s="252">
        <v>31.633790999999999</v>
      </c>
      <c r="I13" s="252">
        <v>31.838521</v>
      </c>
      <c r="J13" s="252">
        <v>31.624684999999999</v>
      </c>
      <c r="K13" s="252">
        <v>31.755617999999998</v>
      </c>
      <c r="L13" s="252">
        <v>31.529555999999999</v>
      </c>
      <c r="M13" s="252">
        <v>31.653449999999999</v>
      </c>
      <c r="N13" s="252">
        <v>31.637356</v>
      </c>
      <c r="O13" s="252">
        <v>32.023541999999999</v>
      </c>
      <c r="P13" s="252">
        <v>31.605530000000002</v>
      </c>
      <c r="Q13" s="252">
        <v>31.711545000000001</v>
      </c>
      <c r="R13" s="252">
        <v>31.821058000000001</v>
      </c>
      <c r="S13" s="252">
        <v>31.847351</v>
      </c>
      <c r="T13" s="252">
        <v>32.275463000000002</v>
      </c>
      <c r="U13" s="252">
        <v>32.354995000000002</v>
      </c>
      <c r="V13" s="252">
        <v>32.232742999999999</v>
      </c>
      <c r="W13" s="252">
        <v>32.295520000000003</v>
      </c>
      <c r="X13" s="252">
        <v>32.551327000000001</v>
      </c>
      <c r="Y13" s="252">
        <v>32.935315000000003</v>
      </c>
      <c r="Z13" s="252">
        <v>32.793708000000002</v>
      </c>
      <c r="AA13" s="252">
        <v>31.846</v>
      </c>
      <c r="AB13" s="252">
        <v>31.727</v>
      </c>
      <c r="AC13" s="252">
        <v>31.346</v>
      </c>
      <c r="AD13" s="252">
        <v>31.423999999999999</v>
      </c>
      <c r="AE13" s="252">
        <v>31.931999999999999</v>
      </c>
      <c r="AF13" s="252">
        <v>32.369999999999997</v>
      </c>
      <c r="AG13" s="252">
        <v>32.591000000000001</v>
      </c>
      <c r="AH13" s="252">
        <v>32.453000000000003</v>
      </c>
      <c r="AI13" s="252">
        <v>32.594000000000001</v>
      </c>
      <c r="AJ13" s="252">
        <v>32.396000000000001</v>
      </c>
      <c r="AK13" s="252">
        <v>32.131999999999998</v>
      </c>
      <c r="AL13" s="252">
        <v>31.997</v>
      </c>
      <c r="AM13" s="252">
        <v>32.268999999999998</v>
      </c>
      <c r="AN13" s="252">
        <v>32.098999999999997</v>
      </c>
      <c r="AO13" s="252">
        <v>31.92</v>
      </c>
      <c r="AP13" s="252">
        <v>31.86</v>
      </c>
      <c r="AQ13" s="252">
        <v>31.744</v>
      </c>
      <c r="AR13" s="252">
        <v>31.745999999999999</v>
      </c>
      <c r="AS13" s="252">
        <v>31.809000000000001</v>
      </c>
      <c r="AT13" s="252">
        <v>32.06</v>
      </c>
      <c r="AU13" s="252">
        <v>32.185000000000002</v>
      </c>
      <c r="AV13" s="252">
        <v>32.354999999999997</v>
      </c>
      <c r="AW13" s="252">
        <v>32.110999999999997</v>
      </c>
      <c r="AX13" s="252">
        <v>31.335000000000001</v>
      </c>
      <c r="AY13" s="252">
        <v>30.67</v>
      </c>
      <c r="AZ13" s="252">
        <v>30.623999999999999</v>
      </c>
      <c r="BA13" s="252">
        <v>30.125</v>
      </c>
      <c r="BB13" s="252">
        <v>30.183952000000001</v>
      </c>
      <c r="BC13" s="252">
        <v>29.934999999999999</v>
      </c>
      <c r="BD13" s="252">
        <v>29.9</v>
      </c>
      <c r="BE13" s="409">
        <v>30.094166000000001</v>
      </c>
      <c r="BF13" s="409">
        <v>30.272843000000002</v>
      </c>
      <c r="BG13" s="409">
        <v>30.257444</v>
      </c>
      <c r="BH13" s="409">
        <v>30.246200000000002</v>
      </c>
      <c r="BI13" s="409">
        <v>30.134968000000001</v>
      </c>
      <c r="BJ13" s="409">
        <v>29.923749000000001</v>
      </c>
      <c r="BK13" s="409">
        <v>29.729807999999998</v>
      </c>
      <c r="BL13" s="409">
        <v>29.631121</v>
      </c>
      <c r="BM13" s="409">
        <v>29.662444000000001</v>
      </c>
      <c r="BN13" s="409">
        <v>29.653272999999999</v>
      </c>
      <c r="BO13" s="409">
        <v>29.739118000000001</v>
      </c>
      <c r="BP13" s="409">
        <v>29.829979999999999</v>
      </c>
      <c r="BQ13" s="409">
        <v>29.925858000000002</v>
      </c>
      <c r="BR13" s="409">
        <v>29.921752999999999</v>
      </c>
      <c r="BS13" s="409">
        <v>29.807663000000002</v>
      </c>
      <c r="BT13" s="409">
        <v>29.698589999999999</v>
      </c>
      <c r="BU13" s="409">
        <v>29.579532</v>
      </c>
      <c r="BV13" s="409">
        <v>29.570489999999999</v>
      </c>
    </row>
    <row r="14" spans="1:74" ht="11.1" customHeight="1" x14ac:dyDescent="0.2">
      <c r="A14" s="162" t="s">
        <v>498</v>
      </c>
      <c r="B14" s="173" t="s">
        <v>1238</v>
      </c>
      <c r="C14" s="252">
        <v>5.2411619363000002</v>
      </c>
      <c r="D14" s="252">
        <v>5.2214265968999998</v>
      </c>
      <c r="E14" s="252">
        <v>5.1862608656999996</v>
      </c>
      <c r="F14" s="252">
        <v>5.2369133739000002</v>
      </c>
      <c r="G14" s="252">
        <v>5.2979772974000001</v>
      </c>
      <c r="H14" s="252">
        <v>5.1147239250999998</v>
      </c>
      <c r="I14" s="252">
        <v>5.1731375397999999</v>
      </c>
      <c r="J14" s="252">
        <v>4.9855341129999999</v>
      </c>
      <c r="K14" s="252">
        <v>5.2339278209</v>
      </c>
      <c r="L14" s="252">
        <v>5.2149086494999999</v>
      </c>
      <c r="M14" s="252">
        <v>5.1962962448000001</v>
      </c>
      <c r="N14" s="252">
        <v>5.1917875531000002</v>
      </c>
      <c r="O14" s="252">
        <v>5.2322259293000002</v>
      </c>
      <c r="P14" s="252">
        <v>5.1812522231000004</v>
      </c>
      <c r="Q14" s="252">
        <v>5.3270457904999997</v>
      </c>
      <c r="R14" s="252">
        <v>5.3080938288999997</v>
      </c>
      <c r="S14" s="252">
        <v>5.1558544725999997</v>
      </c>
      <c r="T14" s="252">
        <v>5.1544153673000004</v>
      </c>
      <c r="U14" s="252">
        <v>5.2733932817999998</v>
      </c>
      <c r="V14" s="252">
        <v>5.2710127582000004</v>
      </c>
      <c r="W14" s="252">
        <v>5.2225808459999996</v>
      </c>
      <c r="X14" s="252">
        <v>5.2860507522000004</v>
      </c>
      <c r="Y14" s="252">
        <v>5.3721960944999996</v>
      </c>
      <c r="Z14" s="252">
        <v>5.2552883383999998</v>
      </c>
      <c r="AA14" s="252">
        <v>5.4146233731000004</v>
      </c>
      <c r="AB14" s="252">
        <v>5.3337048620000003</v>
      </c>
      <c r="AC14" s="252">
        <v>5.2227913590000004</v>
      </c>
      <c r="AD14" s="252">
        <v>5.3557423429000002</v>
      </c>
      <c r="AE14" s="252">
        <v>5.3309157780999996</v>
      </c>
      <c r="AF14" s="252">
        <v>5.2889109274999999</v>
      </c>
      <c r="AG14" s="252">
        <v>5.3033611030000003</v>
      </c>
      <c r="AH14" s="252">
        <v>5.2352022239</v>
      </c>
      <c r="AI14" s="252">
        <v>5.2530434888000004</v>
      </c>
      <c r="AJ14" s="252">
        <v>5.1861060205999996</v>
      </c>
      <c r="AK14" s="252">
        <v>5.2889095972</v>
      </c>
      <c r="AL14" s="252">
        <v>5.3483978478000003</v>
      </c>
      <c r="AM14" s="252">
        <v>5.3784716775000003</v>
      </c>
      <c r="AN14" s="252">
        <v>5.3915280432000001</v>
      </c>
      <c r="AO14" s="252">
        <v>5.3208951049</v>
      </c>
      <c r="AP14" s="252">
        <v>5.2805706694000003</v>
      </c>
      <c r="AQ14" s="252">
        <v>5.2660894998999996</v>
      </c>
      <c r="AR14" s="252">
        <v>5.3154071010999999</v>
      </c>
      <c r="AS14" s="252">
        <v>5.3052412676999996</v>
      </c>
      <c r="AT14" s="252">
        <v>5.3187698678000004</v>
      </c>
      <c r="AU14" s="252">
        <v>5.3564679999999996</v>
      </c>
      <c r="AV14" s="252">
        <v>5.3564679999999996</v>
      </c>
      <c r="AW14" s="252">
        <v>5.3564679999999996</v>
      </c>
      <c r="AX14" s="252">
        <v>5.3564679999999996</v>
      </c>
      <c r="AY14" s="252">
        <v>5.3614680000000003</v>
      </c>
      <c r="AZ14" s="252">
        <v>5.3614680000000003</v>
      </c>
      <c r="BA14" s="252">
        <v>5.3614680000000003</v>
      </c>
      <c r="BB14" s="252">
        <v>5.5090613966999999</v>
      </c>
      <c r="BC14" s="252">
        <v>5.2801995776000004</v>
      </c>
      <c r="BD14" s="252">
        <v>5.3265465745</v>
      </c>
      <c r="BE14" s="409">
        <v>5.1508206192000001</v>
      </c>
      <c r="BF14" s="409">
        <v>5.1529933048999998</v>
      </c>
      <c r="BG14" s="409">
        <v>5.1554734101999999</v>
      </c>
      <c r="BH14" s="409">
        <v>5.1674605145000001</v>
      </c>
      <c r="BI14" s="409">
        <v>5.1705950561999998</v>
      </c>
      <c r="BJ14" s="409">
        <v>5.1739246121000004</v>
      </c>
      <c r="BK14" s="409">
        <v>5.0529321711000001</v>
      </c>
      <c r="BL14" s="409">
        <v>5.0566890626000003</v>
      </c>
      <c r="BM14" s="409">
        <v>5.0087581417999996</v>
      </c>
      <c r="BN14" s="409">
        <v>5.0112306536000002</v>
      </c>
      <c r="BO14" s="409">
        <v>5.0136382460000002</v>
      </c>
      <c r="BP14" s="409">
        <v>5.0169124974999999</v>
      </c>
      <c r="BQ14" s="409">
        <v>5.0195384399999998</v>
      </c>
      <c r="BR14" s="409">
        <v>5.0217333541000002</v>
      </c>
      <c r="BS14" s="409">
        <v>5.0242242373000003</v>
      </c>
      <c r="BT14" s="409">
        <v>5.0260660736</v>
      </c>
      <c r="BU14" s="409">
        <v>5.0291485907000002</v>
      </c>
      <c r="BV14" s="409">
        <v>5.0974117546000004</v>
      </c>
    </row>
    <row r="15" spans="1:74" ht="11.1" customHeight="1" x14ac:dyDescent="0.2">
      <c r="A15" s="162" t="s">
        <v>313</v>
      </c>
      <c r="B15" s="173" t="s">
        <v>286</v>
      </c>
      <c r="C15" s="252">
        <v>14.196828999999999</v>
      </c>
      <c r="D15" s="252">
        <v>14.114706999999999</v>
      </c>
      <c r="E15" s="252">
        <v>14.29782</v>
      </c>
      <c r="F15" s="252">
        <v>13.987627</v>
      </c>
      <c r="G15" s="252">
        <v>14.152373000000001</v>
      </c>
      <c r="H15" s="252">
        <v>13.962960000000001</v>
      </c>
      <c r="I15" s="252">
        <v>14.085902000000001</v>
      </c>
      <c r="J15" s="252">
        <v>14.051396</v>
      </c>
      <c r="K15" s="252">
        <v>13.960737999999999</v>
      </c>
      <c r="L15" s="252">
        <v>14.080030000000001</v>
      </c>
      <c r="M15" s="252">
        <v>14.219339</v>
      </c>
      <c r="N15" s="252">
        <v>14.273457000000001</v>
      </c>
      <c r="O15" s="252">
        <v>14.335399000000001</v>
      </c>
      <c r="P15" s="252">
        <v>14.352399</v>
      </c>
      <c r="Q15" s="252">
        <v>14.395398999999999</v>
      </c>
      <c r="R15" s="252">
        <v>14.148399</v>
      </c>
      <c r="S15" s="252">
        <v>14.041399</v>
      </c>
      <c r="T15" s="252">
        <v>14.183399</v>
      </c>
      <c r="U15" s="252">
        <v>13.956398999999999</v>
      </c>
      <c r="V15" s="252">
        <v>13.633399000000001</v>
      </c>
      <c r="W15" s="252">
        <v>14.240399</v>
      </c>
      <c r="X15" s="252">
        <v>14.535399</v>
      </c>
      <c r="Y15" s="252">
        <v>14.516399</v>
      </c>
      <c r="Z15" s="252">
        <v>14.585399000000001</v>
      </c>
      <c r="AA15" s="252">
        <v>14.483373</v>
      </c>
      <c r="AB15" s="252">
        <v>14.473373</v>
      </c>
      <c r="AC15" s="252">
        <v>14.407373</v>
      </c>
      <c r="AD15" s="252">
        <v>14.375373</v>
      </c>
      <c r="AE15" s="252">
        <v>14.287373000000001</v>
      </c>
      <c r="AF15" s="252">
        <v>14.319373000000001</v>
      </c>
      <c r="AG15" s="252">
        <v>14.337372999999999</v>
      </c>
      <c r="AH15" s="252">
        <v>14.153373</v>
      </c>
      <c r="AI15" s="252">
        <v>14.255373000000001</v>
      </c>
      <c r="AJ15" s="252">
        <v>14.248373000000001</v>
      </c>
      <c r="AK15" s="252">
        <v>14.384373</v>
      </c>
      <c r="AL15" s="252">
        <v>14.411372999999999</v>
      </c>
      <c r="AM15" s="252">
        <v>14.409373</v>
      </c>
      <c r="AN15" s="252">
        <v>14.464373</v>
      </c>
      <c r="AO15" s="252">
        <v>14.451373</v>
      </c>
      <c r="AP15" s="252">
        <v>14.337372999999999</v>
      </c>
      <c r="AQ15" s="252">
        <v>14.400373</v>
      </c>
      <c r="AR15" s="252">
        <v>14.589373</v>
      </c>
      <c r="AS15" s="252">
        <v>14.673373</v>
      </c>
      <c r="AT15" s="252">
        <v>14.459372999999999</v>
      </c>
      <c r="AU15" s="252">
        <v>14.774373000000001</v>
      </c>
      <c r="AV15" s="252">
        <v>14.825373000000001</v>
      </c>
      <c r="AW15" s="252">
        <v>14.874373</v>
      </c>
      <c r="AX15" s="252">
        <v>14.970373</v>
      </c>
      <c r="AY15" s="252">
        <v>14.885373</v>
      </c>
      <c r="AZ15" s="252">
        <v>14.870373000000001</v>
      </c>
      <c r="BA15" s="252">
        <v>14.746373</v>
      </c>
      <c r="BB15" s="252">
        <v>14.415887326</v>
      </c>
      <c r="BC15" s="252">
        <v>14.352104406</v>
      </c>
      <c r="BD15" s="252">
        <v>14.703155928999999</v>
      </c>
      <c r="BE15" s="409">
        <v>14.780833967</v>
      </c>
      <c r="BF15" s="409">
        <v>14.494736661999999</v>
      </c>
      <c r="BG15" s="409">
        <v>14.547889853999999</v>
      </c>
      <c r="BH15" s="409">
        <v>14.709920358</v>
      </c>
      <c r="BI15" s="409">
        <v>14.750773431000001</v>
      </c>
      <c r="BJ15" s="409">
        <v>14.758409003000001</v>
      </c>
      <c r="BK15" s="409">
        <v>14.723883774999999</v>
      </c>
      <c r="BL15" s="409">
        <v>14.727772855</v>
      </c>
      <c r="BM15" s="409">
        <v>14.534884205999999</v>
      </c>
      <c r="BN15" s="409">
        <v>14.591342497999999</v>
      </c>
      <c r="BO15" s="409">
        <v>14.636134448</v>
      </c>
      <c r="BP15" s="409">
        <v>14.605113424000001</v>
      </c>
      <c r="BQ15" s="409">
        <v>14.673213312</v>
      </c>
      <c r="BR15" s="409">
        <v>14.657017088</v>
      </c>
      <c r="BS15" s="409">
        <v>14.593887976</v>
      </c>
      <c r="BT15" s="409">
        <v>14.702254636999999</v>
      </c>
      <c r="BU15" s="409">
        <v>14.696112279999999</v>
      </c>
      <c r="BV15" s="409">
        <v>14.681036149000001</v>
      </c>
    </row>
    <row r="16" spans="1:74" ht="11.1" customHeight="1" x14ac:dyDescent="0.2">
      <c r="A16" s="162" t="s">
        <v>314</v>
      </c>
      <c r="B16" s="173" t="s">
        <v>287</v>
      </c>
      <c r="C16" s="252">
        <v>5.1346829999999999</v>
      </c>
      <c r="D16" s="252">
        <v>5.1206829999999997</v>
      </c>
      <c r="E16" s="252">
        <v>5.1586829999999999</v>
      </c>
      <c r="F16" s="252">
        <v>5.1606829999999997</v>
      </c>
      <c r="G16" s="252">
        <v>5.1736829999999996</v>
      </c>
      <c r="H16" s="252">
        <v>5.310683</v>
      </c>
      <c r="I16" s="252">
        <v>5.1656829999999996</v>
      </c>
      <c r="J16" s="252">
        <v>5.1806830000000001</v>
      </c>
      <c r="K16" s="252">
        <v>5.2196829999999999</v>
      </c>
      <c r="L16" s="252">
        <v>5.161683</v>
      </c>
      <c r="M16" s="252">
        <v>5.1996830000000003</v>
      </c>
      <c r="N16" s="252">
        <v>5.177683</v>
      </c>
      <c r="O16" s="252">
        <v>5.0875899999999996</v>
      </c>
      <c r="P16" s="252">
        <v>5.0715899999999996</v>
      </c>
      <c r="Q16" s="252">
        <v>5.0125900000000003</v>
      </c>
      <c r="R16" s="252">
        <v>4.9605899999999998</v>
      </c>
      <c r="S16" s="252">
        <v>4.8985900000000004</v>
      </c>
      <c r="T16" s="252">
        <v>4.9595900000000004</v>
      </c>
      <c r="U16" s="252">
        <v>4.86259</v>
      </c>
      <c r="V16" s="252">
        <v>4.7995900000000002</v>
      </c>
      <c r="W16" s="252">
        <v>4.8135899999999996</v>
      </c>
      <c r="X16" s="252">
        <v>4.7055899999999999</v>
      </c>
      <c r="Y16" s="252">
        <v>4.8395900000000003</v>
      </c>
      <c r="Z16" s="252">
        <v>4.8585900000000004</v>
      </c>
      <c r="AA16" s="252">
        <v>4.7995900000000002</v>
      </c>
      <c r="AB16" s="252">
        <v>4.7525899999999996</v>
      </c>
      <c r="AC16" s="252">
        <v>4.7975899999999996</v>
      </c>
      <c r="AD16" s="252">
        <v>4.8225899999999999</v>
      </c>
      <c r="AE16" s="252">
        <v>4.7865900000000003</v>
      </c>
      <c r="AF16" s="252">
        <v>4.9165900000000002</v>
      </c>
      <c r="AG16" s="252">
        <v>4.8065899999999999</v>
      </c>
      <c r="AH16" s="252">
        <v>4.7395899999999997</v>
      </c>
      <c r="AI16" s="252">
        <v>4.7635899999999998</v>
      </c>
      <c r="AJ16" s="252">
        <v>4.7585899999999999</v>
      </c>
      <c r="AK16" s="252">
        <v>4.8145899999999999</v>
      </c>
      <c r="AL16" s="252">
        <v>4.7635899999999998</v>
      </c>
      <c r="AM16" s="252">
        <v>4.7895899999999996</v>
      </c>
      <c r="AN16" s="252">
        <v>4.7825899999999999</v>
      </c>
      <c r="AO16" s="252">
        <v>4.7905899999999999</v>
      </c>
      <c r="AP16" s="252">
        <v>4.80959</v>
      </c>
      <c r="AQ16" s="252">
        <v>4.7995900000000002</v>
      </c>
      <c r="AR16" s="252">
        <v>4.8985900000000004</v>
      </c>
      <c r="AS16" s="252">
        <v>4.7765899999999997</v>
      </c>
      <c r="AT16" s="252">
        <v>4.8155900000000003</v>
      </c>
      <c r="AU16" s="252">
        <v>4.7445899999999996</v>
      </c>
      <c r="AV16" s="252">
        <v>4.8425900000000004</v>
      </c>
      <c r="AW16" s="252">
        <v>4.8355899999999998</v>
      </c>
      <c r="AX16" s="252">
        <v>4.9045899999999998</v>
      </c>
      <c r="AY16" s="252">
        <v>4.8975900000000001</v>
      </c>
      <c r="AZ16" s="252">
        <v>4.8675899999999999</v>
      </c>
      <c r="BA16" s="252">
        <v>4.9845899999999999</v>
      </c>
      <c r="BB16" s="252">
        <v>4.9141466237999998</v>
      </c>
      <c r="BC16" s="252">
        <v>4.9142771489000001</v>
      </c>
      <c r="BD16" s="252">
        <v>4.9022721207000002</v>
      </c>
      <c r="BE16" s="409">
        <v>4.8453287283000002</v>
      </c>
      <c r="BF16" s="409">
        <v>4.8782038483000001</v>
      </c>
      <c r="BG16" s="409">
        <v>4.8991415609000004</v>
      </c>
      <c r="BH16" s="409">
        <v>4.9171457395999996</v>
      </c>
      <c r="BI16" s="409">
        <v>4.9358496716999998</v>
      </c>
      <c r="BJ16" s="409">
        <v>4.8978213762999996</v>
      </c>
      <c r="BK16" s="409">
        <v>4.8978556834000004</v>
      </c>
      <c r="BL16" s="409">
        <v>4.8941380835999997</v>
      </c>
      <c r="BM16" s="409">
        <v>4.8901489898000001</v>
      </c>
      <c r="BN16" s="409">
        <v>4.8989343019999998</v>
      </c>
      <c r="BO16" s="409">
        <v>4.9196268526000004</v>
      </c>
      <c r="BP16" s="409">
        <v>4.9553741981000003</v>
      </c>
      <c r="BQ16" s="409">
        <v>4.8964628323000001</v>
      </c>
      <c r="BR16" s="409">
        <v>4.9302762041000001</v>
      </c>
      <c r="BS16" s="409">
        <v>4.9519347093999997</v>
      </c>
      <c r="BT16" s="409">
        <v>4.9693925731000004</v>
      </c>
      <c r="BU16" s="409">
        <v>4.9882616787999998</v>
      </c>
      <c r="BV16" s="409">
        <v>4.9497907933</v>
      </c>
    </row>
    <row r="17" spans="1:74" ht="11.1" customHeight="1" x14ac:dyDescent="0.2">
      <c r="A17" s="162" t="s">
        <v>315</v>
      </c>
      <c r="B17" s="173" t="s">
        <v>289</v>
      </c>
      <c r="C17" s="252">
        <v>13.919537</v>
      </c>
      <c r="D17" s="252">
        <v>13.851372</v>
      </c>
      <c r="E17" s="252">
        <v>13.862584999999999</v>
      </c>
      <c r="F17" s="252">
        <v>14.107125</v>
      </c>
      <c r="G17" s="252">
        <v>14.271858999999999</v>
      </c>
      <c r="H17" s="252">
        <v>14.548348000000001</v>
      </c>
      <c r="I17" s="252">
        <v>14.358845000000001</v>
      </c>
      <c r="J17" s="252">
        <v>14.574566000000001</v>
      </c>
      <c r="K17" s="252">
        <v>14.47044</v>
      </c>
      <c r="L17" s="252">
        <v>14.550580999999999</v>
      </c>
      <c r="M17" s="252">
        <v>14.232958</v>
      </c>
      <c r="N17" s="252">
        <v>14.158666</v>
      </c>
      <c r="O17" s="252">
        <v>13.731057</v>
      </c>
      <c r="P17" s="252">
        <v>13.671450999999999</v>
      </c>
      <c r="Q17" s="252">
        <v>13.522645000000001</v>
      </c>
      <c r="R17" s="252">
        <v>14.008984</v>
      </c>
      <c r="S17" s="252">
        <v>14.386965999999999</v>
      </c>
      <c r="T17" s="252">
        <v>14.360416000000001</v>
      </c>
      <c r="U17" s="252">
        <v>14.501711999999999</v>
      </c>
      <c r="V17" s="252">
        <v>14.368242</v>
      </c>
      <c r="W17" s="252">
        <v>14.451764000000001</v>
      </c>
      <c r="X17" s="252">
        <v>14.301663</v>
      </c>
      <c r="Y17" s="252">
        <v>14.180885</v>
      </c>
      <c r="Z17" s="252">
        <v>13.895576999999999</v>
      </c>
      <c r="AA17" s="252">
        <v>13.689105</v>
      </c>
      <c r="AB17" s="252">
        <v>13.628653999999999</v>
      </c>
      <c r="AC17" s="252">
        <v>13.467411999999999</v>
      </c>
      <c r="AD17" s="252">
        <v>13.668927999999999</v>
      </c>
      <c r="AE17" s="252">
        <v>14.057842000000001</v>
      </c>
      <c r="AF17" s="252">
        <v>14.285216999999999</v>
      </c>
      <c r="AG17" s="252">
        <v>14.387480999999999</v>
      </c>
      <c r="AH17" s="252">
        <v>14.17187</v>
      </c>
      <c r="AI17" s="252">
        <v>14.424018</v>
      </c>
      <c r="AJ17" s="252">
        <v>14.240133999999999</v>
      </c>
      <c r="AK17" s="252">
        <v>13.948192000000001</v>
      </c>
      <c r="AL17" s="252">
        <v>13.726668</v>
      </c>
      <c r="AM17" s="252">
        <v>13.472734000000001</v>
      </c>
      <c r="AN17" s="252">
        <v>13.402321000000001</v>
      </c>
      <c r="AO17" s="252">
        <v>13.465589</v>
      </c>
      <c r="AP17" s="252">
        <v>13.891457000000001</v>
      </c>
      <c r="AQ17" s="252">
        <v>14.141728000000001</v>
      </c>
      <c r="AR17" s="252">
        <v>14.324752</v>
      </c>
      <c r="AS17" s="252">
        <v>14.36402</v>
      </c>
      <c r="AT17" s="252">
        <v>14.130642999999999</v>
      </c>
      <c r="AU17" s="252">
        <v>14.116980999999999</v>
      </c>
      <c r="AV17" s="252">
        <v>14.046798000000001</v>
      </c>
      <c r="AW17" s="252">
        <v>13.912571</v>
      </c>
      <c r="AX17" s="252">
        <v>13.744253</v>
      </c>
      <c r="AY17" s="252">
        <v>13.576912</v>
      </c>
      <c r="AZ17" s="252">
        <v>13.370537000000001</v>
      </c>
      <c r="BA17" s="252">
        <v>13.557703999999999</v>
      </c>
      <c r="BB17" s="252">
        <v>13.997902338999999</v>
      </c>
      <c r="BC17" s="252">
        <v>14.448322695</v>
      </c>
      <c r="BD17" s="252">
        <v>14.789901988</v>
      </c>
      <c r="BE17" s="409">
        <v>14.738189427</v>
      </c>
      <c r="BF17" s="409">
        <v>14.672954252</v>
      </c>
      <c r="BG17" s="409">
        <v>14.954527813</v>
      </c>
      <c r="BH17" s="409">
        <v>14.522540459</v>
      </c>
      <c r="BI17" s="409">
        <v>14.520560685</v>
      </c>
      <c r="BJ17" s="409">
        <v>14.203681081999999</v>
      </c>
      <c r="BK17" s="409">
        <v>13.887348541</v>
      </c>
      <c r="BL17" s="409">
        <v>13.841855196999999</v>
      </c>
      <c r="BM17" s="409">
        <v>13.918272205999999</v>
      </c>
      <c r="BN17" s="409">
        <v>14.561571056</v>
      </c>
      <c r="BO17" s="409">
        <v>14.837856585000001</v>
      </c>
      <c r="BP17" s="409">
        <v>15.04352351</v>
      </c>
      <c r="BQ17" s="409">
        <v>15.051973833</v>
      </c>
      <c r="BR17" s="409">
        <v>14.827394074000001</v>
      </c>
      <c r="BS17" s="409">
        <v>15.17873361</v>
      </c>
      <c r="BT17" s="409">
        <v>14.716290979</v>
      </c>
      <c r="BU17" s="409">
        <v>14.715749662</v>
      </c>
      <c r="BV17" s="409">
        <v>14.388302238</v>
      </c>
    </row>
    <row r="18" spans="1:74" ht="11.1" customHeight="1" x14ac:dyDescent="0.2">
      <c r="A18" s="162" t="s">
        <v>317</v>
      </c>
      <c r="B18" s="173" t="s">
        <v>616</v>
      </c>
      <c r="C18" s="252">
        <v>95.495636322999999</v>
      </c>
      <c r="D18" s="252">
        <v>95.384422740000005</v>
      </c>
      <c r="E18" s="252">
        <v>96.433970285000001</v>
      </c>
      <c r="F18" s="252">
        <v>96.513093373999993</v>
      </c>
      <c r="G18" s="252">
        <v>96.756930588000003</v>
      </c>
      <c r="H18" s="252">
        <v>97.295253591999995</v>
      </c>
      <c r="I18" s="252">
        <v>97.973091217000004</v>
      </c>
      <c r="J18" s="252">
        <v>97.791318532000005</v>
      </c>
      <c r="K18" s="252">
        <v>97.546501488000004</v>
      </c>
      <c r="L18" s="252">
        <v>97.758242940000002</v>
      </c>
      <c r="M18" s="252">
        <v>98.046868911000004</v>
      </c>
      <c r="N18" s="252">
        <v>98.007178585000005</v>
      </c>
      <c r="O18" s="252">
        <v>97.843086639000006</v>
      </c>
      <c r="P18" s="252">
        <v>96.984082602000001</v>
      </c>
      <c r="Q18" s="252">
        <v>97.136897919999996</v>
      </c>
      <c r="R18" s="252">
        <v>96.830891496000007</v>
      </c>
      <c r="S18" s="252">
        <v>96.352599569000006</v>
      </c>
      <c r="T18" s="252">
        <v>96.854838366999999</v>
      </c>
      <c r="U18" s="252">
        <v>97.902314829999995</v>
      </c>
      <c r="V18" s="252">
        <v>96.891934436</v>
      </c>
      <c r="W18" s="252">
        <v>97.018506178999999</v>
      </c>
      <c r="X18" s="252">
        <v>98.219363654999995</v>
      </c>
      <c r="Y18" s="252">
        <v>99.424186427999999</v>
      </c>
      <c r="Z18" s="252">
        <v>98.304798724999998</v>
      </c>
      <c r="AA18" s="252">
        <v>97.342345792000003</v>
      </c>
      <c r="AB18" s="252">
        <v>97.497951147999999</v>
      </c>
      <c r="AC18" s="252">
        <v>96.847665069000001</v>
      </c>
      <c r="AD18" s="252">
        <v>96.666482342999998</v>
      </c>
      <c r="AE18" s="252">
        <v>97.608224164999996</v>
      </c>
      <c r="AF18" s="252">
        <v>98.337003261000007</v>
      </c>
      <c r="AG18" s="252">
        <v>99.067021780000005</v>
      </c>
      <c r="AH18" s="252">
        <v>98.314076514000007</v>
      </c>
      <c r="AI18" s="252">
        <v>98.406850489000007</v>
      </c>
      <c r="AJ18" s="252">
        <v>98.996531375000004</v>
      </c>
      <c r="AK18" s="252">
        <v>99.577405931000001</v>
      </c>
      <c r="AL18" s="252">
        <v>98.857610234999996</v>
      </c>
      <c r="AM18" s="252">
        <v>99.081448128999995</v>
      </c>
      <c r="AN18" s="252">
        <v>99.335589757999998</v>
      </c>
      <c r="AO18" s="252">
        <v>99.409435879</v>
      </c>
      <c r="AP18" s="252">
        <v>99.484207669</v>
      </c>
      <c r="AQ18" s="252">
        <v>99.505407339000001</v>
      </c>
      <c r="AR18" s="252">
        <v>100.37274977</v>
      </c>
      <c r="AS18" s="252">
        <v>101.16776543</v>
      </c>
      <c r="AT18" s="252">
        <v>101.54124784</v>
      </c>
      <c r="AU18" s="252">
        <v>101.57247067</v>
      </c>
      <c r="AV18" s="252">
        <v>102.40073216</v>
      </c>
      <c r="AW18" s="252">
        <v>102.29995533</v>
      </c>
      <c r="AX18" s="252">
        <v>101.73854206</v>
      </c>
      <c r="AY18" s="252">
        <v>100.10439076999999</v>
      </c>
      <c r="AZ18" s="252">
        <v>99.832761000000005</v>
      </c>
      <c r="BA18" s="252">
        <v>99.526194226000001</v>
      </c>
      <c r="BB18" s="252">
        <v>100.11757007999999</v>
      </c>
      <c r="BC18" s="252">
        <v>100.32159889</v>
      </c>
      <c r="BD18" s="252">
        <v>101.29613024</v>
      </c>
      <c r="BE18" s="409">
        <v>101.71878045</v>
      </c>
      <c r="BF18" s="409">
        <v>101.60070702</v>
      </c>
      <c r="BG18" s="409">
        <v>102.00498683000001</v>
      </c>
      <c r="BH18" s="409">
        <v>102.23832105</v>
      </c>
      <c r="BI18" s="409">
        <v>102.53446489</v>
      </c>
      <c r="BJ18" s="409">
        <v>102.0070419</v>
      </c>
      <c r="BK18" s="409">
        <v>101.25301112</v>
      </c>
      <c r="BL18" s="409">
        <v>101.15205543</v>
      </c>
      <c r="BM18" s="409">
        <v>101.16612833000001</v>
      </c>
      <c r="BN18" s="409">
        <v>102.03548485</v>
      </c>
      <c r="BO18" s="409">
        <v>102.52387367999999</v>
      </c>
      <c r="BP18" s="409">
        <v>102.99153117</v>
      </c>
      <c r="BQ18" s="409">
        <v>103.12414463</v>
      </c>
      <c r="BR18" s="409">
        <v>103.07135012000001</v>
      </c>
      <c r="BS18" s="409">
        <v>103.37285559</v>
      </c>
      <c r="BT18" s="409">
        <v>103.20099297</v>
      </c>
      <c r="BU18" s="409">
        <v>103.49032468</v>
      </c>
      <c r="BV18" s="409">
        <v>103.13127165</v>
      </c>
    </row>
    <row r="19" spans="1:74" ht="11.1" customHeight="1" x14ac:dyDescent="0.2">
      <c r="B19" s="173"/>
      <c r="C19" s="252"/>
      <c r="D19" s="252"/>
      <c r="E19" s="252"/>
      <c r="F19" s="252"/>
      <c r="G19" s="252"/>
      <c r="H19" s="252"/>
      <c r="I19" s="252"/>
      <c r="J19" s="252"/>
      <c r="K19" s="252"/>
      <c r="L19" s="252"/>
      <c r="M19" s="252"/>
      <c r="N19" s="252"/>
      <c r="O19" s="252"/>
      <c r="P19" s="252"/>
      <c r="Q19" s="252"/>
      <c r="R19" s="252"/>
      <c r="S19" s="252"/>
      <c r="T19" s="252"/>
      <c r="U19" s="252"/>
      <c r="V19" s="252"/>
      <c r="W19" s="252"/>
      <c r="X19" s="252"/>
      <c r="Y19" s="252"/>
      <c r="Z19" s="252"/>
      <c r="AA19" s="252"/>
      <c r="AB19" s="252"/>
      <c r="AC19" s="252"/>
      <c r="AD19" s="252"/>
      <c r="AE19" s="252"/>
      <c r="AF19" s="252"/>
      <c r="AG19" s="252"/>
      <c r="AH19" s="252"/>
      <c r="AI19" s="252"/>
      <c r="AJ19" s="252"/>
      <c r="AK19" s="252"/>
      <c r="AL19" s="252"/>
      <c r="AM19" s="252"/>
      <c r="AN19" s="252"/>
      <c r="AO19" s="252"/>
      <c r="AP19" s="252"/>
      <c r="AQ19" s="252"/>
      <c r="AR19" s="252"/>
      <c r="AS19" s="252"/>
      <c r="AT19" s="252"/>
      <c r="AU19" s="252"/>
      <c r="AV19" s="252"/>
      <c r="AW19" s="252"/>
      <c r="AX19" s="252"/>
      <c r="AY19" s="252"/>
      <c r="AZ19" s="252"/>
      <c r="BA19" s="252"/>
      <c r="BB19" s="252"/>
      <c r="BC19" s="252"/>
      <c r="BD19" s="252"/>
      <c r="BE19" s="409"/>
      <c r="BF19" s="409"/>
      <c r="BG19" s="409"/>
      <c r="BH19" s="409"/>
      <c r="BI19" s="409"/>
      <c r="BJ19" s="409"/>
      <c r="BK19" s="409"/>
      <c r="BL19" s="409"/>
      <c r="BM19" s="409"/>
      <c r="BN19" s="409"/>
      <c r="BO19" s="409"/>
      <c r="BP19" s="409"/>
      <c r="BQ19" s="409"/>
      <c r="BR19" s="409"/>
      <c r="BS19" s="409"/>
      <c r="BT19" s="409"/>
      <c r="BU19" s="409"/>
      <c r="BV19" s="409"/>
    </row>
    <row r="20" spans="1:74" ht="11.1" customHeight="1" x14ac:dyDescent="0.2">
      <c r="A20" s="162" t="s">
        <v>499</v>
      </c>
      <c r="B20" s="173" t="s">
        <v>617</v>
      </c>
      <c r="C20" s="252">
        <v>60.190081386999999</v>
      </c>
      <c r="D20" s="252">
        <v>60.204814143</v>
      </c>
      <c r="E20" s="252">
        <v>60.456948419</v>
      </c>
      <c r="F20" s="252">
        <v>60.336618000000001</v>
      </c>
      <c r="G20" s="252">
        <v>60.274231290000003</v>
      </c>
      <c r="H20" s="252">
        <v>60.546738667</v>
      </c>
      <c r="I20" s="252">
        <v>60.961432676999998</v>
      </c>
      <c r="J20" s="252">
        <v>61.181099418999999</v>
      </c>
      <c r="K20" s="252">
        <v>60.556955666999997</v>
      </c>
      <c r="L20" s="252">
        <v>61.013778289999998</v>
      </c>
      <c r="M20" s="252">
        <v>61.197122667000002</v>
      </c>
      <c r="N20" s="252">
        <v>61.178035031999997</v>
      </c>
      <c r="O20" s="252">
        <v>60.587318709999998</v>
      </c>
      <c r="P20" s="252">
        <v>60.197300378999998</v>
      </c>
      <c r="Q20" s="252">
        <v>60.098307128999998</v>
      </c>
      <c r="R20" s="252">
        <v>59.701739666999998</v>
      </c>
      <c r="S20" s="252">
        <v>59.349394097000001</v>
      </c>
      <c r="T20" s="252">
        <v>59.424959999999999</v>
      </c>
      <c r="U20" s="252">
        <v>60.273926547999999</v>
      </c>
      <c r="V20" s="252">
        <v>59.388178676999999</v>
      </c>
      <c r="W20" s="252">
        <v>59.500405333000003</v>
      </c>
      <c r="X20" s="252">
        <v>60.381985903</v>
      </c>
      <c r="Y20" s="252">
        <v>61.116675333000003</v>
      </c>
      <c r="Z20" s="252">
        <v>60.255802387000003</v>
      </c>
      <c r="AA20" s="252">
        <v>60.081722419000002</v>
      </c>
      <c r="AB20" s="252">
        <v>60.437246285999997</v>
      </c>
      <c r="AC20" s="252">
        <v>60.278873709999999</v>
      </c>
      <c r="AD20" s="252">
        <v>59.886740000000003</v>
      </c>
      <c r="AE20" s="252">
        <v>60.345308387000003</v>
      </c>
      <c r="AF20" s="252">
        <v>60.678092333000002</v>
      </c>
      <c r="AG20" s="252">
        <v>61.172660677000003</v>
      </c>
      <c r="AH20" s="252">
        <v>60.625874289999999</v>
      </c>
      <c r="AI20" s="252">
        <v>60.559806999999999</v>
      </c>
      <c r="AJ20" s="252">
        <v>61.414425354999999</v>
      </c>
      <c r="AK20" s="252">
        <v>62.156496333</v>
      </c>
      <c r="AL20" s="252">
        <v>61.512212386999998</v>
      </c>
      <c r="AM20" s="252">
        <v>61.433976452000003</v>
      </c>
      <c r="AN20" s="252">
        <v>61.845061714000003</v>
      </c>
      <c r="AO20" s="252">
        <v>62.168540774</v>
      </c>
      <c r="AP20" s="252">
        <v>62.343637000000001</v>
      </c>
      <c r="AQ20" s="252">
        <v>62.495317839000002</v>
      </c>
      <c r="AR20" s="252">
        <v>63.311342666999998</v>
      </c>
      <c r="AS20" s="252">
        <v>64.053524160999999</v>
      </c>
      <c r="AT20" s="252">
        <v>64.162477968000005</v>
      </c>
      <c r="AU20" s="252">
        <v>64.031002666999996</v>
      </c>
      <c r="AV20" s="252">
        <v>64.689264160999997</v>
      </c>
      <c r="AW20" s="252">
        <v>64.832487333000003</v>
      </c>
      <c r="AX20" s="252">
        <v>65.047074065000004</v>
      </c>
      <c r="AY20" s="252">
        <v>64.072922774000006</v>
      </c>
      <c r="AZ20" s="252">
        <v>63.847293000000001</v>
      </c>
      <c r="BA20" s="252">
        <v>64.039726225999999</v>
      </c>
      <c r="BB20" s="252">
        <v>64.424556679999995</v>
      </c>
      <c r="BC20" s="252">
        <v>65.106399312999997</v>
      </c>
      <c r="BD20" s="252">
        <v>66.069583667000003</v>
      </c>
      <c r="BE20" s="409">
        <v>66.473793834999995</v>
      </c>
      <c r="BF20" s="409">
        <v>66.174870718999998</v>
      </c>
      <c r="BG20" s="409">
        <v>66.592069424000002</v>
      </c>
      <c r="BH20" s="409">
        <v>66.824660531999996</v>
      </c>
      <c r="BI20" s="409">
        <v>67.228901829999998</v>
      </c>
      <c r="BJ20" s="409">
        <v>66.909368293</v>
      </c>
      <c r="BK20" s="409">
        <v>66.470270944000006</v>
      </c>
      <c r="BL20" s="409">
        <v>66.464245371000004</v>
      </c>
      <c r="BM20" s="409">
        <v>66.494926192999998</v>
      </c>
      <c r="BN20" s="409">
        <v>67.370981196000002</v>
      </c>
      <c r="BO20" s="409">
        <v>67.771117434000004</v>
      </c>
      <c r="BP20" s="409">
        <v>68.144638674000007</v>
      </c>
      <c r="BQ20" s="409">
        <v>68.178748186999997</v>
      </c>
      <c r="BR20" s="409">
        <v>68.127863769000001</v>
      </c>
      <c r="BS20" s="409">
        <v>68.540968355999993</v>
      </c>
      <c r="BT20" s="409">
        <v>68.476336892000006</v>
      </c>
      <c r="BU20" s="409">
        <v>68.881644090999998</v>
      </c>
      <c r="BV20" s="409">
        <v>68.463369896000003</v>
      </c>
    </row>
    <row r="21" spans="1:74" ht="11.1" customHeight="1" x14ac:dyDescent="0.2">
      <c r="C21" s="223"/>
      <c r="D21" s="223"/>
      <c r="E21" s="223"/>
      <c r="F21" s="223"/>
      <c r="G21" s="223"/>
      <c r="H21" s="223"/>
      <c r="I21" s="223"/>
      <c r="J21" s="223"/>
      <c r="K21" s="223"/>
      <c r="L21" s="223"/>
      <c r="M21" s="223"/>
      <c r="N21" s="223"/>
      <c r="O21" s="223"/>
      <c r="P21" s="223"/>
      <c r="Q21" s="223"/>
      <c r="R21" s="223"/>
      <c r="S21" s="223"/>
      <c r="T21" s="223"/>
      <c r="U21" s="223"/>
      <c r="V21" s="223"/>
      <c r="W21" s="223"/>
      <c r="X21" s="223"/>
      <c r="Y21" s="223"/>
      <c r="Z21" s="223"/>
      <c r="AA21" s="223"/>
      <c r="AB21" s="223"/>
      <c r="AC21" s="223"/>
      <c r="AD21" s="223"/>
      <c r="AE21" s="223"/>
      <c r="AF21" s="223"/>
      <c r="AG21" s="223"/>
      <c r="AH21" s="223"/>
      <c r="AI21" s="223"/>
      <c r="AJ21" s="223"/>
      <c r="AK21" s="223"/>
      <c r="AL21" s="223"/>
      <c r="AM21" s="223"/>
      <c r="AN21" s="223"/>
      <c r="AO21" s="223"/>
      <c r="AP21" s="223"/>
      <c r="AQ21" s="223"/>
      <c r="AR21" s="223"/>
      <c r="AS21" s="223"/>
      <c r="AT21" s="223"/>
      <c r="AU21" s="223"/>
      <c r="AV21" s="223"/>
      <c r="AW21" s="223"/>
      <c r="AX21" s="223"/>
      <c r="AY21" s="223"/>
      <c r="AZ21" s="223"/>
      <c r="BA21" s="223"/>
      <c r="BB21" s="223"/>
      <c r="BC21" s="223"/>
      <c r="BD21" s="223"/>
      <c r="BE21" s="410"/>
      <c r="BF21" s="410"/>
      <c r="BG21" s="410"/>
      <c r="BH21" s="410"/>
      <c r="BI21" s="410"/>
      <c r="BJ21" s="410"/>
      <c r="BK21" s="410"/>
      <c r="BL21" s="410"/>
      <c r="BM21" s="410"/>
      <c r="BN21" s="410"/>
      <c r="BO21" s="410"/>
      <c r="BP21" s="410"/>
      <c r="BQ21" s="410"/>
      <c r="BR21" s="410"/>
      <c r="BS21" s="410"/>
      <c r="BT21" s="410"/>
      <c r="BU21" s="410"/>
      <c r="BV21" s="410"/>
    </row>
    <row r="22" spans="1:74" ht="11.1" customHeight="1" x14ac:dyDescent="0.2">
      <c r="B22" s="254" t="s">
        <v>1239</v>
      </c>
      <c r="C22" s="252"/>
      <c r="D22" s="252"/>
      <c r="E22" s="252"/>
      <c r="F22" s="252"/>
      <c r="G22" s="252"/>
      <c r="H22" s="252"/>
      <c r="I22" s="252"/>
      <c r="J22" s="252"/>
      <c r="K22" s="252"/>
      <c r="L22" s="252"/>
      <c r="M22" s="252"/>
      <c r="N22" s="252"/>
      <c r="O22" s="252"/>
      <c r="P22" s="252"/>
      <c r="Q22" s="252"/>
      <c r="R22" s="252"/>
      <c r="S22" s="252"/>
      <c r="T22" s="252"/>
      <c r="U22" s="252"/>
      <c r="V22" s="252"/>
      <c r="W22" s="252"/>
      <c r="X22" s="252"/>
      <c r="Y22" s="252"/>
      <c r="Z22" s="252"/>
      <c r="AA22" s="252"/>
      <c r="AB22" s="252"/>
      <c r="AC22" s="252"/>
      <c r="AD22" s="252"/>
      <c r="AE22" s="252"/>
      <c r="AF22" s="252"/>
      <c r="AG22" s="252"/>
      <c r="AH22" s="252"/>
      <c r="AI22" s="252"/>
      <c r="AJ22" s="252"/>
      <c r="AK22" s="252"/>
      <c r="AL22" s="252"/>
      <c r="AM22" s="252"/>
      <c r="AN22" s="252"/>
      <c r="AO22" s="252"/>
      <c r="AP22" s="252"/>
      <c r="AQ22" s="252"/>
      <c r="AR22" s="252"/>
      <c r="AS22" s="252"/>
      <c r="AT22" s="252"/>
      <c r="AU22" s="252"/>
      <c r="AV22" s="252"/>
      <c r="AW22" s="252"/>
      <c r="AX22" s="252"/>
      <c r="AY22" s="252"/>
      <c r="AZ22" s="252"/>
      <c r="BA22" s="252"/>
      <c r="BB22" s="252"/>
      <c r="BC22" s="252"/>
      <c r="BD22" s="252"/>
      <c r="BE22" s="409"/>
      <c r="BF22" s="409"/>
      <c r="BG22" s="409"/>
      <c r="BH22" s="409"/>
      <c r="BI22" s="409"/>
      <c r="BJ22" s="409"/>
      <c r="BK22" s="409"/>
      <c r="BL22" s="409"/>
      <c r="BM22" s="409"/>
      <c r="BN22" s="409"/>
      <c r="BO22" s="409"/>
      <c r="BP22" s="409"/>
      <c r="BQ22" s="409"/>
      <c r="BR22" s="409"/>
      <c r="BS22" s="409"/>
      <c r="BT22" s="409"/>
      <c r="BU22" s="409"/>
      <c r="BV22" s="409"/>
    </row>
    <row r="23" spans="1:74" ht="11.1" customHeight="1" x14ac:dyDescent="0.2">
      <c r="A23" s="162" t="s">
        <v>298</v>
      </c>
      <c r="B23" s="173" t="s">
        <v>259</v>
      </c>
      <c r="C23" s="252">
        <v>45.684370653999999</v>
      </c>
      <c r="D23" s="252">
        <v>47.808818926999997</v>
      </c>
      <c r="E23" s="252">
        <v>46.223365966999999</v>
      </c>
      <c r="F23" s="252">
        <v>45.797030655999997</v>
      </c>
      <c r="G23" s="252">
        <v>44.583641243999999</v>
      </c>
      <c r="H23" s="252">
        <v>46.359188733000003</v>
      </c>
      <c r="I23" s="252">
        <v>47.134544417999997</v>
      </c>
      <c r="J23" s="252">
        <v>46.900648509</v>
      </c>
      <c r="K23" s="252">
        <v>46.730039503</v>
      </c>
      <c r="L23" s="252">
        <v>46.282929396999997</v>
      </c>
      <c r="M23" s="252">
        <v>45.710301014000002</v>
      </c>
      <c r="N23" s="252">
        <v>47.344927855000002</v>
      </c>
      <c r="O23" s="252">
        <v>45.430973422999998</v>
      </c>
      <c r="P23" s="252">
        <v>47.684950512</v>
      </c>
      <c r="Q23" s="252">
        <v>47.067165811000002</v>
      </c>
      <c r="R23" s="252">
        <v>46.118644629999999</v>
      </c>
      <c r="S23" s="252">
        <v>45.445434892999998</v>
      </c>
      <c r="T23" s="252">
        <v>46.512488173000001</v>
      </c>
      <c r="U23" s="252">
        <v>46.489761338999998</v>
      </c>
      <c r="V23" s="252">
        <v>48.055361445000003</v>
      </c>
      <c r="W23" s="252">
        <v>47.125794202999998</v>
      </c>
      <c r="X23" s="252">
        <v>46.593888874999998</v>
      </c>
      <c r="Y23" s="252">
        <v>47.167539185999999</v>
      </c>
      <c r="Z23" s="252">
        <v>48.132965005999999</v>
      </c>
      <c r="AA23" s="252">
        <v>45.855609246999997</v>
      </c>
      <c r="AB23" s="252">
        <v>46.834000134999997</v>
      </c>
      <c r="AC23" s="252">
        <v>47.613994491</v>
      </c>
      <c r="AD23" s="252">
        <v>45.860867153999997</v>
      </c>
      <c r="AE23" s="252">
        <v>46.953221951000003</v>
      </c>
      <c r="AF23" s="252">
        <v>47.91506072</v>
      </c>
      <c r="AG23" s="252">
        <v>47.462919047</v>
      </c>
      <c r="AH23" s="252">
        <v>47.732990151000003</v>
      </c>
      <c r="AI23" s="252">
        <v>47.315669016000001</v>
      </c>
      <c r="AJ23" s="252">
        <v>47.119765094999998</v>
      </c>
      <c r="AK23" s="252">
        <v>48.261663491999997</v>
      </c>
      <c r="AL23" s="252">
        <v>48.173593947000001</v>
      </c>
      <c r="AM23" s="252">
        <v>47.099183015000001</v>
      </c>
      <c r="AN23" s="252">
        <v>47.970315382000003</v>
      </c>
      <c r="AO23" s="252">
        <v>47.826905244999999</v>
      </c>
      <c r="AP23" s="252">
        <v>46.652414110000002</v>
      </c>
      <c r="AQ23" s="252">
        <v>46.948626468999997</v>
      </c>
      <c r="AR23" s="252">
        <v>47.476731039999997</v>
      </c>
      <c r="AS23" s="252">
        <v>48.093790446</v>
      </c>
      <c r="AT23" s="252">
        <v>48.734735907999998</v>
      </c>
      <c r="AU23" s="252">
        <v>46.943390995000001</v>
      </c>
      <c r="AV23" s="252">
        <v>47.952965278999997</v>
      </c>
      <c r="AW23" s="252">
        <v>47.642319438999998</v>
      </c>
      <c r="AX23" s="252">
        <v>47.022257969999998</v>
      </c>
      <c r="AY23" s="252">
        <v>47.170335021</v>
      </c>
      <c r="AZ23" s="252">
        <v>47.696490097000002</v>
      </c>
      <c r="BA23" s="252">
        <v>46.315873050999997</v>
      </c>
      <c r="BB23" s="252">
        <v>46.479510349000002</v>
      </c>
      <c r="BC23" s="252">
        <v>45.991559019999997</v>
      </c>
      <c r="BD23" s="252">
        <v>47.350198734000003</v>
      </c>
      <c r="BE23" s="409">
        <v>48.262417405000001</v>
      </c>
      <c r="BF23" s="409">
        <v>48.472746276999999</v>
      </c>
      <c r="BG23" s="409">
        <v>47.973011589999999</v>
      </c>
      <c r="BH23" s="409">
        <v>47.999792307</v>
      </c>
      <c r="BI23" s="409">
        <v>48.067234233000001</v>
      </c>
      <c r="BJ23" s="409">
        <v>48.763298747999997</v>
      </c>
      <c r="BK23" s="409">
        <v>46.795640356</v>
      </c>
      <c r="BL23" s="409">
        <v>48.161059059000003</v>
      </c>
      <c r="BM23" s="409">
        <v>47.597025948000002</v>
      </c>
      <c r="BN23" s="409">
        <v>46.924693214000001</v>
      </c>
      <c r="BO23" s="409">
        <v>46.566015229999998</v>
      </c>
      <c r="BP23" s="409">
        <v>47.803137014000001</v>
      </c>
      <c r="BQ23" s="409">
        <v>48.307808860000002</v>
      </c>
      <c r="BR23" s="409">
        <v>48.492625797999999</v>
      </c>
      <c r="BS23" s="409">
        <v>48.113956678000001</v>
      </c>
      <c r="BT23" s="409">
        <v>48.033311288</v>
      </c>
      <c r="BU23" s="409">
        <v>48.043900598999997</v>
      </c>
      <c r="BV23" s="409">
        <v>48.668583105000003</v>
      </c>
    </row>
    <row r="24" spans="1:74" ht="11.1" customHeight="1" x14ac:dyDescent="0.2">
      <c r="A24" s="162" t="s">
        <v>292</v>
      </c>
      <c r="B24" s="173" t="s">
        <v>260</v>
      </c>
      <c r="C24" s="252">
        <v>19.261333</v>
      </c>
      <c r="D24" s="252">
        <v>19.664414000000001</v>
      </c>
      <c r="E24" s="252">
        <v>19.339934</v>
      </c>
      <c r="F24" s="252">
        <v>19.25123</v>
      </c>
      <c r="G24" s="252">
        <v>19.315912999999998</v>
      </c>
      <c r="H24" s="252">
        <v>19.853079999999999</v>
      </c>
      <c r="I24" s="252">
        <v>20.134339000000001</v>
      </c>
      <c r="J24" s="252">
        <v>19.939488000000001</v>
      </c>
      <c r="K24" s="252">
        <v>19.432531000000001</v>
      </c>
      <c r="L24" s="252">
        <v>19.490704000000001</v>
      </c>
      <c r="M24" s="252">
        <v>19.127433</v>
      </c>
      <c r="N24" s="252">
        <v>19.589155000000002</v>
      </c>
      <c r="O24" s="252">
        <v>19.062801</v>
      </c>
      <c r="P24" s="252">
        <v>19.846603000000002</v>
      </c>
      <c r="Q24" s="252">
        <v>19.728204000000002</v>
      </c>
      <c r="R24" s="252">
        <v>19.340226000000001</v>
      </c>
      <c r="S24" s="252">
        <v>19.328156</v>
      </c>
      <c r="T24" s="252">
        <v>19.846173</v>
      </c>
      <c r="U24" s="252">
        <v>19.775658</v>
      </c>
      <c r="V24" s="252">
        <v>20.274782999999999</v>
      </c>
      <c r="W24" s="252">
        <v>19.756826</v>
      </c>
      <c r="X24" s="252">
        <v>19.650106999999998</v>
      </c>
      <c r="Y24" s="252">
        <v>19.658867999999998</v>
      </c>
      <c r="Z24" s="252">
        <v>19.983958999999999</v>
      </c>
      <c r="AA24" s="252">
        <v>19.322835999999999</v>
      </c>
      <c r="AB24" s="252">
        <v>19.190398999999999</v>
      </c>
      <c r="AC24" s="252">
        <v>20.060120999999999</v>
      </c>
      <c r="AD24" s="252">
        <v>19.595317000000001</v>
      </c>
      <c r="AE24" s="252">
        <v>20.066234999999999</v>
      </c>
      <c r="AF24" s="252">
        <v>20.561236000000001</v>
      </c>
      <c r="AG24" s="252">
        <v>20.118914</v>
      </c>
      <c r="AH24" s="252">
        <v>20.251183999999999</v>
      </c>
      <c r="AI24" s="252">
        <v>19.640605000000001</v>
      </c>
      <c r="AJ24" s="252">
        <v>19.989643999999998</v>
      </c>
      <c r="AK24" s="252">
        <v>20.307230000000001</v>
      </c>
      <c r="AL24" s="252">
        <v>20.323447000000002</v>
      </c>
      <c r="AM24" s="252">
        <v>20.461323</v>
      </c>
      <c r="AN24" s="252">
        <v>19.619446</v>
      </c>
      <c r="AO24" s="252">
        <v>20.573001999999999</v>
      </c>
      <c r="AP24" s="252">
        <v>19.940937000000002</v>
      </c>
      <c r="AQ24" s="252">
        <v>20.356517</v>
      </c>
      <c r="AR24" s="252">
        <v>20.705323</v>
      </c>
      <c r="AS24" s="252">
        <v>20.621328999999999</v>
      </c>
      <c r="AT24" s="252">
        <v>21.302289999999999</v>
      </c>
      <c r="AU24" s="252">
        <v>19.951416999999999</v>
      </c>
      <c r="AV24" s="252">
        <v>20.77356</v>
      </c>
      <c r="AW24" s="252">
        <v>20.548012</v>
      </c>
      <c r="AX24" s="252">
        <v>20.479158999999999</v>
      </c>
      <c r="AY24" s="252">
        <v>20.452116</v>
      </c>
      <c r="AZ24" s="252">
        <v>20.193715000000001</v>
      </c>
      <c r="BA24" s="252">
        <v>20.204429000000001</v>
      </c>
      <c r="BB24" s="252">
        <v>20.112276000000001</v>
      </c>
      <c r="BC24" s="252">
        <v>20.028818458</v>
      </c>
      <c r="BD24" s="252">
        <v>20.763890907</v>
      </c>
      <c r="BE24" s="409">
        <v>21.26634</v>
      </c>
      <c r="BF24" s="409">
        <v>21.438880000000001</v>
      </c>
      <c r="BG24" s="409">
        <v>20.714980000000001</v>
      </c>
      <c r="BH24" s="409">
        <v>20.99953</v>
      </c>
      <c r="BI24" s="409">
        <v>20.966519999999999</v>
      </c>
      <c r="BJ24" s="409">
        <v>21.212150000000001</v>
      </c>
      <c r="BK24" s="409">
        <v>20.458570000000002</v>
      </c>
      <c r="BL24" s="409">
        <v>20.352550000000001</v>
      </c>
      <c r="BM24" s="409">
        <v>20.653839999999999</v>
      </c>
      <c r="BN24" s="409">
        <v>20.575399999999998</v>
      </c>
      <c r="BO24" s="409">
        <v>20.611930000000001</v>
      </c>
      <c r="BP24" s="409">
        <v>21.22297</v>
      </c>
      <c r="BQ24" s="409">
        <v>21.395759999999999</v>
      </c>
      <c r="BR24" s="409">
        <v>21.539400000000001</v>
      </c>
      <c r="BS24" s="409">
        <v>20.93215</v>
      </c>
      <c r="BT24" s="409">
        <v>21.05612</v>
      </c>
      <c r="BU24" s="409">
        <v>20.969380000000001</v>
      </c>
      <c r="BV24" s="409">
        <v>21.156700000000001</v>
      </c>
    </row>
    <row r="25" spans="1:74" ht="11.1" customHeight="1" x14ac:dyDescent="0.2">
      <c r="A25" s="162" t="s">
        <v>293</v>
      </c>
      <c r="B25" s="173" t="s">
        <v>280</v>
      </c>
      <c r="C25" s="252">
        <v>0.14694087949000001</v>
      </c>
      <c r="D25" s="252">
        <v>0.14647635593</v>
      </c>
      <c r="E25" s="252">
        <v>0.19478680615999999</v>
      </c>
      <c r="F25" s="252">
        <v>0.11953398946</v>
      </c>
      <c r="G25" s="252">
        <v>0.16366372765000001</v>
      </c>
      <c r="H25" s="252">
        <v>0.15390873289000001</v>
      </c>
      <c r="I25" s="252">
        <v>0.14833445016999999</v>
      </c>
      <c r="J25" s="252">
        <v>0.16412825120999999</v>
      </c>
      <c r="K25" s="252">
        <v>0.13950850252999999</v>
      </c>
      <c r="L25" s="252">
        <v>0.18735442921000001</v>
      </c>
      <c r="M25" s="252">
        <v>0.16273468053000001</v>
      </c>
      <c r="N25" s="252">
        <v>0.12928898421999999</v>
      </c>
      <c r="O25" s="252">
        <v>0.14726919737999999</v>
      </c>
      <c r="P25" s="252">
        <v>0.14634751181</v>
      </c>
      <c r="Q25" s="252">
        <v>0.19473600452000001</v>
      </c>
      <c r="R25" s="252">
        <v>0.11961863012</v>
      </c>
      <c r="S25" s="252">
        <v>0.16385953774000001</v>
      </c>
      <c r="T25" s="252">
        <v>0.1541818392</v>
      </c>
      <c r="U25" s="252">
        <v>0.14865172574999999</v>
      </c>
      <c r="V25" s="252">
        <v>0.16432038053</v>
      </c>
      <c r="W25" s="252">
        <v>0.13943486998999999</v>
      </c>
      <c r="X25" s="252">
        <v>0.18736251992</v>
      </c>
      <c r="Y25" s="252">
        <v>0.16293785217000001</v>
      </c>
      <c r="Z25" s="252">
        <v>0.12929632865999999</v>
      </c>
      <c r="AA25" s="252">
        <v>0.139676473</v>
      </c>
      <c r="AB25" s="252">
        <v>0.143565421</v>
      </c>
      <c r="AC25" s="252">
        <v>0.184615426</v>
      </c>
      <c r="AD25" s="252">
        <v>0.11375015400000001</v>
      </c>
      <c r="AE25" s="252">
        <v>0.15566437</v>
      </c>
      <c r="AF25" s="252">
        <v>0.14615805300000001</v>
      </c>
      <c r="AG25" s="252">
        <v>0.14097278899999999</v>
      </c>
      <c r="AH25" s="252">
        <v>0.15609647400000001</v>
      </c>
      <c r="AI25" s="252">
        <v>7.2330683000000007E-2</v>
      </c>
      <c r="AJ25" s="252">
        <v>0.11770174</v>
      </c>
      <c r="AK25" s="252">
        <v>9.4800158999999995E-2</v>
      </c>
      <c r="AL25" s="252">
        <v>6.2824366000000006E-2</v>
      </c>
      <c r="AM25" s="252">
        <v>7.9247111999999995E-2</v>
      </c>
      <c r="AN25" s="252">
        <v>8.3083667999999999E-2</v>
      </c>
      <c r="AO25" s="252">
        <v>0.12358066400000001</v>
      </c>
      <c r="AP25" s="252">
        <v>5.3243776999999999E-2</v>
      </c>
      <c r="AQ25" s="252">
        <v>9.9593340000000002E-2</v>
      </c>
      <c r="AR25" s="252">
        <v>9.5641373000000002E-2</v>
      </c>
      <c r="AS25" s="252">
        <v>9.0525962000000001E-2</v>
      </c>
      <c r="AT25" s="252">
        <v>0.10644590800000001</v>
      </c>
      <c r="AU25" s="252">
        <v>8.7573995000000002E-2</v>
      </c>
      <c r="AV25" s="252">
        <v>0.13276011800000001</v>
      </c>
      <c r="AW25" s="252">
        <v>0.110740772</v>
      </c>
      <c r="AX25" s="252">
        <v>7.9195743999999998E-2</v>
      </c>
      <c r="AY25" s="252">
        <v>9.8799665999999994E-2</v>
      </c>
      <c r="AZ25" s="252">
        <v>0.102953668</v>
      </c>
      <c r="BA25" s="252">
        <v>0.14863759900000001</v>
      </c>
      <c r="BB25" s="252">
        <v>7.7304708E-2</v>
      </c>
      <c r="BC25" s="252">
        <v>0.123758645</v>
      </c>
      <c r="BD25" s="252">
        <v>0.114452659</v>
      </c>
      <c r="BE25" s="409">
        <v>0.110376666</v>
      </c>
      <c r="BF25" s="409">
        <v>0.13018164400000001</v>
      </c>
      <c r="BG25" s="409">
        <v>0.10649367999999999</v>
      </c>
      <c r="BH25" s="409">
        <v>0.15175461100000001</v>
      </c>
      <c r="BI25" s="409">
        <v>0.133912646</v>
      </c>
      <c r="BJ25" s="409">
        <v>0.102610694</v>
      </c>
      <c r="BK25" s="409">
        <v>9.8875570999999995E-2</v>
      </c>
      <c r="BL25" s="409">
        <v>0.103029076</v>
      </c>
      <c r="BM25" s="409">
        <v>0.14873979800000001</v>
      </c>
      <c r="BN25" s="409">
        <v>7.7364488999999995E-2</v>
      </c>
      <c r="BO25" s="409">
        <v>0.123842735</v>
      </c>
      <c r="BP25" s="409">
        <v>0.11453129300000001</v>
      </c>
      <c r="BQ25" s="409">
        <v>0.11045232300000001</v>
      </c>
      <c r="BR25" s="409">
        <v>0.130265983</v>
      </c>
      <c r="BS25" s="409">
        <v>0.10656412799999999</v>
      </c>
      <c r="BT25" s="409">
        <v>0.151851601</v>
      </c>
      <c r="BU25" s="409">
        <v>0.13399624099999999</v>
      </c>
      <c r="BV25" s="409">
        <v>0.102675932</v>
      </c>
    </row>
    <row r="26" spans="1:74" ht="11.1" customHeight="1" x14ac:dyDescent="0.2">
      <c r="A26" s="162" t="s">
        <v>294</v>
      </c>
      <c r="B26" s="173" t="s">
        <v>281</v>
      </c>
      <c r="C26" s="252">
        <v>2.4539677419000001</v>
      </c>
      <c r="D26" s="252">
        <v>2.5398214285999998</v>
      </c>
      <c r="E26" s="252">
        <v>2.3497096773999999</v>
      </c>
      <c r="F26" s="252">
        <v>2.2928000000000002</v>
      </c>
      <c r="G26" s="252">
        <v>2.3320967742000001</v>
      </c>
      <c r="H26" s="252">
        <v>2.4039999999999999</v>
      </c>
      <c r="I26" s="252">
        <v>2.4518709677000001</v>
      </c>
      <c r="J26" s="252">
        <v>2.4677419354999999</v>
      </c>
      <c r="K26" s="252">
        <v>2.4714999999999998</v>
      </c>
      <c r="L26" s="252">
        <v>2.4521612902999999</v>
      </c>
      <c r="M26" s="252">
        <v>2.4165666667000001</v>
      </c>
      <c r="N26" s="252">
        <v>2.3789032257999998</v>
      </c>
      <c r="O26" s="252">
        <v>2.4615161290000001</v>
      </c>
      <c r="P26" s="252">
        <v>2.4257241379000001</v>
      </c>
      <c r="Q26" s="252">
        <v>2.3948387097000001</v>
      </c>
      <c r="R26" s="252">
        <v>2.3519666667000001</v>
      </c>
      <c r="S26" s="252">
        <v>2.3956774194000001</v>
      </c>
      <c r="T26" s="252">
        <v>2.4833333333000001</v>
      </c>
      <c r="U26" s="252">
        <v>2.4924516129000001</v>
      </c>
      <c r="V26" s="252">
        <v>2.6229354839000001</v>
      </c>
      <c r="W26" s="252">
        <v>2.5488</v>
      </c>
      <c r="X26" s="252">
        <v>2.4380645160999999</v>
      </c>
      <c r="Y26" s="252">
        <v>2.4804666666999999</v>
      </c>
      <c r="Z26" s="252">
        <v>2.5581612903000002</v>
      </c>
      <c r="AA26" s="252">
        <v>2.3725161290000001</v>
      </c>
      <c r="AB26" s="252">
        <v>2.3489285714000001</v>
      </c>
      <c r="AC26" s="252">
        <v>2.3981290323</v>
      </c>
      <c r="AD26" s="252">
        <v>2.1821333332999999</v>
      </c>
      <c r="AE26" s="252">
        <v>2.4347096773999999</v>
      </c>
      <c r="AF26" s="252">
        <v>2.4599333333</v>
      </c>
      <c r="AG26" s="252">
        <v>2.4868064516000001</v>
      </c>
      <c r="AH26" s="252">
        <v>2.5829354839000001</v>
      </c>
      <c r="AI26" s="252">
        <v>2.4982333333</v>
      </c>
      <c r="AJ26" s="252">
        <v>2.5039677418999999</v>
      </c>
      <c r="AK26" s="252">
        <v>2.5859666667000001</v>
      </c>
      <c r="AL26" s="252">
        <v>2.4743870968000001</v>
      </c>
      <c r="AM26" s="252">
        <v>2.3594838710000001</v>
      </c>
      <c r="AN26" s="252">
        <v>2.3765714286000001</v>
      </c>
      <c r="AO26" s="252">
        <v>2.2358387096999999</v>
      </c>
      <c r="AP26" s="252">
        <v>2.2526666667000002</v>
      </c>
      <c r="AQ26" s="252">
        <v>2.4084193547999999</v>
      </c>
      <c r="AR26" s="252">
        <v>2.3711333333</v>
      </c>
      <c r="AS26" s="252">
        <v>2.5475483871</v>
      </c>
      <c r="AT26" s="252">
        <v>2.5378064515999998</v>
      </c>
      <c r="AU26" s="252">
        <v>2.5899666667000001</v>
      </c>
      <c r="AV26" s="252">
        <v>2.6363225805999999</v>
      </c>
      <c r="AW26" s="252">
        <v>2.5147333333000002</v>
      </c>
      <c r="AX26" s="252">
        <v>2.308516129</v>
      </c>
      <c r="AY26" s="252">
        <v>2.2045161289999999</v>
      </c>
      <c r="AZ26" s="252">
        <v>2.3103214286</v>
      </c>
      <c r="BA26" s="252">
        <v>2.0917741935</v>
      </c>
      <c r="BB26" s="252">
        <v>2.2383287269999999</v>
      </c>
      <c r="BC26" s="252">
        <v>2.2997079999999999</v>
      </c>
      <c r="BD26" s="252">
        <v>2.3612448800000001</v>
      </c>
      <c r="BE26" s="409">
        <v>2.462972502</v>
      </c>
      <c r="BF26" s="409">
        <v>2.521450357</v>
      </c>
      <c r="BG26" s="409">
        <v>2.472961068</v>
      </c>
      <c r="BH26" s="409">
        <v>2.4468914759999998</v>
      </c>
      <c r="BI26" s="409">
        <v>2.4692567350000001</v>
      </c>
      <c r="BJ26" s="409">
        <v>2.474802564</v>
      </c>
      <c r="BK26" s="409">
        <v>2.3713995290000001</v>
      </c>
      <c r="BL26" s="409">
        <v>2.416983181</v>
      </c>
      <c r="BM26" s="409">
        <v>2.3112306180000002</v>
      </c>
      <c r="BN26" s="409">
        <v>2.254094635</v>
      </c>
      <c r="BO26" s="409">
        <v>2.3125797939999999</v>
      </c>
      <c r="BP26" s="409">
        <v>2.371276065</v>
      </c>
      <c r="BQ26" s="409">
        <v>2.3913652270000001</v>
      </c>
      <c r="BR26" s="409">
        <v>2.4472064580000001</v>
      </c>
      <c r="BS26" s="409">
        <v>2.399212806</v>
      </c>
      <c r="BT26" s="409">
        <v>2.3730525450000002</v>
      </c>
      <c r="BU26" s="409">
        <v>2.3939931560000001</v>
      </c>
      <c r="BV26" s="409">
        <v>2.3986557610000001</v>
      </c>
    </row>
    <row r="27" spans="1:74" ht="11.1" customHeight="1" x14ac:dyDescent="0.2">
      <c r="A27" s="162" t="s">
        <v>295</v>
      </c>
      <c r="B27" s="173" t="s">
        <v>282</v>
      </c>
      <c r="C27" s="252">
        <v>13.074483871</v>
      </c>
      <c r="D27" s="252">
        <v>13.969178571</v>
      </c>
      <c r="E27" s="252">
        <v>13.566032258</v>
      </c>
      <c r="F27" s="252">
        <v>13.774466667</v>
      </c>
      <c r="G27" s="252">
        <v>13.157774194</v>
      </c>
      <c r="H27" s="252">
        <v>14.075466667000001</v>
      </c>
      <c r="I27" s="252">
        <v>14.272258065000001</v>
      </c>
      <c r="J27" s="252">
        <v>14.058741935</v>
      </c>
      <c r="K27" s="252">
        <v>14.515000000000001</v>
      </c>
      <c r="L27" s="252">
        <v>13.980903226000001</v>
      </c>
      <c r="M27" s="252">
        <v>13.571366666999999</v>
      </c>
      <c r="N27" s="252">
        <v>13.945903226</v>
      </c>
      <c r="O27" s="252">
        <v>12.894064516</v>
      </c>
      <c r="P27" s="252">
        <v>13.860517241</v>
      </c>
      <c r="Q27" s="252">
        <v>13.914193548</v>
      </c>
      <c r="R27" s="252">
        <v>13.995566667</v>
      </c>
      <c r="S27" s="252">
        <v>13.617032258</v>
      </c>
      <c r="T27" s="252">
        <v>14.0352</v>
      </c>
      <c r="U27" s="252">
        <v>14.05</v>
      </c>
      <c r="V27" s="252">
        <v>14.581548387</v>
      </c>
      <c r="W27" s="252">
        <v>14.546200000000001</v>
      </c>
      <c r="X27" s="252">
        <v>14.281741934999999</v>
      </c>
      <c r="Y27" s="252">
        <v>14.0746</v>
      </c>
      <c r="Z27" s="252">
        <v>14.057677418999999</v>
      </c>
      <c r="AA27" s="252">
        <v>13.520741935</v>
      </c>
      <c r="AB27" s="252">
        <v>13.911571429</v>
      </c>
      <c r="AC27" s="252">
        <v>14.137580645</v>
      </c>
      <c r="AD27" s="252">
        <v>13.869566667000001</v>
      </c>
      <c r="AE27" s="252">
        <v>14.263</v>
      </c>
      <c r="AF27" s="252">
        <v>14.751166667</v>
      </c>
      <c r="AG27" s="252">
        <v>14.646032258</v>
      </c>
      <c r="AH27" s="252">
        <v>14.583870967999999</v>
      </c>
      <c r="AI27" s="252">
        <v>14.987666666999999</v>
      </c>
      <c r="AJ27" s="252">
        <v>14.522870967999999</v>
      </c>
      <c r="AK27" s="252">
        <v>14.5459</v>
      </c>
      <c r="AL27" s="252">
        <v>14.187870968</v>
      </c>
      <c r="AM27" s="252">
        <v>13.388354839</v>
      </c>
      <c r="AN27" s="252">
        <v>14.631964286000001</v>
      </c>
      <c r="AO27" s="252">
        <v>14.307516129</v>
      </c>
      <c r="AP27" s="252">
        <v>14.2818</v>
      </c>
      <c r="AQ27" s="252">
        <v>14.059580645</v>
      </c>
      <c r="AR27" s="252">
        <v>14.475899999999999</v>
      </c>
      <c r="AS27" s="252">
        <v>14.859516128999999</v>
      </c>
      <c r="AT27" s="252">
        <v>14.735580645000001</v>
      </c>
      <c r="AU27" s="252">
        <v>14.4815</v>
      </c>
      <c r="AV27" s="252">
        <v>14.588032258</v>
      </c>
      <c r="AW27" s="252">
        <v>14.184433332999999</v>
      </c>
      <c r="AX27" s="252">
        <v>13.623225806000001</v>
      </c>
      <c r="AY27" s="252">
        <v>13.802612903</v>
      </c>
      <c r="AZ27" s="252">
        <v>14.211392857</v>
      </c>
      <c r="BA27" s="252">
        <v>13.811193548</v>
      </c>
      <c r="BB27" s="252">
        <v>14.119310391000001</v>
      </c>
      <c r="BC27" s="252">
        <v>13.890356046000001</v>
      </c>
      <c r="BD27" s="252">
        <v>14.405503703999999</v>
      </c>
      <c r="BE27" s="409">
        <v>14.604153281</v>
      </c>
      <c r="BF27" s="409">
        <v>14.419485072000001</v>
      </c>
      <c r="BG27" s="409">
        <v>14.897540799</v>
      </c>
      <c r="BH27" s="409">
        <v>14.659297291</v>
      </c>
      <c r="BI27" s="409">
        <v>14.296571888000001</v>
      </c>
      <c r="BJ27" s="409">
        <v>14.068328166000001</v>
      </c>
      <c r="BK27" s="409">
        <v>13.433470605</v>
      </c>
      <c r="BL27" s="409">
        <v>14.360757777</v>
      </c>
      <c r="BM27" s="409">
        <v>14.108455831000001</v>
      </c>
      <c r="BN27" s="409">
        <v>14.147332321</v>
      </c>
      <c r="BO27" s="409">
        <v>13.919981403</v>
      </c>
      <c r="BP27" s="409">
        <v>14.435652325</v>
      </c>
      <c r="BQ27" s="409">
        <v>14.635625526</v>
      </c>
      <c r="BR27" s="409">
        <v>14.45427975</v>
      </c>
      <c r="BS27" s="409">
        <v>14.931210165</v>
      </c>
      <c r="BT27" s="409">
        <v>14.693213531</v>
      </c>
      <c r="BU27" s="409">
        <v>14.329463944</v>
      </c>
      <c r="BV27" s="409">
        <v>14.095233350000001</v>
      </c>
    </row>
    <row r="28" spans="1:74" ht="11.1" customHeight="1" x14ac:dyDescent="0.2">
      <c r="A28" s="162" t="s">
        <v>296</v>
      </c>
      <c r="B28" s="173" t="s">
        <v>283</v>
      </c>
      <c r="C28" s="252">
        <v>4.5459354839000001</v>
      </c>
      <c r="D28" s="252">
        <v>5.0612500000000002</v>
      </c>
      <c r="E28" s="252">
        <v>4.5298064515999998</v>
      </c>
      <c r="F28" s="252">
        <v>4.1835000000000004</v>
      </c>
      <c r="G28" s="252">
        <v>3.6177096774000002</v>
      </c>
      <c r="H28" s="252">
        <v>3.6979666667000002</v>
      </c>
      <c r="I28" s="252">
        <v>3.8198387096999999</v>
      </c>
      <c r="J28" s="252">
        <v>3.9375806452000002</v>
      </c>
      <c r="K28" s="252">
        <v>3.88</v>
      </c>
      <c r="L28" s="252">
        <v>3.8563870967999998</v>
      </c>
      <c r="M28" s="252">
        <v>3.9987666666999999</v>
      </c>
      <c r="N28" s="252">
        <v>4.6359354839</v>
      </c>
      <c r="O28" s="252">
        <v>4.3647419354999997</v>
      </c>
      <c r="P28" s="252">
        <v>4.6501034483000003</v>
      </c>
      <c r="Q28" s="252">
        <v>4.3761290322999997</v>
      </c>
      <c r="R28" s="252">
        <v>3.9430333332999998</v>
      </c>
      <c r="S28" s="252">
        <v>3.5496129031999999</v>
      </c>
      <c r="T28" s="252">
        <v>3.5312333332999999</v>
      </c>
      <c r="U28" s="252">
        <v>3.7495806452</v>
      </c>
      <c r="V28" s="252">
        <v>3.8310967742000002</v>
      </c>
      <c r="W28" s="252">
        <v>3.6928999999999998</v>
      </c>
      <c r="X28" s="252">
        <v>3.7480967742</v>
      </c>
      <c r="Y28" s="252">
        <v>4.1275333332999997</v>
      </c>
      <c r="Z28" s="252">
        <v>4.5667096773999996</v>
      </c>
      <c r="AA28" s="252">
        <v>4.1473870968000002</v>
      </c>
      <c r="AB28" s="252">
        <v>4.5326785714</v>
      </c>
      <c r="AC28" s="252">
        <v>4.2499032257999998</v>
      </c>
      <c r="AD28" s="252">
        <v>3.7860333332999998</v>
      </c>
      <c r="AE28" s="252">
        <v>3.5000645161000001</v>
      </c>
      <c r="AF28" s="252">
        <v>3.4687333332999999</v>
      </c>
      <c r="AG28" s="252">
        <v>3.5827419355000001</v>
      </c>
      <c r="AH28" s="252">
        <v>3.6930322581000001</v>
      </c>
      <c r="AI28" s="252">
        <v>3.6238333332999999</v>
      </c>
      <c r="AJ28" s="252">
        <v>3.5955161289999999</v>
      </c>
      <c r="AK28" s="252">
        <v>4.0932333332999997</v>
      </c>
      <c r="AL28" s="252">
        <v>4.4969354838999998</v>
      </c>
      <c r="AM28" s="252">
        <v>4.2568709677000003</v>
      </c>
      <c r="AN28" s="252">
        <v>4.5552857143000001</v>
      </c>
      <c r="AO28" s="252">
        <v>4.0315161289999999</v>
      </c>
      <c r="AP28" s="252">
        <v>3.6036333332999999</v>
      </c>
      <c r="AQ28" s="252">
        <v>3.4365483871000002</v>
      </c>
      <c r="AR28" s="252">
        <v>3.238</v>
      </c>
      <c r="AS28" s="252">
        <v>3.5045483870999998</v>
      </c>
      <c r="AT28" s="252">
        <v>3.5993225806</v>
      </c>
      <c r="AU28" s="252">
        <v>3.4964333333000002</v>
      </c>
      <c r="AV28" s="252">
        <v>3.6232903225999999</v>
      </c>
      <c r="AW28" s="252">
        <v>3.8615666666999999</v>
      </c>
      <c r="AX28" s="252">
        <v>4.1983225806000002</v>
      </c>
      <c r="AY28" s="252">
        <v>4.0600967741999998</v>
      </c>
      <c r="AZ28" s="252">
        <v>4.3051785713999999</v>
      </c>
      <c r="BA28" s="252">
        <v>3.8234838710000001</v>
      </c>
      <c r="BB28" s="252">
        <v>3.5853865950000001</v>
      </c>
      <c r="BC28" s="252">
        <v>3.2730431860000002</v>
      </c>
      <c r="BD28" s="252">
        <v>3.2893355230000001</v>
      </c>
      <c r="BE28" s="409">
        <v>3.4186600820000002</v>
      </c>
      <c r="BF28" s="409">
        <v>3.513437197</v>
      </c>
      <c r="BG28" s="409">
        <v>3.4099106780000001</v>
      </c>
      <c r="BH28" s="409">
        <v>3.4267869520000001</v>
      </c>
      <c r="BI28" s="409">
        <v>3.67987661</v>
      </c>
      <c r="BJ28" s="409">
        <v>4.2069487910000003</v>
      </c>
      <c r="BK28" s="409">
        <v>4.0021076149999999</v>
      </c>
      <c r="BL28" s="409">
        <v>4.2586793329999999</v>
      </c>
      <c r="BM28" s="409">
        <v>3.903358179</v>
      </c>
      <c r="BN28" s="409">
        <v>3.514450445</v>
      </c>
      <c r="BO28" s="409">
        <v>3.2099167080000002</v>
      </c>
      <c r="BP28" s="409">
        <v>3.2290640609999999</v>
      </c>
      <c r="BQ28" s="409">
        <v>3.3598952780000002</v>
      </c>
      <c r="BR28" s="409">
        <v>3.4572991900000001</v>
      </c>
      <c r="BS28" s="409">
        <v>3.3602586809999999</v>
      </c>
      <c r="BT28" s="409">
        <v>3.3821493239999998</v>
      </c>
      <c r="BU28" s="409">
        <v>3.6368445999999999</v>
      </c>
      <c r="BV28" s="409">
        <v>4.1614819030000003</v>
      </c>
    </row>
    <row r="29" spans="1:74" ht="11.1" customHeight="1" x14ac:dyDescent="0.2">
      <c r="A29" s="162" t="s">
        <v>297</v>
      </c>
      <c r="B29" s="173" t="s">
        <v>284</v>
      </c>
      <c r="C29" s="252">
        <v>6.2017096774000002</v>
      </c>
      <c r="D29" s="252">
        <v>6.4276785714000004</v>
      </c>
      <c r="E29" s="252">
        <v>6.2430967741999996</v>
      </c>
      <c r="F29" s="252">
        <v>6.1755000000000004</v>
      </c>
      <c r="G29" s="252">
        <v>5.9964838709999997</v>
      </c>
      <c r="H29" s="252">
        <v>6.1747666667000001</v>
      </c>
      <c r="I29" s="252">
        <v>6.3079032257999996</v>
      </c>
      <c r="J29" s="252">
        <v>6.3329677419000001</v>
      </c>
      <c r="K29" s="252">
        <v>6.2915000000000001</v>
      </c>
      <c r="L29" s="252">
        <v>6.3154193548000004</v>
      </c>
      <c r="M29" s="252">
        <v>6.4334333333</v>
      </c>
      <c r="N29" s="252">
        <v>6.6657419354999998</v>
      </c>
      <c r="O29" s="252">
        <v>6.5005806452000003</v>
      </c>
      <c r="P29" s="252">
        <v>6.7556551724</v>
      </c>
      <c r="Q29" s="252">
        <v>6.4590645160999998</v>
      </c>
      <c r="R29" s="252">
        <v>6.3682333333000001</v>
      </c>
      <c r="S29" s="252">
        <v>6.3910967742000002</v>
      </c>
      <c r="T29" s="252">
        <v>6.4623666667000004</v>
      </c>
      <c r="U29" s="252">
        <v>6.2734193547999997</v>
      </c>
      <c r="V29" s="252">
        <v>6.5806774193999997</v>
      </c>
      <c r="W29" s="252">
        <v>6.4416333333000004</v>
      </c>
      <c r="X29" s="252">
        <v>6.2885161289999996</v>
      </c>
      <c r="Y29" s="252">
        <v>6.6631333333000002</v>
      </c>
      <c r="Z29" s="252">
        <v>6.8371612903000001</v>
      </c>
      <c r="AA29" s="252">
        <v>6.3524516129000004</v>
      </c>
      <c r="AB29" s="252">
        <v>6.7068571428999997</v>
      </c>
      <c r="AC29" s="252">
        <v>6.5836451612999998</v>
      </c>
      <c r="AD29" s="252">
        <v>6.3140666666999996</v>
      </c>
      <c r="AE29" s="252">
        <v>6.5335483870999997</v>
      </c>
      <c r="AF29" s="252">
        <v>6.5278333333000003</v>
      </c>
      <c r="AG29" s="252">
        <v>6.4874516129000002</v>
      </c>
      <c r="AH29" s="252">
        <v>6.4658709676999999</v>
      </c>
      <c r="AI29" s="252">
        <v>6.4930000000000003</v>
      </c>
      <c r="AJ29" s="252">
        <v>6.3900645160999998</v>
      </c>
      <c r="AK29" s="252">
        <v>6.6345333333000003</v>
      </c>
      <c r="AL29" s="252">
        <v>6.6281290323000004</v>
      </c>
      <c r="AM29" s="252">
        <v>6.5539032258000001</v>
      </c>
      <c r="AN29" s="252">
        <v>6.7039642856999997</v>
      </c>
      <c r="AO29" s="252">
        <v>6.5554516128999998</v>
      </c>
      <c r="AP29" s="252">
        <v>6.5201333333000004</v>
      </c>
      <c r="AQ29" s="252">
        <v>6.5879677419</v>
      </c>
      <c r="AR29" s="252">
        <v>6.5907333333000002</v>
      </c>
      <c r="AS29" s="252">
        <v>6.4703225806000004</v>
      </c>
      <c r="AT29" s="252">
        <v>6.4532903226</v>
      </c>
      <c r="AU29" s="252">
        <v>6.3365</v>
      </c>
      <c r="AV29" s="252">
        <v>6.1989999999999998</v>
      </c>
      <c r="AW29" s="252">
        <v>6.4228333332999998</v>
      </c>
      <c r="AX29" s="252">
        <v>6.3338387097000002</v>
      </c>
      <c r="AY29" s="252">
        <v>6.5521935484</v>
      </c>
      <c r="AZ29" s="252">
        <v>6.5729285714000003</v>
      </c>
      <c r="BA29" s="252">
        <v>6.2363548386999996</v>
      </c>
      <c r="BB29" s="252">
        <v>6.3469039279999997</v>
      </c>
      <c r="BC29" s="252">
        <v>6.3758746850000003</v>
      </c>
      <c r="BD29" s="252">
        <v>6.4157710610000001</v>
      </c>
      <c r="BE29" s="409">
        <v>6.3999148740000003</v>
      </c>
      <c r="BF29" s="409">
        <v>6.4493120069999996</v>
      </c>
      <c r="BG29" s="409">
        <v>6.3711253650000002</v>
      </c>
      <c r="BH29" s="409">
        <v>6.315531977</v>
      </c>
      <c r="BI29" s="409">
        <v>6.521096354</v>
      </c>
      <c r="BJ29" s="409">
        <v>6.6984585330000002</v>
      </c>
      <c r="BK29" s="409">
        <v>6.4312170359999996</v>
      </c>
      <c r="BL29" s="409">
        <v>6.6690596920000003</v>
      </c>
      <c r="BM29" s="409">
        <v>6.4714015219999999</v>
      </c>
      <c r="BN29" s="409">
        <v>6.3560513240000001</v>
      </c>
      <c r="BO29" s="409">
        <v>6.3877645899999997</v>
      </c>
      <c r="BP29" s="409">
        <v>6.4296432699999997</v>
      </c>
      <c r="BQ29" s="409">
        <v>6.4147105059999996</v>
      </c>
      <c r="BR29" s="409">
        <v>6.4641744169999997</v>
      </c>
      <c r="BS29" s="409">
        <v>6.3845608980000002</v>
      </c>
      <c r="BT29" s="409">
        <v>6.3769242869999996</v>
      </c>
      <c r="BU29" s="409">
        <v>6.5802226580000003</v>
      </c>
      <c r="BV29" s="409">
        <v>6.7538361589999996</v>
      </c>
    </row>
    <row r="30" spans="1:74" ht="11.1" customHeight="1" x14ac:dyDescent="0.2">
      <c r="A30" s="162" t="s">
        <v>304</v>
      </c>
      <c r="B30" s="173" t="s">
        <v>285</v>
      </c>
      <c r="C30" s="252">
        <v>47.698948684000001</v>
      </c>
      <c r="D30" s="252">
        <v>48.816719413000001</v>
      </c>
      <c r="E30" s="252">
        <v>47.552621221000003</v>
      </c>
      <c r="F30" s="252">
        <v>49.786775126000002</v>
      </c>
      <c r="G30" s="252">
        <v>48.339422042999999</v>
      </c>
      <c r="H30" s="252">
        <v>51.297400998999997</v>
      </c>
      <c r="I30" s="252">
        <v>50.557198450999998</v>
      </c>
      <c r="J30" s="252">
        <v>49.172648348000003</v>
      </c>
      <c r="K30" s="252">
        <v>50.649336972999997</v>
      </c>
      <c r="L30" s="252">
        <v>49.274155522000001</v>
      </c>
      <c r="M30" s="252">
        <v>49.307407568999999</v>
      </c>
      <c r="N30" s="252">
        <v>51.460895051000001</v>
      </c>
      <c r="O30" s="252">
        <v>47.687066762000001</v>
      </c>
      <c r="P30" s="252">
        <v>50.479374753000002</v>
      </c>
      <c r="Q30" s="252">
        <v>50.080004268000003</v>
      </c>
      <c r="R30" s="252">
        <v>50.601225567999997</v>
      </c>
      <c r="S30" s="252">
        <v>50.671593954999999</v>
      </c>
      <c r="T30" s="252">
        <v>50.310061201000003</v>
      </c>
      <c r="U30" s="252">
        <v>49.605680067999998</v>
      </c>
      <c r="V30" s="252">
        <v>51.232351313000002</v>
      </c>
      <c r="W30" s="252">
        <v>49.993254387999997</v>
      </c>
      <c r="X30" s="252">
        <v>49.121696782999997</v>
      </c>
      <c r="Y30" s="252">
        <v>50.625837363000002</v>
      </c>
      <c r="Z30" s="252">
        <v>51.078957578999997</v>
      </c>
      <c r="AA30" s="252">
        <v>49.157249354999998</v>
      </c>
      <c r="AB30" s="252">
        <v>50.336003599999998</v>
      </c>
      <c r="AC30" s="252">
        <v>50.945019391000002</v>
      </c>
      <c r="AD30" s="252">
        <v>50.613806054000001</v>
      </c>
      <c r="AE30" s="252">
        <v>51.955023865000001</v>
      </c>
      <c r="AF30" s="252">
        <v>52.436876626999997</v>
      </c>
      <c r="AG30" s="252">
        <v>51.042176488000003</v>
      </c>
      <c r="AH30" s="252">
        <v>51.146311441000002</v>
      </c>
      <c r="AI30" s="252">
        <v>52.426483073</v>
      </c>
      <c r="AJ30" s="252">
        <v>51.208617422000003</v>
      </c>
      <c r="AK30" s="252">
        <v>52.592285408999999</v>
      </c>
      <c r="AL30" s="252">
        <v>50.903224481000002</v>
      </c>
      <c r="AM30" s="252">
        <v>51.048862061000001</v>
      </c>
      <c r="AN30" s="252">
        <v>51.645512728999996</v>
      </c>
      <c r="AO30" s="252">
        <v>51.936943335000002</v>
      </c>
      <c r="AP30" s="252">
        <v>52.164367777000002</v>
      </c>
      <c r="AQ30" s="252">
        <v>52.237625471999998</v>
      </c>
      <c r="AR30" s="252">
        <v>53.392926134</v>
      </c>
      <c r="AS30" s="252">
        <v>52.665956323000003</v>
      </c>
      <c r="AT30" s="252">
        <v>52.363215992000001</v>
      </c>
      <c r="AU30" s="252">
        <v>52.656519320000001</v>
      </c>
      <c r="AV30" s="252">
        <v>52.252546039000002</v>
      </c>
      <c r="AW30" s="252">
        <v>52.919361131999999</v>
      </c>
      <c r="AX30" s="252">
        <v>53.512948297999998</v>
      </c>
      <c r="AY30" s="252">
        <v>52.101671789999997</v>
      </c>
      <c r="AZ30" s="252">
        <v>53.124602584000002</v>
      </c>
      <c r="BA30" s="252">
        <v>52.762316865000003</v>
      </c>
      <c r="BB30" s="252">
        <v>53.328072976000001</v>
      </c>
      <c r="BC30" s="252">
        <v>53.573720774000002</v>
      </c>
      <c r="BD30" s="252">
        <v>54.184196815999996</v>
      </c>
      <c r="BE30" s="409">
        <v>53.868881825000003</v>
      </c>
      <c r="BF30" s="409">
        <v>53.192588505000003</v>
      </c>
      <c r="BG30" s="409">
        <v>53.940174777000003</v>
      </c>
      <c r="BH30" s="409">
        <v>53.054857179000003</v>
      </c>
      <c r="BI30" s="409">
        <v>53.882650308000002</v>
      </c>
      <c r="BJ30" s="409">
        <v>54.500229908000001</v>
      </c>
      <c r="BK30" s="409">
        <v>52.866064098000003</v>
      </c>
      <c r="BL30" s="409">
        <v>54.373076566999998</v>
      </c>
      <c r="BM30" s="409">
        <v>54.084962156000003</v>
      </c>
      <c r="BN30" s="409">
        <v>54.556626047000002</v>
      </c>
      <c r="BO30" s="409">
        <v>54.680269596000002</v>
      </c>
      <c r="BP30" s="409">
        <v>55.193162385000001</v>
      </c>
      <c r="BQ30" s="409">
        <v>54.879637058</v>
      </c>
      <c r="BR30" s="409">
        <v>54.414307082000001</v>
      </c>
      <c r="BS30" s="409">
        <v>55.199542332999997</v>
      </c>
      <c r="BT30" s="409">
        <v>54.224829212000003</v>
      </c>
      <c r="BU30" s="409">
        <v>55.123993855000002</v>
      </c>
      <c r="BV30" s="409">
        <v>55.79411717</v>
      </c>
    </row>
    <row r="31" spans="1:74" ht="11.1" customHeight="1" x14ac:dyDescent="0.2">
      <c r="A31" s="162" t="s">
        <v>299</v>
      </c>
      <c r="B31" s="173" t="s">
        <v>1126</v>
      </c>
      <c r="C31" s="252">
        <v>4.4478591871999997</v>
      </c>
      <c r="D31" s="252">
        <v>4.5523605801000002</v>
      </c>
      <c r="E31" s="252">
        <v>4.2363926594999999</v>
      </c>
      <c r="F31" s="252">
        <v>4.5949818490999998</v>
      </c>
      <c r="G31" s="252">
        <v>4.7175556853999998</v>
      </c>
      <c r="H31" s="252">
        <v>4.8609502206000004</v>
      </c>
      <c r="I31" s="252">
        <v>4.9456178219</v>
      </c>
      <c r="J31" s="252">
        <v>5.0321787726</v>
      </c>
      <c r="K31" s="252">
        <v>4.7471149594000002</v>
      </c>
      <c r="L31" s="252">
        <v>4.7177817272000002</v>
      </c>
      <c r="M31" s="252">
        <v>4.7746546713000004</v>
      </c>
      <c r="N31" s="252">
        <v>4.8529582284000004</v>
      </c>
      <c r="O31" s="252">
        <v>4.5046576504000004</v>
      </c>
      <c r="P31" s="252">
        <v>4.7625915455000003</v>
      </c>
      <c r="Q31" s="252">
        <v>4.6377095699000002</v>
      </c>
      <c r="R31" s="252">
        <v>4.5023357355</v>
      </c>
      <c r="S31" s="252">
        <v>4.5966306159999997</v>
      </c>
      <c r="T31" s="252">
        <v>4.8134909886999999</v>
      </c>
      <c r="U31" s="252">
        <v>4.9617527009</v>
      </c>
      <c r="V31" s="252">
        <v>5.1527180109000001</v>
      </c>
      <c r="W31" s="252">
        <v>4.9172704119999997</v>
      </c>
      <c r="X31" s="252">
        <v>4.9463361492000004</v>
      </c>
      <c r="Y31" s="252">
        <v>4.9584925749000002</v>
      </c>
      <c r="Z31" s="252">
        <v>4.9647940719000001</v>
      </c>
      <c r="AA31" s="252">
        <v>4.4896827344999997</v>
      </c>
      <c r="AB31" s="252">
        <v>4.7009773021000001</v>
      </c>
      <c r="AC31" s="252">
        <v>4.5777450760000002</v>
      </c>
      <c r="AD31" s="252">
        <v>4.6597934315999998</v>
      </c>
      <c r="AE31" s="252">
        <v>4.6850580641999997</v>
      </c>
      <c r="AF31" s="252">
        <v>4.9379758540000003</v>
      </c>
      <c r="AG31" s="252">
        <v>5.0622186358999999</v>
      </c>
      <c r="AH31" s="252">
        <v>5.0445146619000001</v>
      </c>
      <c r="AI31" s="252">
        <v>5.0554365559000001</v>
      </c>
      <c r="AJ31" s="252">
        <v>4.8930680190000002</v>
      </c>
      <c r="AK31" s="252">
        <v>4.893470958</v>
      </c>
      <c r="AL31" s="252">
        <v>4.9036561790000004</v>
      </c>
      <c r="AM31" s="252">
        <v>4.7436979920000004</v>
      </c>
      <c r="AN31" s="252">
        <v>4.8924899039999996</v>
      </c>
      <c r="AO31" s="252">
        <v>4.7244415059999998</v>
      </c>
      <c r="AP31" s="252">
        <v>4.6368891779999997</v>
      </c>
      <c r="AQ31" s="252">
        <v>4.8295073259999999</v>
      </c>
      <c r="AR31" s="252">
        <v>5.0342612100000004</v>
      </c>
      <c r="AS31" s="252">
        <v>5.0944615300000002</v>
      </c>
      <c r="AT31" s="252">
        <v>5.2049861670000004</v>
      </c>
      <c r="AU31" s="252">
        <v>5.0144627609999999</v>
      </c>
      <c r="AV31" s="252">
        <v>4.9340539210000003</v>
      </c>
      <c r="AW31" s="252">
        <v>4.9936154620000002</v>
      </c>
      <c r="AX31" s="252">
        <v>5.0120213549999999</v>
      </c>
      <c r="AY31" s="252">
        <v>4.6848813549999999</v>
      </c>
      <c r="AZ31" s="252">
        <v>4.9227877800000002</v>
      </c>
      <c r="BA31" s="252">
        <v>4.7863599140000002</v>
      </c>
      <c r="BB31" s="252">
        <v>4.7043005090000003</v>
      </c>
      <c r="BC31" s="252">
        <v>4.8364949990000001</v>
      </c>
      <c r="BD31" s="252">
        <v>5.045937232</v>
      </c>
      <c r="BE31" s="409">
        <v>5.0905670150000004</v>
      </c>
      <c r="BF31" s="409">
        <v>5.197871192</v>
      </c>
      <c r="BG31" s="409">
        <v>5.1110251179999997</v>
      </c>
      <c r="BH31" s="409">
        <v>5.0123199600000001</v>
      </c>
      <c r="BI31" s="409">
        <v>5.08332608</v>
      </c>
      <c r="BJ31" s="409">
        <v>5.140910785</v>
      </c>
      <c r="BK31" s="409">
        <v>4.7354117259999997</v>
      </c>
      <c r="BL31" s="409">
        <v>4.9764886959999997</v>
      </c>
      <c r="BM31" s="409">
        <v>4.8388631540000002</v>
      </c>
      <c r="BN31" s="409">
        <v>4.7809985069999996</v>
      </c>
      <c r="BO31" s="409">
        <v>4.915455326</v>
      </c>
      <c r="BP31" s="409">
        <v>5.1281998470000003</v>
      </c>
      <c r="BQ31" s="409">
        <v>5.2748640849999999</v>
      </c>
      <c r="BR31" s="409">
        <v>5.3844045620000003</v>
      </c>
      <c r="BS31" s="409">
        <v>5.2972196350000003</v>
      </c>
      <c r="BT31" s="409">
        <v>5.1218867789999996</v>
      </c>
      <c r="BU31" s="409">
        <v>5.2198823030000003</v>
      </c>
      <c r="BV31" s="409">
        <v>5.3042929550000002</v>
      </c>
    </row>
    <row r="32" spans="1:74" ht="11.1" customHeight="1" x14ac:dyDescent="0.2">
      <c r="A32" s="162" t="s">
        <v>300</v>
      </c>
      <c r="B32" s="173" t="s">
        <v>282</v>
      </c>
      <c r="C32" s="252">
        <v>0.65806004271999996</v>
      </c>
      <c r="D32" s="252">
        <v>0.66441297494999996</v>
      </c>
      <c r="E32" s="252">
        <v>0.70524744975999998</v>
      </c>
      <c r="F32" s="252">
        <v>0.67427970307999996</v>
      </c>
      <c r="G32" s="252">
        <v>0.69501516524999996</v>
      </c>
      <c r="H32" s="252">
        <v>0.71537948767000004</v>
      </c>
      <c r="I32" s="252">
        <v>0.70214480225999998</v>
      </c>
      <c r="J32" s="252">
        <v>0.72150112332000005</v>
      </c>
      <c r="K32" s="252">
        <v>0.71234048439999997</v>
      </c>
      <c r="L32" s="252">
        <v>0.69755117724000004</v>
      </c>
      <c r="M32" s="252">
        <v>0.72698411149999997</v>
      </c>
      <c r="N32" s="252">
        <v>0.71382154530999997</v>
      </c>
      <c r="O32" s="252">
        <v>0.68905148082000001</v>
      </c>
      <c r="P32" s="252">
        <v>0.71072196700000001</v>
      </c>
      <c r="Q32" s="252">
        <v>0.70651788263000004</v>
      </c>
      <c r="R32" s="252">
        <v>0.72179556198999995</v>
      </c>
      <c r="S32" s="252">
        <v>0.7249185547</v>
      </c>
      <c r="T32" s="252">
        <v>0.7540096127</v>
      </c>
      <c r="U32" s="252">
        <v>0.73796276943000005</v>
      </c>
      <c r="V32" s="252">
        <v>0.73671097223000004</v>
      </c>
      <c r="W32" s="252">
        <v>0.71668275397000003</v>
      </c>
      <c r="X32" s="252">
        <v>0.73514331955000001</v>
      </c>
      <c r="Y32" s="252">
        <v>0.72201480318</v>
      </c>
      <c r="Z32" s="252">
        <v>0.71568150458000002</v>
      </c>
      <c r="AA32" s="252">
        <v>0.723117283</v>
      </c>
      <c r="AB32" s="252">
        <v>0.72831710500000002</v>
      </c>
      <c r="AC32" s="252">
        <v>0.72877194999999995</v>
      </c>
      <c r="AD32" s="252">
        <v>0.71902944999999996</v>
      </c>
      <c r="AE32" s="252">
        <v>0.72002153000000002</v>
      </c>
      <c r="AF32" s="252">
        <v>0.73647891600000004</v>
      </c>
      <c r="AG32" s="252">
        <v>0.73529694199999995</v>
      </c>
      <c r="AH32" s="252">
        <v>0.73922824499999995</v>
      </c>
      <c r="AI32" s="252">
        <v>0.74467802800000005</v>
      </c>
      <c r="AJ32" s="252">
        <v>0.75218254500000004</v>
      </c>
      <c r="AK32" s="252">
        <v>0.74073353600000003</v>
      </c>
      <c r="AL32" s="252">
        <v>0.73848239400000004</v>
      </c>
      <c r="AM32" s="252">
        <v>0.74162081000000002</v>
      </c>
      <c r="AN32" s="252">
        <v>0.74694500399999997</v>
      </c>
      <c r="AO32" s="252">
        <v>0.74738497599999998</v>
      </c>
      <c r="AP32" s="252">
        <v>0.73786254699999998</v>
      </c>
      <c r="AQ32" s="252">
        <v>0.73889454499999996</v>
      </c>
      <c r="AR32" s="252">
        <v>0.755785288</v>
      </c>
      <c r="AS32" s="252">
        <v>0.754490361</v>
      </c>
      <c r="AT32" s="252">
        <v>0.75849224900000001</v>
      </c>
      <c r="AU32" s="252">
        <v>0.76406543699999996</v>
      </c>
      <c r="AV32" s="252">
        <v>0.77157214600000001</v>
      </c>
      <c r="AW32" s="252">
        <v>0.75982862900000003</v>
      </c>
      <c r="AX32" s="252">
        <v>0.75754330400000003</v>
      </c>
      <c r="AY32" s="252">
        <v>0.75113929300000004</v>
      </c>
      <c r="AZ32" s="252">
        <v>0.75660907300000002</v>
      </c>
      <c r="BA32" s="252">
        <v>0.75692470599999995</v>
      </c>
      <c r="BB32" s="252">
        <v>0.74729835600000005</v>
      </c>
      <c r="BC32" s="252">
        <v>0.74846781200000001</v>
      </c>
      <c r="BD32" s="252">
        <v>0.76576613299999996</v>
      </c>
      <c r="BE32" s="409">
        <v>0.76483661000000003</v>
      </c>
      <c r="BF32" s="409">
        <v>0.76893557999999995</v>
      </c>
      <c r="BG32" s="409">
        <v>0.77464090799999996</v>
      </c>
      <c r="BH32" s="409">
        <v>0.78194129899999998</v>
      </c>
      <c r="BI32" s="409">
        <v>0.76991748800000004</v>
      </c>
      <c r="BJ32" s="409">
        <v>0.76744764399999998</v>
      </c>
      <c r="BK32" s="409">
        <v>0.76078559199999995</v>
      </c>
      <c r="BL32" s="409">
        <v>0.766404474</v>
      </c>
      <c r="BM32" s="409">
        <v>0.76659183399999997</v>
      </c>
      <c r="BN32" s="409">
        <v>0.75685672000000004</v>
      </c>
      <c r="BO32" s="409">
        <v>0.75816234299999996</v>
      </c>
      <c r="BP32" s="409">
        <v>0.775873853</v>
      </c>
      <c r="BQ32" s="409">
        <v>0.77531326199999995</v>
      </c>
      <c r="BR32" s="409">
        <v>0.77950526499999995</v>
      </c>
      <c r="BS32" s="409">
        <v>0.785342702</v>
      </c>
      <c r="BT32" s="409">
        <v>0.79243820600000003</v>
      </c>
      <c r="BU32" s="409">
        <v>0.78013111599999996</v>
      </c>
      <c r="BV32" s="409">
        <v>0.77748032300000003</v>
      </c>
    </row>
    <row r="33" spans="1:74" ht="11.1" customHeight="1" x14ac:dyDescent="0.2">
      <c r="A33" s="162" t="s">
        <v>301</v>
      </c>
      <c r="B33" s="173" t="s">
        <v>287</v>
      </c>
      <c r="C33" s="252">
        <v>12.070459985999999</v>
      </c>
      <c r="D33" s="252">
        <v>12.440753946999999</v>
      </c>
      <c r="E33" s="252">
        <v>11.640461629000001</v>
      </c>
      <c r="F33" s="252">
        <v>13.190958261</v>
      </c>
      <c r="G33" s="252">
        <v>11.058326202</v>
      </c>
      <c r="H33" s="252">
        <v>13.184597986</v>
      </c>
      <c r="I33" s="252">
        <v>13.299204637000001</v>
      </c>
      <c r="J33" s="252">
        <v>11.872833658999999</v>
      </c>
      <c r="K33" s="252">
        <v>12.534988637</v>
      </c>
      <c r="L33" s="252">
        <v>11.854794102</v>
      </c>
      <c r="M33" s="252">
        <v>11.912654986</v>
      </c>
      <c r="N33" s="252">
        <v>13.605271506999999</v>
      </c>
      <c r="O33" s="252">
        <v>11.450268209000001</v>
      </c>
      <c r="P33" s="252">
        <v>13.439682726999999</v>
      </c>
      <c r="Q33" s="252">
        <v>12.865941441</v>
      </c>
      <c r="R33" s="252">
        <v>13.416230599</v>
      </c>
      <c r="S33" s="252">
        <v>13.136027672999999</v>
      </c>
      <c r="T33" s="252">
        <v>12.690636434</v>
      </c>
      <c r="U33" s="252">
        <v>12.147698317</v>
      </c>
      <c r="V33" s="252">
        <v>12.795016387</v>
      </c>
      <c r="W33" s="252">
        <v>12.887159930999999</v>
      </c>
      <c r="X33" s="252">
        <v>11.7812172</v>
      </c>
      <c r="Y33" s="252">
        <v>13.176288438</v>
      </c>
      <c r="Z33" s="252">
        <v>13.786673898</v>
      </c>
      <c r="AA33" s="252">
        <v>12.913265829</v>
      </c>
      <c r="AB33" s="252">
        <v>12.974052974999999</v>
      </c>
      <c r="AC33" s="252">
        <v>13.601842481</v>
      </c>
      <c r="AD33" s="252">
        <v>13.223668762000001</v>
      </c>
      <c r="AE33" s="252">
        <v>13.841813574</v>
      </c>
      <c r="AF33" s="252">
        <v>13.750516344999999</v>
      </c>
      <c r="AG33" s="252">
        <v>12.85559005</v>
      </c>
      <c r="AH33" s="252">
        <v>12.689670186000001</v>
      </c>
      <c r="AI33" s="252">
        <v>14.005562947</v>
      </c>
      <c r="AJ33" s="252">
        <v>12.983171867999999</v>
      </c>
      <c r="AK33" s="252">
        <v>14.491019872000001</v>
      </c>
      <c r="AL33" s="252">
        <v>13.01798404</v>
      </c>
      <c r="AM33" s="252">
        <v>13.56003274</v>
      </c>
      <c r="AN33" s="252">
        <v>13.972947567</v>
      </c>
      <c r="AO33" s="252">
        <v>13.890397642</v>
      </c>
      <c r="AP33" s="252">
        <v>14.181966516999999</v>
      </c>
      <c r="AQ33" s="252">
        <v>13.980119882</v>
      </c>
      <c r="AR33" s="252">
        <v>13.825047816</v>
      </c>
      <c r="AS33" s="252">
        <v>13.773417951000001</v>
      </c>
      <c r="AT33" s="252">
        <v>13.354103070000001</v>
      </c>
      <c r="AU33" s="252">
        <v>14.082354198000001</v>
      </c>
      <c r="AV33" s="252">
        <v>13.261011229999999</v>
      </c>
      <c r="AW33" s="252">
        <v>14.096741856</v>
      </c>
      <c r="AX33" s="252">
        <v>14.494599953</v>
      </c>
      <c r="AY33" s="252">
        <v>14.030296141999999</v>
      </c>
      <c r="AZ33" s="252">
        <v>14.455844995</v>
      </c>
      <c r="BA33" s="252">
        <v>14.368962904</v>
      </c>
      <c r="BB33" s="252">
        <v>14.768700205</v>
      </c>
      <c r="BC33" s="252">
        <v>14.558125243999999</v>
      </c>
      <c r="BD33" s="252">
        <v>14.395733028</v>
      </c>
      <c r="BE33" s="409">
        <v>14.340111434000001</v>
      </c>
      <c r="BF33" s="409">
        <v>13.904168587999999</v>
      </c>
      <c r="BG33" s="409">
        <v>14.654501439000001</v>
      </c>
      <c r="BH33" s="409">
        <v>13.802553686</v>
      </c>
      <c r="BI33" s="409">
        <v>14.663654433</v>
      </c>
      <c r="BJ33" s="409">
        <v>15.071868034</v>
      </c>
      <c r="BK33" s="409">
        <v>14.571075208</v>
      </c>
      <c r="BL33" s="409">
        <v>15.010308579</v>
      </c>
      <c r="BM33" s="409">
        <v>14.918128956</v>
      </c>
      <c r="BN33" s="409">
        <v>15.227970856000001</v>
      </c>
      <c r="BO33" s="409">
        <v>15.008599472</v>
      </c>
      <c r="BP33" s="409">
        <v>14.839869455000001</v>
      </c>
      <c r="BQ33" s="409">
        <v>14.782609375</v>
      </c>
      <c r="BR33" s="409">
        <v>14.331098527</v>
      </c>
      <c r="BS33" s="409">
        <v>15.111848363</v>
      </c>
      <c r="BT33" s="409">
        <v>14.229654245000001</v>
      </c>
      <c r="BU33" s="409">
        <v>15.126640038</v>
      </c>
      <c r="BV33" s="409">
        <v>15.554033889999999</v>
      </c>
    </row>
    <row r="34" spans="1:74" ht="11.1" customHeight="1" x14ac:dyDescent="0.2">
      <c r="A34" s="162" t="s">
        <v>302</v>
      </c>
      <c r="B34" s="173" t="s">
        <v>288</v>
      </c>
      <c r="C34" s="252">
        <v>12.011333411000001</v>
      </c>
      <c r="D34" s="252">
        <v>12.536725532</v>
      </c>
      <c r="E34" s="252">
        <v>12.243356714999999</v>
      </c>
      <c r="F34" s="252">
        <v>12.400564933</v>
      </c>
      <c r="G34" s="252">
        <v>12.463078956</v>
      </c>
      <c r="H34" s="252">
        <v>12.523880255</v>
      </c>
      <c r="I34" s="252">
        <v>12.057474128999999</v>
      </c>
      <c r="J34" s="252">
        <v>11.978240384999999</v>
      </c>
      <c r="K34" s="252">
        <v>12.434923419</v>
      </c>
      <c r="L34" s="252">
        <v>12.242378838</v>
      </c>
      <c r="M34" s="252">
        <v>12.428302999</v>
      </c>
      <c r="N34" s="252">
        <v>12.834431716999999</v>
      </c>
      <c r="O34" s="252">
        <v>12.856404369</v>
      </c>
      <c r="P34" s="252">
        <v>13.209521757999999</v>
      </c>
      <c r="Q34" s="252">
        <v>13.257697224999999</v>
      </c>
      <c r="R34" s="252">
        <v>13.470595668</v>
      </c>
      <c r="S34" s="252">
        <v>13.141914634000001</v>
      </c>
      <c r="T34" s="252">
        <v>12.543747816</v>
      </c>
      <c r="U34" s="252">
        <v>12.602690309</v>
      </c>
      <c r="V34" s="252">
        <v>12.906043713000001</v>
      </c>
      <c r="W34" s="252">
        <v>12.588781682</v>
      </c>
      <c r="X34" s="252">
        <v>12.961994324999999</v>
      </c>
      <c r="Y34" s="252">
        <v>13.146418451000001</v>
      </c>
      <c r="Z34" s="252">
        <v>12.958646086</v>
      </c>
      <c r="AA34" s="252">
        <v>12.814977025999999</v>
      </c>
      <c r="AB34" s="252">
        <v>13.422641394999999</v>
      </c>
      <c r="AC34" s="252">
        <v>13.392848728000001</v>
      </c>
      <c r="AD34" s="252">
        <v>13.46746139</v>
      </c>
      <c r="AE34" s="252">
        <v>13.652924104</v>
      </c>
      <c r="AF34" s="252">
        <v>13.377667603000001</v>
      </c>
      <c r="AG34" s="252">
        <v>13.044581197999999</v>
      </c>
      <c r="AH34" s="252">
        <v>13.183072262</v>
      </c>
      <c r="AI34" s="252">
        <v>13.245635261</v>
      </c>
      <c r="AJ34" s="252">
        <v>13.345480081</v>
      </c>
      <c r="AK34" s="252">
        <v>13.598672238000001</v>
      </c>
      <c r="AL34" s="252">
        <v>13.549084795000001</v>
      </c>
      <c r="AM34" s="252">
        <v>13.63924641</v>
      </c>
      <c r="AN34" s="252">
        <v>13.812919932</v>
      </c>
      <c r="AO34" s="252">
        <v>13.860280812999999</v>
      </c>
      <c r="AP34" s="252">
        <v>14.007361732</v>
      </c>
      <c r="AQ34" s="252">
        <v>14.020411208000001</v>
      </c>
      <c r="AR34" s="252">
        <v>14.021706335999999</v>
      </c>
      <c r="AS34" s="252">
        <v>13.703857693</v>
      </c>
      <c r="AT34" s="252">
        <v>13.598227024</v>
      </c>
      <c r="AU34" s="252">
        <v>13.50180063</v>
      </c>
      <c r="AV34" s="252">
        <v>13.960724194999999</v>
      </c>
      <c r="AW34" s="252">
        <v>13.905595042</v>
      </c>
      <c r="AX34" s="252">
        <v>14.141598648</v>
      </c>
      <c r="AY34" s="252">
        <v>14.095588935</v>
      </c>
      <c r="AZ34" s="252">
        <v>14.148734614</v>
      </c>
      <c r="BA34" s="252">
        <v>14.122667331000001</v>
      </c>
      <c r="BB34" s="252">
        <v>14.105953352</v>
      </c>
      <c r="BC34" s="252">
        <v>14.182935775000001</v>
      </c>
      <c r="BD34" s="252">
        <v>14.239029463</v>
      </c>
      <c r="BE34" s="409">
        <v>13.959910415</v>
      </c>
      <c r="BF34" s="409">
        <v>13.833413659</v>
      </c>
      <c r="BG34" s="409">
        <v>13.871734413</v>
      </c>
      <c r="BH34" s="409">
        <v>14.035955104999999</v>
      </c>
      <c r="BI34" s="409">
        <v>14.285960543</v>
      </c>
      <c r="BJ34" s="409">
        <v>14.387179635000001</v>
      </c>
      <c r="BK34" s="409">
        <v>14.082166865</v>
      </c>
      <c r="BL34" s="409">
        <v>14.577162737</v>
      </c>
      <c r="BM34" s="409">
        <v>14.540589283999999</v>
      </c>
      <c r="BN34" s="409">
        <v>14.551538142</v>
      </c>
      <c r="BO34" s="409">
        <v>14.641016377</v>
      </c>
      <c r="BP34" s="409">
        <v>14.494312365000001</v>
      </c>
      <c r="BQ34" s="409">
        <v>14.206548099000001</v>
      </c>
      <c r="BR34" s="409">
        <v>14.075499979</v>
      </c>
      <c r="BS34" s="409">
        <v>14.116633531</v>
      </c>
      <c r="BT34" s="409">
        <v>14.285952766999999</v>
      </c>
      <c r="BU34" s="409">
        <v>14.542273679999999</v>
      </c>
      <c r="BV34" s="409">
        <v>14.645162717</v>
      </c>
    </row>
    <row r="35" spans="1:74" ht="11.1" customHeight="1" x14ac:dyDescent="0.2">
      <c r="A35" s="162" t="s">
        <v>303</v>
      </c>
      <c r="B35" s="173" t="s">
        <v>289</v>
      </c>
      <c r="C35" s="252">
        <v>18.511236057000001</v>
      </c>
      <c r="D35" s="252">
        <v>18.622466378999999</v>
      </c>
      <c r="E35" s="252">
        <v>18.727162767999999</v>
      </c>
      <c r="F35" s="252">
        <v>18.925990380999998</v>
      </c>
      <c r="G35" s="252">
        <v>19.405446034000001</v>
      </c>
      <c r="H35" s="252">
        <v>20.012593048999999</v>
      </c>
      <c r="I35" s="252">
        <v>19.552757061000001</v>
      </c>
      <c r="J35" s="252">
        <v>19.567894407000001</v>
      </c>
      <c r="K35" s="252">
        <v>20.219969472999999</v>
      </c>
      <c r="L35" s="252">
        <v>19.761649677000001</v>
      </c>
      <c r="M35" s="252">
        <v>19.464810800999999</v>
      </c>
      <c r="N35" s="252">
        <v>19.454412051999999</v>
      </c>
      <c r="O35" s="252">
        <v>18.186685053000001</v>
      </c>
      <c r="P35" s="252">
        <v>18.356856755999999</v>
      </c>
      <c r="Q35" s="252">
        <v>18.612138149</v>
      </c>
      <c r="R35" s="252">
        <v>18.490268004000001</v>
      </c>
      <c r="S35" s="252">
        <v>19.072102478000001</v>
      </c>
      <c r="T35" s="252">
        <v>19.508176348999999</v>
      </c>
      <c r="U35" s="252">
        <v>19.155575972000001</v>
      </c>
      <c r="V35" s="252">
        <v>19.641862230000001</v>
      </c>
      <c r="W35" s="252">
        <v>18.883359608999999</v>
      </c>
      <c r="X35" s="252">
        <v>18.697005788999999</v>
      </c>
      <c r="Y35" s="252">
        <v>18.622623097000002</v>
      </c>
      <c r="Z35" s="252">
        <v>18.653162018</v>
      </c>
      <c r="AA35" s="252">
        <v>18.216206482</v>
      </c>
      <c r="AB35" s="252">
        <v>18.510014822999999</v>
      </c>
      <c r="AC35" s="252">
        <v>18.643811156000002</v>
      </c>
      <c r="AD35" s="252">
        <v>18.54385302</v>
      </c>
      <c r="AE35" s="252">
        <v>19.055206593000001</v>
      </c>
      <c r="AF35" s="252">
        <v>19.634237908999999</v>
      </c>
      <c r="AG35" s="252">
        <v>19.344489662000001</v>
      </c>
      <c r="AH35" s="252">
        <v>19.489826086000001</v>
      </c>
      <c r="AI35" s="252">
        <v>19.375170280999999</v>
      </c>
      <c r="AJ35" s="252">
        <v>19.234714909000001</v>
      </c>
      <c r="AK35" s="252">
        <v>18.868388804999999</v>
      </c>
      <c r="AL35" s="252">
        <v>18.694017072000001</v>
      </c>
      <c r="AM35" s="252">
        <v>18.364264109000001</v>
      </c>
      <c r="AN35" s="252">
        <v>18.220210322</v>
      </c>
      <c r="AO35" s="252">
        <v>18.714438397999999</v>
      </c>
      <c r="AP35" s="252">
        <v>18.600287803000001</v>
      </c>
      <c r="AQ35" s="252">
        <v>18.668692511</v>
      </c>
      <c r="AR35" s="252">
        <v>19.756125483999998</v>
      </c>
      <c r="AS35" s="252">
        <v>19.339728787999999</v>
      </c>
      <c r="AT35" s="252">
        <v>19.447407481999999</v>
      </c>
      <c r="AU35" s="252">
        <v>19.293836293999998</v>
      </c>
      <c r="AV35" s="252">
        <v>19.325184546999999</v>
      </c>
      <c r="AW35" s="252">
        <v>19.163580143000001</v>
      </c>
      <c r="AX35" s="252">
        <v>19.107185038000001</v>
      </c>
      <c r="AY35" s="252">
        <v>18.539766064999998</v>
      </c>
      <c r="AZ35" s="252">
        <v>18.840626122</v>
      </c>
      <c r="BA35" s="252">
        <v>18.727402009999999</v>
      </c>
      <c r="BB35" s="252">
        <v>19.001820553999998</v>
      </c>
      <c r="BC35" s="252">
        <v>19.247696944000001</v>
      </c>
      <c r="BD35" s="252">
        <v>19.73773096</v>
      </c>
      <c r="BE35" s="409">
        <v>19.713456351000001</v>
      </c>
      <c r="BF35" s="409">
        <v>19.488199485999999</v>
      </c>
      <c r="BG35" s="409">
        <v>19.528272899000001</v>
      </c>
      <c r="BH35" s="409">
        <v>19.422087129000001</v>
      </c>
      <c r="BI35" s="409">
        <v>19.079791763999999</v>
      </c>
      <c r="BJ35" s="409">
        <v>19.132823810000001</v>
      </c>
      <c r="BK35" s="409">
        <v>18.716624707000001</v>
      </c>
      <c r="BL35" s="409">
        <v>19.042712081000001</v>
      </c>
      <c r="BM35" s="409">
        <v>19.020788928000002</v>
      </c>
      <c r="BN35" s="409">
        <v>19.239261822</v>
      </c>
      <c r="BO35" s="409">
        <v>19.357036078</v>
      </c>
      <c r="BP35" s="409">
        <v>19.954906865000002</v>
      </c>
      <c r="BQ35" s="409">
        <v>19.840302237</v>
      </c>
      <c r="BR35" s="409">
        <v>19.843798749000001</v>
      </c>
      <c r="BS35" s="409">
        <v>19.888498102</v>
      </c>
      <c r="BT35" s="409">
        <v>19.794897214999999</v>
      </c>
      <c r="BU35" s="409">
        <v>19.455066718000001</v>
      </c>
      <c r="BV35" s="409">
        <v>19.513147284999999</v>
      </c>
    </row>
    <row r="36" spans="1:74" ht="11.1" customHeight="1" x14ac:dyDescent="0.2">
      <c r="A36" s="162" t="s">
        <v>305</v>
      </c>
      <c r="B36" s="173" t="s">
        <v>235</v>
      </c>
      <c r="C36" s="252">
        <v>93.383319338000007</v>
      </c>
      <c r="D36" s="252">
        <v>96.625538340000006</v>
      </c>
      <c r="E36" s="252">
        <v>93.775987189000006</v>
      </c>
      <c r="F36" s="252">
        <v>95.583805781999999</v>
      </c>
      <c r="G36" s="252">
        <v>92.923063287000005</v>
      </c>
      <c r="H36" s="252">
        <v>97.656589732</v>
      </c>
      <c r="I36" s="252">
        <v>97.691742868999995</v>
      </c>
      <c r="J36" s="252">
        <v>96.073296857000003</v>
      </c>
      <c r="K36" s="252">
        <v>97.379376476000004</v>
      </c>
      <c r="L36" s="252">
        <v>95.557084919000005</v>
      </c>
      <c r="M36" s="252">
        <v>95.017708581999997</v>
      </c>
      <c r="N36" s="252">
        <v>98.805822906000003</v>
      </c>
      <c r="O36" s="252">
        <v>93.118040184999998</v>
      </c>
      <c r="P36" s="252">
        <v>98.164325265000002</v>
      </c>
      <c r="Q36" s="252">
        <v>97.147170079000006</v>
      </c>
      <c r="R36" s="252">
        <v>96.719870197999995</v>
      </c>
      <c r="S36" s="252">
        <v>96.117028848000004</v>
      </c>
      <c r="T36" s="252">
        <v>96.822549373000001</v>
      </c>
      <c r="U36" s="252">
        <v>96.095441406000006</v>
      </c>
      <c r="V36" s="252">
        <v>99.287712757999998</v>
      </c>
      <c r="W36" s="252">
        <v>97.119048590999995</v>
      </c>
      <c r="X36" s="252">
        <v>95.715585657999995</v>
      </c>
      <c r="Y36" s="252">
        <v>97.793376549000001</v>
      </c>
      <c r="Z36" s="252">
        <v>99.211922584999996</v>
      </c>
      <c r="AA36" s="252">
        <v>95.012858601999994</v>
      </c>
      <c r="AB36" s="252">
        <v>97.170003734999995</v>
      </c>
      <c r="AC36" s="252">
        <v>98.559013882000002</v>
      </c>
      <c r="AD36" s="252">
        <v>96.474673207999999</v>
      </c>
      <c r="AE36" s="252">
        <v>98.908245815000001</v>
      </c>
      <c r="AF36" s="252">
        <v>100.35193735</v>
      </c>
      <c r="AG36" s="252">
        <v>98.505095534999995</v>
      </c>
      <c r="AH36" s="252">
        <v>98.879301592000004</v>
      </c>
      <c r="AI36" s="252">
        <v>99.742152090000005</v>
      </c>
      <c r="AJ36" s="252">
        <v>98.328382516999994</v>
      </c>
      <c r="AK36" s="252">
        <v>100.85394890000001</v>
      </c>
      <c r="AL36" s="252">
        <v>99.076818427000006</v>
      </c>
      <c r="AM36" s="252">
        <v>98.148045076000002</v>
      </c>
      <c r="AN36" s="252">
        <v>99.615828110999999</v>
      </c>
      <c r="AO36" s="252">
        <v>99.763848580000001</v>
      </c>
      <c r="AP36" s="252">
        <v>98.816781887000005</v>
      </c>
      <c r="AQ36" s="252">
        <v>99.186251940999995</v>
      </c>
      <c r="AR36" s="252">
        <v>100.86965717</v>
      </c>
      <c r="AS36" s="252">
        <v>100.75974677000001</v>
      </c>
      <c r="AT36" s="252">
        <v>101.0979519</v>
      </c>
      <c r="AU36" s="252">
        <v>99.599910315000002</v>
      </c>
      <c r="AV36" s="252">
        <v>100.20551132</v>
      </c>
      <c r="AW36" s="252">
        <v>100.56168056999999</v>
      </c>
      <c r="AX36" s="252">
        <v>100.53520627</v>
      </c>
      <c r="AY36" s="252">
        <v>99.272006810999997</v>
      </c>
      <c r="AZ36" s="252">
        <v>100.82109268000001</v>
      </c>
      <c r="BA36" s="252">
        <v>99.078189915999999</v>
      </c>
      <c r="BB36" s="252">
        <v>99.807583324999996</v>
      </c>
      <c r="BC36" s="252">
        <v>99.565279794000006</v>
      </c>
      <c r="BD36" s="252">
        <v>101.53439555</v>
      </c>
      <c r="BE36" s="409">
        <v>102.13129923</v>
      </c>
      <c r="BF36" s="409">
        <v>101.66533477999999</v>
      </c>
      <c r="BG36" s="409">
        <v>101.91318637000001</v>
      </c>
      <c r="BH36" s="409">
        <v>101.05464949</v>
      </c>
      <c r="BI36" s="409">
        <v>101.94988454</v>
      </c>
      <c r="BJ36" s="409">
        <v>103.26352866000001</v>
      </c>
      <c r="BK36" s="409">
        <v>99.661704454000002</v>
      </c>
      <c r="BL36" s="409">
        <v>102.53413562999999</v>
      </c>
      <c r="BM36" s="409">
        <v>101.6819881</v>
      </c>
      <c r="BN36" s="409">
        <v>101.48131926000001</v>
      </c>
      <c r="BO36" s="409">
        <v>101.24628482999999</v>
      </c>
      <c r="BP36" s="409">
        <v>102.9962994</v>
      </c>
      <c r="BQ36" s="409">
        <v>103.18744592</v>
      </c>
      <c r="BR36" s="409">
        <v>102.90693288</v>
      </c>
      <c r="BS36" s="409">
        <v>103.31349901</v>
      </c>
      <c r="BT36" s="409">
        <v>102.2581405</v>
      </c>
      <c r="BU36" s="409">
        <v>103.16789445000001</v>
      </c>
      <c r="BV36" s="409">
        <v>104.46270028000001</v>
      </c>
    </row>
    <row r="37" spans="1:74" ht="11.1" customHeight="1" x14ac:dyDescent="0.2">
      <c r="B37" s="173"/>
      <c r="C37" s="252"/>
      <c r="D37" s="252"/>
      <c r="E37" s="252"/>
      <c r="F37" s="252"/>
      <c r="G37" s="252"/>
      <c r="H37" s="252"/>
      <c r="I37" s="252"/>
      <c r="J37" s="252"/>
      <c r="K37" s="252"/>
      <c r="L37" s="252"/>
      <c r="M37" s="252"/>
      <c r="N37" s="252"/>
      <c r="O37" s="252"/>
      <c r="P37" s="252"/>
      <c r="Q37" s="252"/>
      <c r="R37" s="252"/>
      <c r="S37" s="252"/>
      <c r="T37" s="252"/>
      <c r="U37" s="252"/>
      <c r="V37" s="252"/>
      <c r="W37" s="252"/>
      <c r="X37" s="252"/>
      <c r="Y37" s="252"/>
      <c r="Z37" s="252"/>
      <c r="AA37" s="252"/>
      <c r="AB37" s="252"/>
      <c r="AC37" s="252"/>
      <c r="AD37" s="252"/>
      <c r="AE37" s="252"/>
      <c r="AF37" s="252"/>
      <c r="AG37" s="252"/>
      <c r="AH37" s="252"/>
      <c r="AI37" s="252"/>
      <c r="AJ37" s="252"/>
      <c r="AK37" s="252"/>
      <c r="AL37" s="252"/>
      <c r="AM37" s="252"/>
      <c r="AN37" s="252"/>
      <c r="AO37" s="252"/>
      <c r="AP37" s="252"/>
      <c r="AQ37" s="252"/>
      <c r="AR37" s="252"/>
      <c r="AS37" s="252"/>
      <c r="AT37" s="252"/>
      <c r="AU37" s="252"/>
      <c r="AV37" s="252"/>
      <c r="AW37" s="252"/>
      <c r="AX37" s="252"/>
      <c r="AY37" s="252"/>
      <c r="AZ37" s="252"/>
      <c r="BA37" s="252"/>
      <c r="BB37" s="252"/>
      <c r="BC37" s="252"/>
      <c r="BD37" s="252"/>
      <c r="BE37" s="409"/>
      <c r="BF37" s="409"/>
      <c r="BG37" s="409"/>
      <c r="BH37" s="409"/>
      <c r="BI37" s="409"/>
      <c r="BJ37" s="409"/>
      <c r="BK37" s="409"/>
      <c r="BL37" s="409"/>
      <c r="BM37" s="409"/>
      <c r="BN37" s="409"/>
      <c r="BO37" s="409"/>
      <c r="BP37" s="409"/>
      <c r="BQ37" s="409"/>
      <c r="BR37" s="409"/>
      <c r="BS37" s="409"/>
      <c r="BT37" s="409"/>
      <c r="BU37" s="409"/>
      <c r="BV37" s="409"/>
    </row>
    <row r="38" spans="1:74" ht="11.1" customHeight="1" x14ac:dyDescent="0.2">
      <c r="B38" s="254" t="s">
        <v>1192</v>
      </c>
      <c r="C38" s="252"/>
      <c r="D38" s="252"/>
      <c r="E38" s="252"/>
      <c r="F38" s="252"/>
      <c r="G38" s="252"/>
      <c r="H38" s="252"/>
      <c r="I38" s="252"/>
      <c r="J38" s="252"/>
      <c r="K38" s="252"/>
      <c r="L38" s="252"/>
      <c r="M38" s="252"/>
      <c r="N38" s="252"/>
      <c r="O38" s="252"/>
      <c r="P38" s="252"/>
      <c r="Q38" s="252"/>
      <c r="R38" s="252"/>
      <c r="S38" s="252"/>
      <c r="T38" s="252"/>
      <c r="U38" s="252"/>
      <c r="V38" s="252"/>
      <c r="W38" s="252"/>
      <c r="X38" s="252"/>
      <c r="Y38" s="252"/>
      <c r="Z38" s="252"/>
      <c r="AA38" s="252"/>
      <c r="AB38" s="252"/>
      <c r="AC38" s="252"/>
      <c r="AD38" s="252"/>
      <c r="AE38" s="252"/>
      <c r="AF38" s="252"/>
      <c r="AG38" s="252"/>
      <c r="AH38" s="252"/>
      <c r="AI38" s="252"/>
      <c r="AJ38" s="252"/>
      <c r="AK38" s="252"/>
      <c r="AL38" s="252"/>
      <c r="AM38" s="252"/>
      <c r="AN38" s="252"/>
      <c r="AO38" s="252"/>
      <c r="AP38" s="252"/>
      <c r="AQ38" s="252"/>
      <c r="AR38" s="252"/>
      <c r="AS38" s="252"/>
      <c r="AT38" s="252"/>
      <c r="AU38" s="252"/>
      <c r="AV38" s="252"/>
      <c r="AW38" s="252"/>
      <c r="AX38" s="252"/>
      <c r="AY38" s="252"/>
      <c r="AZ38" s="252"/>
      <c r="BA38" s="252"/>
      <c r="BB38" s="252"/>
      <c r="BC38" s="252"/>
      <c r="BD38" s="252"/>
      <c r="BE38" s="409"/>
      <c r="BF38" s="409"/>
      <c r="BG38" s="409"/>
      <c r="BH38" s="409"/>
      <c r="BI38" s="409"/>
      <c r="BJ38" s="409"/>
      <c r="BK38" s="409"/>
      <c r="BL38" s="409"/>
      <c r="BM38" s="409"/>
      <c r="BN38" s="409"/>
      <c r="BO38" s="409"/>
      <c r="BP38" s="409"/>
      <c r="BQ38" s="409"/>
      <c r="BR38" s="409"/>
      <c r="BS38" s="409"/>
      <c r="BT38" s="409"/>
      <c r="BU38" s="409"/>
      <c r="BV38" s="409"/>
    </row>
    <row r="39" spans="1:74" ht="11.1" customHeight="1" x14ac:dyDescent="0.2">
      <c r="A39" s="162" t="s">
        <v>322</v>
      </c>
      <c r="B39" s="173" t="s">
        <v>693</v>
      </c>
      <c r="C39" s="252">
        <v>-0.70902670968000003</v>
      </c>
      <c r="D39" s="252">
        <v>-1.5002392857E-2</v>
      </c>
      <c r="E39" s="252">
        <v>-1.0717260645</v>
      </c>
      <c r="F39" s="252">
        <v>-0.86768710000000004</v>
      </c>
      <c r="G39" s="252">
        <v>-0.68918141934999999</v>
      </c>
      <c r="H39" s="252">
        <v>-0.3379511</v>
      </c>
      <c r="I39" s="252">
        <v>7.1875451613000005E-2</v>
      </c>
      <c r="J39" s="252">
        <v>-0.70968974194000001</v>
      </c>
      <c r="K39" s="252">
        <v>-0.31131490000000001</v>
      </c>
      <c r="L39" s="252">
        <v>-0.24336141935</v>
      </c>
      <c r="M39" s="252">
        <v>-0.46560950000000001</v>
      </c>
      <c r="N39" s="252">
        <v>0.23224748386999999</v>
      </c>
      <c r="O39" s="252">
        <v>-1.0204859355</v>
      </c>
      <c r="P39" s="252">
        <v>-0.14823003447999999</v>
      </c>
      <c r="Q39" s="252">
        <v>-0.20608148387</v>
      </c>
      <c r="R39" s="252">
        <v>-0.36112813332999999</v>
      </c>
      <c r="S39" s="252">
        <v>-0.49526770968</v>
      </c>
      <c r="T39" s="252">
        <v>3.6289933332999999E-2</v>
      </c>
      <c r="U39" s="252">
        <v>-0.54992009676999998</v>
      </c>
      <c r="V39" s="252">
        <v>4.5275483870999998E-3</v>
      </c>
      <c r="W39" s="252">
        <v>0.50444199999999995</v>
      </c>
      <c r="X39" s="252">
        <v>-5.7934161290000001E-2</v>
      </c>
      <c r="Y39" s="252">
        <v>-0.10707899999999999</v>
      </c>
      <c r="Z39" s="252">
        <v>0.8597903871</v>
      </c>
      <c r="AA39" s="252">
        <v>-0.74566312902999998</v>
      </c>
      <c r="AB39" s="252">
        <v>0.12771796429000001</v>
      </c>
      <c r="AC39" s="252">
        <v>0.60237916129000002</v>
      </c>
      <c r="AD39" s="252">
        <v>6.9596566666999995E-2</v>
      </c>
      <c r="AE39" s="252">
        <v>-0.18084141935</v>
      </c>
      <c r="AF39" s="252">
        <v>0.80241249999999997</v>
      </c>
      <c r="AG39" s="252">
        <v>0.36852761290000002</v>
      </c>
      <c r="AH39" s="252">
        <v>0.36268967742000002</v>
      </c>
      <c r="AI39" s="252">
        <v>0.31453209999999998</v>
      </c>
      <c r="AJ39" s="252">
        <v>1.1799874839</v>
      </c>
      <c r="AK39" s="252">
        <v>0.59625649999999997</v>
      </c>
      <c r="AL39" s="252">
        <v>0.92717090322999995</v>
      </c>
      <c r="AM39" s="252">
        <v>0.48800693548000001</v>
      </c>
      <c r="AN39" s="252">
        <v>0.14047242857</v>
      </c>
      <c r="AO39" s="252">
        <v>0.44379429032000001</v>
      </c>
      <c r="AP39" s="252">
        <v>-7.8400666667000005E-2</v>
      </c>
      <c r="AQ39" s="252">
        <v>-0.20571703225999999</v>
      </c>
      <c r="AR39" s="252">
        <v>0.10806159999999999</v>
      </c>
      <c r="AS39" s="252">
        <v>-0.16273970968000001</v>
      </c>
      <c r="AT39" s="252">
        <v>-0.62023806451999997</v>
      </c>
      <c r="AU39" s="252">
        <v>-1.3363056666999999</v>
      </c>
      <c r="AV39" s="252">
        <v>0.50017841934999996</v>
      </c>
      <c r="AW39" s="252">
        <v>0.19206190000000001</v>
      </c>
      <c r="AX39" s="252">
        <v>-3.9062258065000001E-2</v>
      </c>
      <c r="AY39" s="252">
        <v>-0.26043364516</v>
      </c>
      <c r="AZ39" s="252">
        <v>0.61622389286000001</v>
      </c>
      <c r="BA39" s="252">
        <v>0.1358536129</v>
      </c>
      <c r="BB39" s="252">
        <v>-0.59118213333000003</v>
      </c>
      <c r="BC39" s="252">
        <v>-1.0595490350000001</v>
      </c>
      <c r="BD39" s="252">
        <v>8.3261232626999998E-2</v>
      </c>
      <c r="BE39" s="409">
        <v>1.3182713126000001E-2</v>
      </c>
      <c r="BF39" s="409">
        <v>-0.21306451612999999</v>
      </c>
      <c r="BG39" s="409">
        <v>-0.24923333333</v>
      </c>
      <c r="BH39" s="409">
        <v>0.20751612903</v>
      </c>
      <c r="BI39" s="409">
        <v>-1.4466666667E-2</v>
      </c>
      <c r="BJ39" s="409">
        <v>0.61680645161000003</v>
      </c>
      <c r="BK39" s="409">
        <v>7.1677419354999994E-2</v>
      </c>
      <c r="BL39" s="409">
        <v>0.17444827586</v>
      </c>
      <c r="BM39" s="409">
        <v>-0.12670967742</v>
      </c>
      <c r="BN39" s="409">
        <v>-0.36726666667000002</v>
      </c>
      <c r="BO39" s="409">
        <v>-0.59387096774000003</v>
      </c>
      <c r="BP39" s="409">
        <v>-0.18136666667000001</v>
      </c>
      <c r="BQ39" s="409">
        <v>-1.9419354839000001E-2</v>
      </c>
      <c r="BR39" s="409">
        <v>-0.17629032257999999</v>
      </c>
      <c r="BS39" s="409">
        <v>-0.1099</v>
      </c>
      <c r="BT39" s="409">
        <v>0.17883870968000001</v>
      </c>
      <c r="BU39" s="409">
        <v>6.3366666666999999E-2</v>
      </c>
      <c r="BV39" s="409">
        <v>0.69316129031999996</v>
      </c>
    </row>
    <row r="40" spans="1:74" ht="11.1" customHeight="1" x14ac:dyDescent="0.2">
      <c r="A40" s="162" t="s">
        <v>323</v>
      </c>
      <c r="B40" s="173" t="s">
        <v>694</v>
      </c>
      <c r="C40" s="252">
        <v>-0.32077419354999998</v>
      </c>
      <c r="D40" s="252">
        <v>0.11075</v>
      </c>
      <c r="E40" s="252">
        <v>-0.78948387096999995</v>
      </c>
      <c r="F40" s="252">
        <v>-0.13833333333</v>
      </c>
      <c r="G40" s="252">
        <v>-1.2810645161000001</v>
      </c>
      <c r="H40" s="252">
        <v>0.38853333333000001</v>
      </c>
      <c r="I40" s="252">
        <v>-0.25367741934999999</v>
      </c>
      <c r="J40" s="252">
        <v>-1.1930322580999999</v>
      </c>
      <c r="K40" s="252">
        <v>0.1731</v>
      </c>
      <c r="L40" s="252">
        <v>0.16045161290000001</v>
      </c>
      <c r="M40" s="252">
        <v>-0.15049999999999999</v>
      </c>
      <c r="N40" s="252">
        <v>-0.92783870968000004</v>
      </c>
      <c r="O40" s="252">
        <v>-0.98338709677000002</v>
      </c>
      <c r="P40" s="252">
        <v>-9.3793103448999993E-3</v>
      </c>
      <c r="Q40" s="252">
        <v>0.43329032258</v>
      </c>
      <c r="R40" s="252">
        <v>9.5133333333000003E-2</v>
      </c>
      <c r="S40" s="252">
        <v>-0.32567741935</v>
      </c>
      <c r="T40" s="252">
        <v>-0.16266666666999999</v>
      </c>
      <c r="U40" s="252">
        <v>-1.2017741934999999</v>
      </c>
      <c r="V40" s="252">
        <v>0.49087096774</v>
      </c>
      <c r="W40" s="252">
        <v>0.40066666667</v>
      </c>
      <c r="X40" s="252">
        <v>0.45303225806000003</v>
      </c>
      <c r="Y40" s="252">
        <v>0.47883333333</v>
      </c>
      <c r="Z40" s="252">
        <v>0.73670967742000004</v>
      </c>
      <c r="AA40" s="252">
        <v>-1.6720967741999999</v>
      </c>
      <c r="AB40" s="252">
        <v>0.14507142856999999</v>
      </c>
      <c r="AC40" s="252">
        <v>0.4495483871</v>
      </c>
      <c r="AD40" s="252">
        <v>-0.60696666666999999</v>
      </c>
      <c r="AE40" s="252">
        <v>0.28674193547999999</v>
      </c>
      <c r="AF40" s="252">
        <v>0.54253333332999998</v>
      </c>
      <c r="AG40" s="252">
        <v>-0.46790322580999999</v>
      </c>
      <c r="AH40" s="252">
        <v>0.33906451612999999</v>
      </c>
      <c r="AI40" s="252">
        <v>1.1634</v>
      </c>
      <c r="AJ40" s="252">
        <v>0.54274193548000005</v>
      </c>
      <c r="AK40" s="252">
        <v>0.27283333332999998</v>
      </c>
      <c r="AL40" s="252">
        <v>0.59735483870999995</v>
      </c>
      <c r="AM40" s="252">
        <v>-1.2676129032000001</v>
      </c>
      <c r="AN40" s="252">
        <v>0.52067857142999996</v>
      </c>
      <c r="AO40" s="252">
        <v>0.77251612903</v>
      </c>
      <c r="AP40" s="252">
        <v>-4.4200000000000003E-2</v>
      </c>
      <c r="AQ40" s="252">
        <v>0.10093548387</v>
      </c>
      <c r="AR40" s="252">
        <v>0.29656666666999998</v>
      </c>
      <c r="AS40" s="252">
        <v>-0.53106451613000005</v>
      </c>
      <c r="AT40" s="252">
        <v>-0.12312903225999999</v>
      </c>
      <c r="AU40" s="252">
        <v>1.2429333333000001</v>
      </c>
      <c r="AV40" s="252">
        <v>1.6741935483999999E-2</v>
      </c>
      <c r="AW40" s="252">
        <v>0.11303333333</v>
      </c>
      <c r="AX40" s="252">
        <v>-0.36032258065</v>
      </c>
      <c r="AY40" s="252">
        <v>-0.21483870967999999</v>
      </c>
      <c r="AZ40" s="252">
        <v>-0.32557142856999999</v>
      </c>
      <c r="BA40" s="252">
        <v>9.0967741936000004E-2</v>
      </c>
      <c r="BB40" s="252">
        <v>9.3033639855000003E-2</v>
      </c>
      <c r="BC40" s="252">
        <v>9.8982027589999994E-2</v>
      </c>
      <c r="BD40" s="252">
        <v>5.1020927415E-2</v>
      </c>
      <c r="BE40" s="409">
        <v>0.13331494090000001</v>
      </c>
      <c r="BF40" s="409">
        <v>9.3573819528999999E-2</v>
      </c>
      <c r="BG40" s="409">
        <v>5.2849813028999999E-2</v>
      </c>
      <c r="BH40" s="409">
        <v>-0.46920712613999999</v>
      </c>
      <c r="BI40" s="409">
        <v>-0.19078594669000001</v>
      </c>
      <c r="BJ40" s="409">
        <v>0.21479135847</v>
      </c>
      <c r="BK40" s="409">
        <v>-0.55298479078999996</v>
      </c>
      <c r="BL40" s="409">
        <v>0.40863707886</v>
      </c>
      <c r="BM40" s="409">
        <v>0.21366486210999999</v>
      </c>
      <c r="BN40" s="409">
        <v>-6.0868902405000001E-2</v>
      </c>
      <c r="BO40" s="409">
        <v>-0.22007086597</v>
      </c>
      <c r="BP40" s="409">
        <v>6.0502569867999997E-2</v>
      </c>
      <c r="BQ40" s="409">
        <v>2.7217706123999999E-2</v>
      </c>
      <c r="BR40" s="409">
        <v>3.9329912947999998E-3</v>
      </c>
      <c r="BS40" s="409">
        <v>1.6676850101E-2</v>
      </c>
      <c r="BT40" s="409">
        <v>-0.37265177907000002</v>
      </c>
      <c r="BU40" s="409">
        <v>-0.12707365864</v>
      </c>
      <c r="BV40" s="409">
        <v>0.21078837316999999</v>
      </c>
    </row>
    <row r="41" spans="1:74" ht="11.1" customHeight="1" x14ac:dyDescent="0.2">
      <c r="A41" s="162" t="s">
        <v>324</v>
      </c>
      <c r="B41" s="173" t="s">
        <v>695</v>
      </c>
      <c r="C41" s="252">
        <v>-1.0825160824</v>
      </c>
      <c r="D41" s="252">
        <v>1.145367993</v>
      </c>
      <c r="E41" s="252">
        <v>-0.79677316058000003</v>
      </c>
      <c r="F41" s="252">
        <v>7.6732841770999996E-2</v>
      </c>
      <c r="G41" s="252">
        <v>-1.8636213652</v>
      </c>
      <c r="H41" s="252">
        <v>0.31075390667000002</v>
      </c>
      <c r="I41" s="252">
        <v>-9.9546380727000006E-2</v>
      </c>
      <c r="J41" s="252">
        <v>0.18470032454999999</v>
      </c>
      <c r="K41" s="252">
        <v>-2.8910111921000001E-2</v>
      </c>
      <c r="L41" s="252">
        <v>-2.1182482140999999</v>
      </c>
      <c r="M41" s="252">
        <v>-2.4130508289999999</v>
      </c>
      <c r="N41" s="252">
        <v>1.4942355466999999</v>
      </c>
      <c r="O41" s="252">
        <v>-2.7211734220000001</v>
      </c>
      <c r="P41" s="252">
        <v>1.3378520078</v>
      </c>
      <c r="Q41" s="252">
        <v>-0.21693667920000001</v>
      </c>
      <c r="R41" s="252">
        <v>0.15497350275999999</v>
      </c>
      <c r="S41" s="252">
        <v>0.58537440749000003</v>
      </c>
      <c r="T41" s="252">
        <v>9.4087739416000002E-2</v>
      </c>
      <c r="U41" s="252">
        <v>-5.5179133342000003E-2</v>
      </c>
      <c r="V41" s="252">
        <v>1.9003798064999999</v>
      </c>
      <c r="W41" s="252">
        <v>-0.80456625498000001</v>
      </c>
      <c r="X41" s="252">
        <v>-2.8988760944999998</v>
      </c>
      <c r="Y41" s="252">
        <v>-2.0025642124999998</v>
      </c>
      <c r="Z41" s="252">
        <v>-0.68937620514999998</v>
      </c>
      <c r="AA41" s="252">
        <v>8.8272712707000003E-2</v>
      </c>
      <c r="AB41" s="252">
        <v>-0.60073680516000005</v>
      </c>
      <c r="AC41" s="252">
        <v>0.65942126452000005</v>
      </c>
      <c r="AD41" s="252">
        <v>0.34556096469999997</v>
      </c>
      <c r="AE41" s="252">
        <v>1.194121134</v>
      </c>
      <c r="AF41" s="252">
        <v>0.66998825230000003</v>
      </c>
      <c r="AG41" s="252">
        <v>-0.46255063222999998</v>
      </c>
      <c r="AH41" s="252">
        <v>-0.13652911539000001</v>
      </c>
      <c r="AI41" s="252">
        <v>-0.14263049930999999</v>
      </c>
      <c r="AJ41" s="252">
        <v>-2.3908782778000002</v>
      </c>
      <c r="AK41" s="252">
        <v>0.40745313760000001</v>
      </c>
      <c r="AL41" s="252">
        <v>-1.3053175496</v>
      </c>
      <c r="AM41" s="252">
        <v>-0.15379708517999999</v>
      </c>
      <c r="AN41" s="252">
        <v>-0.38091264622999998</v>
      </c>
      <c r="AO41" s="252">
        <v>-0.86189771875999999</v>
      </c>
      <c r="AP41" s="252">
        <v>-0.54482511538</v>
      </c>
      <c r="AQ41" s="252">
        <v>-0.21437384916999999</v>
      </c>
      <c r="AR41" s="252">
        <v>9.2279139184999998E-2</v>
      </c>
      <c r="AS41" s="252">
        <v>0.28578556564000002</v>
      </c>
      <c r="AT41" s="252">
        <v>0.30007116119999999</v>
      </c>
      <c r="AU41" s="252">
        <v>-1.8791880183</v>
      </c>
      <c r="AV41" s="252">
        <v>-2.7121411977999998</v>
      </c>
      <c r="AW41" s="252">
        <v>-2.043369996</v>
      </c>
      <c r="AX41" s="252">
        <v>-0.80395095800000005</v>
      </c>
      <c r="AY41" s="252">
        <v>-0.35711160852000001</v>
      </c>
      <c r="AZ41" s="252">
        <v>0.69767921628999996</v>
      </c>
      <c r="BA41" s="252">
        <v>-0.67482566502999997</v>
      </c>
      <c r="BB41" s="252">
        <v>0.18816174157000001</v>
      </c>
      <c r="BC41" s="252">
        <v>0.20424791039000001</v>
      </c>
      <c r="BD41" s="252">
        <v>0.10398314767</v>
      </c>
      <c r="BE41" s="409">
        <v>0.26602112185999999</v>
      </c>
      <c r="BF41" s="409">
        <v>0.18411845446</v>
      </c>
      <c r="BG41" s="409">
        <v>0.10458305261</v>
      </c>
      <c r="BH41" s="409">
        <v>-0.92198056381000004</v>
      </c>
      <c r="BI41" s="409">
        <v>-0.37932773138999998</v>
      </c>
      <c r="BJ41" s="409">
        <v>0.42488894113999998</v>
      </c>
      <c r="BK41" s="409">
        <v>-1.10999929</v>
      </c>
      <c r="BL41" s="409">
        <v>0.79899483751</v>
      </c>
      <c r="BM41" s="409">
        <v>0.42890458475999998</v>
      </c>
      <c r="BN41" s="409">
        <v>-0.12603001984000001</v>
      </c>
      <c r="BO41" s="409">
        <v>-0.46364702028999999</v>
      </c>
      <c r="BP41" s="409">
        <v>0.12563232433999999</v>
      </c>
      <c r="BQ41" s="409">
        <v>5.5502940016999999E-2</v>
      </c>
      <c r="BR41" s="409">
        <v>7.9400884209000003E-3</v>
      </c>
      <c r="BS41" s="409">
        <v>3.3866567590999999E-2</v>
      </c>
      <c r="BT41" s="409">
        <v>-0.74903939627000005</v>
      </c>
      <c r="BU41" s="409">
        <v>-0.25872323584000001</v>
      </c>
      <c r="BV41" s="409">
        <v>0.42747896048</v>
      </c>
    </row>
    <row r="42" spans="1:74" ht="11.1" customHeight="1" x14ac:dyDescent="0.2">
      <c r="A42" s="162" t="s">
        <v>325</v>
      </c>
      <c r="B42" s="173" t="s">
        <v>696</v>
      </c>
      <c r="C42" s="252">
        <v>-2.1123169856000001</v>
      </c>
      <c r="D42" s="252">
        <v>1.2411156001999999</v>
      </c>
      <c r="E42" s="252">
        <v>-2.6579830961000002</v>
      </c>
      <c r="F42" s="252">
        <v>-0.92928759155999996</v>
      </c>
      <c r="G42" s="252">
        <v>-3.8338673007000001</v>
      </c>
      <c r="H42" s="252">
        <v>0.36133613999999997</v>
      </c>
      <c r="I42" s="252">
        <v>-0.28134834847000001</v>
      </c>
      <c r="J42" s="252">
        <v>-1.7180216753999999</v>
      </c>
      <c r="K42" s="252">
        <v>-0.16712501192000001</v>
      </c>
      <c r="L42" s="252">
        <v>-2.2011580204999999</v>
      </c>
      <c r="M42" s="252">
        <v>-3.0291603290000002</v>
      </c>
      <c r="N42" s="252">
        <v>0.79864432091000004</v>
      </c>
      <c r="O42" s="252">
        <v>-4.7250464542000001</v>
      </c>
      <c r="P42" s="252">
        <v>1.1802426629</v>
      </c>
      <c r="Q42" s="252">
        <v>1.0272159505E-2</v>
      </c>
      <c r="R42" s="252">
        <v>-0.11102129724</v>
      </c>
      <c r="S42" s="252">
        <v>-0.23557072155</v>
      </c>
      <c r="T42" s="252">
        <v>-3.2288993917999997E-2</v>
      </c>
      <c r="U42" s="252">
        <v>-1.8068734236999999</v>
      </c>
      <c r="V42" s="252">
        <v>2.3957783226</v>
      </c>
      <c r="W42" s="252">
        <v>0.10054241168</v>
      </c>
      <c r="X42" s="252">
        <v>-2.5037779976999999</v>
      </c>
      <c r="Y42" s="252">
        <v>-1.6308098792000001</v>
      </c>
      <c r="Z42" s="252">
        <v>0.90712385936999995</v>
      </c>
      <c r="AA42" s="252">
        <v>-2.3294871905000001</v>
      </c>
      <c r="AB42" s="252">
        <v>-0.32794741230000002</v>
      </c>
      <c r="AC42" s="252">
        <v>1.7113488129000001</v>
      </c>
      <c r="AD42" s="252">
        <v>-0.19180913529999999</v>
      </c>
      <c r="AE42" s="252">
        <v>1.3000216501999999</v>
      </c>
      <c r="AF42" s="252">
        <v>2.0149340856000002</v>
      </c>
      <c r="AG42" s="252">
        <v>-0.56192624513</v>
      </c>
      <c r="AH42" s="252">
        <v>0.56522507816000001</v>
      </c>
      <c r="AI42" s="252">
        <v>1.3353016007</v>
      </c>
      <c r="AJ42" s="252">
        <v>-0.66814885841000005</v>
      </c>
      <c r="AK42" s="252">
        <v>1.2765429709</v>
      </c>
      <c r="AL42" s="252">
        <v>0.21920819237</v>
      </c>
      <c r="AM42" s="252">
        <v>-0.93340305293000003</v>
      </c>
      <c r="AN42" s="252">
        <v>0.28023835377</v>
      </c>
      <c r="AO42" s="252">
        <v>0.35441270060000002</v>
      </c>
      <c r="AP42" s="252">
        <v>-0.66742578204000003</v>
      </c>
      <c r="AQ42" s="252">
        <v>-0.31915539756</v>
      </c>
      <c r="AR42" s="252">
        <v>0.49690740584999998</v>
      </c>
      <c r="AS42" s="252">
        <v>-0.40801866016999999</v>
      </c>
      <c r="AT42" s="252">
        <v>-0.44329593557000002</v>
      </c>
      <c r="AU42" s="252">
        <v>-1.9725603517000001</v>
      </c>
      <c r="AV42" s="252">
        <v>-2.195220843</v>
      </c>
      <c r="AW42" s="252">
        <v>-1.7382747626999999</v>
      </c>
      <c r="AX42" s="252">
        <v>-1.2033357967</v>
      </c>
      <c r="AY42" s="252">
        <v>-0.83238396334999998</v>
      </c>
      <c r="AZ42" s="252">
        <v>0.98833168056999998</v>
      </c>
      <c r="BA42" s="252">
        <v>-0.44800431018999998</v>
      </c>
      <c r="BB42" s="252">
        <v>-0.30998675191000002</v>
      </c>
      <c r="BC42" s="252">
        <v>-0.75631909705</v>
      </c>
      <c r="BD42" s="252">
        <v>0.23826530771000001</v>
      </c>
      <c r="BE42" s="409">
        <v>0.41251877589000002</v>
      </c>
      <c r="BF42" s="409">
        <v>6.4627757862999999E-2</v>
      </c>
      <c r="BG42" s="409">
        <v>-9.1800467696999996E-2</v>
      </c>
      <c r="BH42" s="409">
        <v>-1.1836715608999999</v>
      </c>
      <c r="BI42" s="409">
        <v>-0.58458034474999998</v>
      </c>
      <c r="BJ42" s="409">
        <v>1.2564867512</v>
      </c>
      <c r="BK42" s="409">
        <v>-1.5913066614</v>
      </c>
      <c r="BL42" s="409">
        <v>1.3820801921999999</v>
      </c>
      <c r="BM42" s="409">
        <v>0.51585976945000001</v>
      </c>
      <c r="BN42" s="409">
        <v>-0.55416558891000001</v>
      </c>
      <c r="BO42" s="409">
        <v>-1.277588854</v>
      </c>
      <c r="BP42" s="409">
        <v>4.7682275462999999E-3</v>
      </c>
      <c r="BQ42" s="409">
        <v>6.3301291302000004E-2</v>
      </c>
      <c r="BR42" s="409">
        <v>-0.16441724286000001</v>
      </c>
      <c r="BS42" s="409">
        <v>-5.9356582307999999E-2</v>
      </c>
      <c r="BT42" s="409">
        <v>-0.94285246566000003</v>
      </c>
      <c r="BU42" s="409">
        <v>-0.32243022781000003</v>
      </c>
      <c r="BV42" s="409">
        <v>1.3314286239999999</v>
      </c>
    </row>
    <row r="43" spans="1:74" ht="11.1" customHeight="1" x14ac:dyDescent="0.2">
      <c r="B43" s="173"/>
      <c r="C43" s="252"/>
      <c r="D43" s="252"/>
      <c r="E43" s="252"/>
      <c r="F43" s="252"/>
      <c r="G43" s="252"/>
      <c r="H43" s="252"/>
      <c r="I43" s="252"/>
      <c r="J43" s="252"/>
      <c r="K43" s="252"/>
      <c r="L43" s="252"/>
      <c r="M43" s="252"/>
      <c r="N43" s="252"/>
      <c r="O43" s="252"/>
      <c r="P43" s="252"/>
      <c r="Q43" s="252"/>
      <c r="R43" s="252"/>
      <c r="S43" s="252"/>
      <c r="T43" s="252"/>
      <c r="U43" s="252"/>
      <c r="V43" s="252"/>
      <c r="W43" s="252"/>
      <c r="X43" s="252"/>
      <c r="Y43" s="252"/>
      <c r="Z43" s="252"/>
      <c r="AA43" s="252"/>
      <c r="AB43" s="252"/>
      <c r="AC43" s="252"/>
      <c r="AD43" s="252"/>
      <c r="AE43" s="252"/>
      <c r="AF43" s="252"/>
      <c r="AG43" s="252"/>
      <c r="AH43" s="252"/>
      <c r="AI43" s="252"/>
      <c r="AJ43" s="252"/>
      <c r="AK43" s="252"/>
      <c r="AL43" s="252"/>
      <c r="AM43" s="252"/>
      <c r="AN43" s="252"/>
      <c r="AO43" s="252"/>
      <c r="AP43" s="252"/>
      <c r="AQ43" s="252"/>
      <c r="AR43" s="252"/>
      <c r="AS43" s="252"/>
      <c r="AT43" s="252"/>
      <c r="AU43" s="252"/>
      <c r="AV43" s="252"/>
      <c r="AW43" s="252"/>
      <c r="AX43" s="252"/>
      <c r="AY43" s="252"/>
      <c r="AZ43" s="252"/>
      <c r="BA43" s="252"/>
      <c r="BB43" s="252"/>
      <c r="BC43" s="252"/>
      <c r="BD43" s="252"/>
      <c r="BE43" s="409"/>
      <c r="BF43" s="409"/>
      <c r="BG43" s="409"/>
      <c r="BH43" s="409"/>
      <c r="BI43" s="409"/>
      <c r="BJ43" s="409"/>
      <c r="BK43" s="409"/>
      <c r="BL43" s="409"/>
      <c r="BM43" s="409"/>
      <c r="BN43" s="409"/>
      <c r="BO43" s="409"/>
      <c r="BP43" s="409"/>
      <c r="BQ43" s="409"/>
      <c r="BR43" s="409"/>
      <c r="BS43" s="409"/>
      <c r="BT43" s="409"/>
      <c r="BU43" s="409"/>
      <c r="BV43" s="409"/>
    </row>
    <row r="44" spans="1:74" ht="11.1" customHeight="1" x14ac:dyDescent="0.2">
      <c r="B44" s="65" t="s">
        <v>1344</v>
      </c>
      <c r="C44" s="252"/>
      <c r="D44" s="252"/>
      <c r="E44" s="252"/>
      <c r="F44" s="252"/>
      <c r="G44" s="252"/>
      <c r="H44" s="252"/>
      <c r="I44" s="252"/>
      <c r="J44" s="252"/>
      <c r="K44" s="252"/>
      <c r="L44" s="252"/>
      <c r="M44" s="252"/>
      <c r="N44" s="252"/>
      <c r="O44" s="252"/>
      <c r="P44" s="252"/>
      <c r="Q44" s="252"/>
      <c r="R44" s="252"/>
      <c r="S44" s="252"/>
      <c r="T44" s="252"/>
      <c r="U44" s="252"/>
      <c r="V44" s="252"/>
      <c r="W44" s="252"/>
      <c r="X44" s="252"/>
      <c r="Y44" s="252"/>
      <c r="Z44" s="252"/>
      <c r="AA44" s="252"/>
      <c r="AB44" s="252"/>
      <c r="AC44" s="252"/>
      <c r="AD44" s="252"/>
      <c r="AE44" s="252"/>
      <c r="AF44" s="252"/>
      <c r="AG44" s="252"/>
      <c r="AH44" s="252"/>
      <c r="AI44" s="252"/>
      <c r="AJ44" s="252"/>
      <c r="AK44" s="252"/>
      <c r="AL44" s="252"/>
      <c r="AM44" s="252"/>
      <c r="AN44" s="252"/>
      <c r="AO44" s="252"/>
      <c r="AP44" s="252"/>
      <c r="AQ44" s="252"/>
      <c r="AR44" s="252"/>
      <c r="AS44" s="252"/>
      <c r="AT44" s="252"/>
      <c r="AU44" s="252"/>
      <c r="AV44" s="252"/>
      <c r="AW44" s="252"/>
      <c r="AX44" s="252"/>
      <c r="AY44" s="252"/>
      <c r="AZ44" s="252"/>
      <c r="BA44" s="252"/>
      <c r="BB44" s="252"/>
      <c r="BC44" s="252"/>
      <c r="BD44" s="252"/>
      <c r="BE44" s="409"/>
      <c r="BF44" s="409"/>
      <c r="BG44" s="409"/>
      <c r="BH44" s="409"/>
      <c r="BI44" s="409"/>
      <c r="BJ44" s="409"/>
      <c r="BK44" s="409"/>
      <c r="BL44" s="409"/>
      <c r="BM44" s="409"/>
      <c r="BN44" s="409"/>
      <c r="BO44" s="409"/>
      <c r="BP44" s="409"/>
      <c r="BQ44" s="409"/>
      <c r="BR44" s="409"/>
      <c r="BS44" s="409"/>
      <c r="BT44" s="409"/>
      <c r="BU44" s="409"/>
      <c r="BV44" s="409"/>
    </row>
    <row r="45" spans="1:74" ht="11.1" customHeight="1" x14ac:dyDescent="0.2">
      <c r="A45" s="162" t="s">
        <v>692</v>
      </c>
      <c r="B45" s="173" t="s">
        <v>318</v>
      </c>
      <c r="C45" s="257">
        <v>1156.464446</v>
      </c>
      <c r="D45" s="257">
        <v>1156.8875129999999</v>
      </c>
      <c r="E45" s="257">
        <v>1190.1140210000001</v>
      </c>
      <c r="F45" s="257">
        <v>1216.1476339999999</v>
      </c>
      <c r="G45" s="257">
        <v>1236.1142580000001</v>
      </c>
      <c r="H45" s="257">
        <v>1244.7067910000001</v>
      </c>
      <c r="I45" s="257">
        <v>1241.2356520000001</v>
      </c>
      <c r="J45" s="257">
        <v>1263.2400339999999</v>
      </c>
      <c r="K45" s="257">
        <v>1272.5814809999999</v>
      </c>
      <c r="L45" s="257">
        <v>1280.1276849999999</v>
      </c>
      <c r="M45" s="257">
        <v>1294.09897</v>
      </c>
      <c r="N45" s="257">
        <v>1286.9032979999999</v>
      </c>
      <c r="O45" s="257">
        <v>1318.5413619999999</v>
      </c>
      <c r="P45" s="257">
        <v>1322.8420329999999</v>
      </c>
      <c r="Q45" s="257">
        <v>1329.232559</v>
      </c>
      <c r="R45" s="257">
        <v>1340.0714029999999</v>
      </c>
      <c r="S45" s="257">
        <v>1355.427702</v>
      </c>
      <c r="T45" s="257">
        <v>1354.3430040000001</v>
      </c>
      <c r="U45" s="257">
        <v>1371.3945269999999</v>
      </c>
      <c r="V45" s="257">
        <v>1371.257173</v>
      </c>
      <c r="W45" s="257">
        <v>1356.1269130000001</v>
      </c>
      <c r="X45" s="257">
        <v>1357.925872</v>
      </c>
      <c r="Y45" s="257">
        <v>1361.1412419999999</v>
      </c>
      <c r="Z45" s="257">
        <v>1334.48974</v>
      </c>
      <c r="AA45" s="257">
        <v>1357.609297</v>
      </c>
      <c r="AB45" s="257">
        <v>1354.286194</v>
      </c>
      <c r="AC45" s="257">
        <v>1338.9274399999999</v>
      </c>
      <c r="AD45" s="257">
        <v>1339.562543</v>
      </c>
      <c r="AE45" s="257">
        <v>1349.477627</v>
      </c>
      <c r="AF45" s="257">
        <v>1330.7092520000001</v>
      </c>
      <c r="AG45" s="257">
        <v>1319.5758960000001</v>
      </c>
      <c r="AH45" s="257">
        <v>1308.416516</v>
      </c>
      <c r="AI45" s="257">
        <v>1304.139553</v>
      </c>
      <c r="AJ45" s="257">
        <v>1272.2489410000001</v>
      </c>
      <c r="AK45" s="257">
        <v>1262.0342459999999</v>
      </c>
      <c r="AL45" s="257">
        <v>1231.7389479999999</v>
      </c>
      <c r="AM45" s="257">
        <v>1215.207733</v>
      </c>
      <c r="AN45" s="257">
        <v>1210.0505049999999</v>
      </c>
      <c r="AO45" s="257">
        <v>1196.2948819999999</v>
      </c>
      <c r="AP45" s="257">
        <v>1200.136902</v>
      </c>
      <c r="AQ45" s="257">
        <v>1210.31313</v>
      </c>
      <c r="AR45" s="257">
        <v>1207.2232819999999</v>
      </c>
      <c r="AS45" s="257">
        <v>1212.270213</v>
      </c>
      <c r="AT45" s="257">
        <v>1231.499593</v>
      </c>
      <c r="AU45" s="257">
        <v>1271.5907629999999</v>
      </c>
      <c r="AV45" s="257">
        <v>1261.254232</v>
      </c>
      <c r="AW45" s="257">
        <v>1260.7653749999999</v>
      </c>
      <c r="AX45" s="257">
        <v>1262.404305</v>
      </c>
      <c r="AY45" s="257">
        <v>1270.477748</v>
      </c>
      <c r="AZ45" s="257">
        <v>1253.2364789999999</v>
      </c>
      <c r="BA45" s="257">
        <v>1249.0250169999999</v>
      </c>
      <c r="BB45" s="257">
        <v>1267.298481</v>
      </c>
      <c r="BC45" s="257">
        <v>1303.9145011000001</v>
      </c>
      <c r="BD45" s="257">
        <v>1301.4166642</v>
      </c>
      <c r="BE45" s="341">
        <v>1301.008</v>
      </c>
      <c r="BF45" s="341">
        <v>1307.6130000000001</v>
      </c>
      <c r="BG45" s="341">
        <v>1315.09</v>
      </c>
      <c r="BH45" s="341">
        <v>1309.797</v>
      </c>
      <c r="BI45" s="341">
        <v>1311.3710000000001</v>
      </c>
      <c r="BJ45" s="341">
        <v>1293.3900000000001</v>
      </c>
      <c r="BK45" s="341">
        <v>1292.308</v>
      </c>
      <c r="BL45" s="341">
        <v>1288.3889999999999</v>
      </c>
      <c r="BM45" s="341">
        <v>1293.4570000000001</v>
      </c>
      <c r="BN45" s="341">
        <v>1305.615</v>
      </c>
      <c r="BO45" s="341">
        <v>1325.165</v>
      </c>
      <c r="BP45" s="341">
        <v>1331.7460000000001</v>
      </c>
      <c r="BQ45" s="341">
        <v>1333.4880000000001</v>
      </c>
      <c r="BR45" s="341">
        <v>1338.953</v>
      </c>
      <c r="BS45" s="341">
        <v>1342.25</v>
      </c>
      <c r="BT45" s="341">
        <v>1337.7059999999999</v>
      </c>
      <c r="BU45" s="341">
        <v>1336.8050000000001</v>
      </c>
      <c r="BV45" s="341">
        <v>1316.317</v>
      </c>
    </row>
    <row r="46" spans="1:74" ht="11.1" customHeight="1" x14ac:dyDescent="0.2">
      <c r="A46" s="162" t="s">
        <v>321</v>
      </c>
      <c r="B46" s="256" t="s">
        <v>320</v>
      </c>
      <c r="C46" s="255">
        <v>2722.0144460000001</v>
      </c>
      <c r="D46" s="255">
        <v>2717.9995130000002</v>
      </c>
      <c r="E46" s="255">
        <v>2772.6720209999999</v>
      </c>
      <c r="F46" s="255">
        <v>2799.6476339999999</v>
      </c>
      <c r="G46" s="255">
        <v>2861.6482580000002</v>
      </c>
      <c r="H46" s="255">
        <v>2860.0037910000001</v>
      </c>
      <c r="I46" s="255">
        <v>2867.9246520000002</v>
      </c>
      <c r="J46" s="255">
        <v>2929.2800339999999</v>
      </c>
      <c r="K46" s="255">
        <v>2934.7554810000001</v>
      </c>
      <c r="L46" s="255">
        <v>2937.2876849999998</v>
      </c>
      <c r="M46" s="255">
        <v>2954.95397</v>
      </c>
      <c r="N46" s="255">
        <v>2970.0382979999999</v>
      </c>
      <c r="O46" s="255">
        <v>3028.903362</v>
      </c>
      <c r="P46" s="255">
        <v>3032.6240330000001</v>
      </c>
      <c r="Q46" s="255">
        <v>3023.0885589999998</v>
      </c>
      <c r="R46" s="255">
        <v>3032.6624029999998</v>
      </c>
      <c r="S46" s="255">
        <v>3058.8817020000001</v>
      </c>
      <c r="T46" s="255">
        <v>3062.663004</v>
      </c>
      <c r="U46" s="255">
        <v>3114.4645270000001</v>
      </c>
      <c r="V46" s="255">
        <v>3097.8581730000001</v>
      </c>
      <c r="W46" s="255">
        <v>3071.186913</v>
      </c>
      <c r="X46" s="255">
        <v>3059.6038720000001</v>
      </c>
      <c r="Y46" s="255">
        <v>3040.5282419999999</v>
      </c>
      <c r="Z46" s="255">
        <v>2994.1967399999999</v>
      </c>
      <c r="AA46" s="255">
        <v>3066.8542969999999</v>
      </c>
      <c r="AB46" s="255">
        <v>3058.488194</v>
      </c>
      <c r="AC46" s="255">
        <v>3029.13544</v>
      </c>
      <c r="AD46" s="255">
        <v>3046.7155429999998</v>
      </c>
      <c r="AE46" s="255">
        <v>3048.9246269999999</v>
      </c>
      <c r="AF46" s="255">
        <v>3012.704252</v>
      </c>
      <c r="AG46" s="255">
        <v>3020.3678960000002</v>
      </c>
      <c r="AH46" s="255">
        <v>2999.2885160000001</v>
      </c>
      <c r="AI46" s="255">
        <v>2960.4905530000001</v>
      </c>
      <c r="AJ46" s="255">
        <v>2914.530941</v>
      </c>
      <c r="AK46" s="255">
        <v>2894.0642459999999</v>
      </c>
      <c r="AL46" s="255">
        <v>2843.7879480000001</v>
      </c>
      <c r="AM46" s="255">
        <v>2864.5357330000002</v>
      </c>
      <c r="AN46" s="255">
        <v>2845.5035050000001</v>
      </c>
      <c r="AO46" s="255">
        <v>2804.6248820000001</v>
      </c>
      <c r="AP46" s="255">
        <v>2809.7149020000002</v>
      </c>
      <c r="AQ46" s="255">
        <v>2817.2011299999999</v>
      </c>
      <c r="AR46" s="255">
        <v>2804.5922820000001</v>
      </c>
      <c r="AS46" s="255">
        <v>2825.8372129999998</v>
      </c>
      <c r="AT46" s="255">
        <v>2852.1165930000002</v>
      </c>
      <c r="AU46" s="255">
        <v>2856.2787629999998</v>
      </c>
      <c r="AV46" s="255">
        <v>2848.7022320000001</v>
      </c>
      <c r="AW46" s="255">
        <v>2848.7113749999999</v>
      </c>
      <c r="AX46" s="255">
        <v>2861.310305</v>
      </c>
      <c r="AY46" s="255">
        <v>2874.5507480000001</v>
      </c>
      <c r="AZ46" s="255">
        <v>2863.5254789999999</v>
      </c>
      <c r="BA46" s="255">
        <v>2856.7010169999999</v>
      </c>
      <c r="BB46" s="255">
        <v>2872.1834718</v>
      </c>
      <c r="BC46" s="255">
        <v>2905.731049</v>
      </c>
      <c r="BD46" s="255">
        <v>2901.7025843000001</v>
      </c>
      <c r="BE46" s="342">
        <v>2897.161157</v>
      </c>
      <c r="BF46" s="342">
        <v>2900.8653685999998</v>
      </c>
      <c r="BG46" s="342">
        <v>2906.7568741999999</v>
      </c>
      <c r="BH46" s="342">
        <v>2916.0092951000001</v>
      </c>
      <c r="BI46" s="342">
        <v>2923.3068735000002</v>
      </c>
      <c r="BJ46" s="342">
        <v>2898.6673414000002</v>
      </c>
      <c r="BK46" s="342">
        <v>2914.7278698999999</v>
      </c>
      <c r="BL46" s="342">
        <v>2898.9583945999998</v>
      </c>
      <c r="BM46" s="342">
        <v>2897.4027839</v>
      </c>
      <c r="BN46" s="342">
        <v>2911.3868508999999</v>
      </c>
      <c r="BO46" s="342">
        <v>2937.7590478000002</v>
      </c>
      <c r="BP46" s="342">
        <v>2942.5249706999998</v>
      </c>
      <c r="BQ46" s="342">
        <v>2943.4232218000002</v>
      </c>
      <c r="BR46" s="342">
        <v>2948.7662991000002</v>
      </c>
      <c r="BS46" s="342">
        <v>2951.5629936</v>
      </c>
      <c r="BT46" s="342">
        <v>2958.5711987</v>
      </c>
      <c r="BU46" s="342">
        <v>2961.4824085</v>
      </c>
      <c r="BV46" s="342">
        <v>2934.4599689000001</v>
      </c>
    </row>
    <row r="47" spans="1:74" ht="11.1" customHeight="1" x14ac:dyDescent="0.2">
      <c r="BK47" s="411"/>
      <c r="BL47" s="411"/>
      <c r="BM47" s="411"/>
      <c r="BN47" s="411"/>
      <c r="BO47" s="411"/>
      <c r="BP47" s="411"/>
      <c r="BQ47" s="411"/>
      <c r="BR47" s="411"/>
      <c r="BS47" s="411"/>
      <c r="BT47" s="411"/>
      <c r="BU47" s="411"/>
      <c r="BV47" s="411"/>
    </row>
    <row r="48" spans="1:74" ht="12" customHeight="1" x14ac:dyDescent="0.2">
      <c r="B48" s="819" t="s">
        <v>1003</v>
      </c>
      <c r="C48" s="798"/>
      <c r="D48" s="798"/>
      <c r="E48" s="798"/>
      <c r="F48" s="798"/>
      <c r="G48" s="798"/>
      <c r="H48" s="798"/>
      <c r="I48" s="798"/>
      <c r="J48" s="798"/>
      <c r="K48" s="798"/>
      <c r="L48" s="798"/>
      <c r="M48" s="798"/>
      <c r="N48" s="798"/>
      <c r="O48" s="798"/>
      <c r="P48" s="798"/>
      <c r="Q48" s="798"/>
      <c r="BJ48" s="153"/>
    </row>
    <row r="49" spans="1:74" s="438" customFormat="1" ht="12" customHeight="1" x14ac:dyDescent="0.2">
      <c r="A49" s="437"/>
      <c r="B49" s="812" t="s">
        <v>797</v>
      </c>
      <c r="C49" s="788"/>
      <c r="D49" s="788"/>
      <c r="E49" s="788"/>
      <c r="F49" s="788"/>
      <c r="G49" s="788"/>
      <c r="H49" s="788"/>
      <c r="I49" s="788"/>
      <c r="J49" s="788"/>
      <c r="K49" s="788"/>
      <c r="L49" s="788"/>
      <c r="M49" s="788"/>
      <c r="N49" s="788"/>
      <c r="O49" s="788"/>
      <c r="P49" s="788"/>
      <c r="Q49" s="784"/>
      <c r="R49" s="153"/>
      <c r="AY49" s="536"/>
      <c r="AZ49" s="536"/>
      <c r="BA49" s="536"/>
      <c r="BB49" s="536"/>
      <c r="BC49" s="536"/>
      <c r="BD49" s="649"/>
      <c r="BE49" s="649"/>
      <c r="BF49" s="649"/>
      <c r="BG49" s="536"/>
      <c r="BH49" s="536"/>
      <c r="BI49" s="536"/>
      <c r="BJ49" s="536"/>
    </row>
    <row r="50" spans="1:74" s="438" customFormat="1" ht="12" customHeight="1" x14ac:dyDescent="0.2">
      <c r="A50" s="437"/>
      <c r="B50" s="812" t="s">
        <v>1233</v>
      </c>
      <c r="C50" s="784"/>
      <c r="D50" s="784"/>
      <c r="E50" s="784"/>
      <c r="F50" s="784"/>
      <c r="G50" s="784"/>
      <c r="H50" s="784"/>
      <c r="I50" s="784"/>
      <c r="J50" s="784"/>
      <c r="K50" s="784"/>
      <c r="L50" s="784"/>
      <c r="M50" s="784"/>
      <c r="N50" s="784"/>
      <c r="O50" s="784"/>
      <c r="P50" s="784"/>
      <c r="Q50" s="784"/>
      <c r="R50" s="153"/>
      <c r="AY50" s="536"/>
      <c r="AZ50" s="536"/>
      <c r="BA50" s="536"/>
      <c r="BB50" s="536"/>
      <c r="BC50" s="536"/>
      <c r="BD50" s="649"/>
      <c r="BE50" s="649"/>
      <c r="BF50" s="649"/>
      <c r="BG50" s="536"/>
      <c r="BH50" s="536"/>
      <c r="BI50" s="536"/>
      <c r="BJ50" s="536"/>
    </row>
    <row r="51" spans="1:74" s="438" customFormat="1" ht="12" customHeight="1" x14ac:dyDescent="0.2">
      <c r="A51" s="437"/>
      <c r="B51" s="812" t="s">
        <v>1234</v>
      </c>
      <c r="C51" s="784"/>
      <c r="D51" s="784"/>
      <c r="E51" s="784"/>
      <c r="F51" s="784"/>
      <c r="G51" s="784"/>
      <c r="H51" s="784"/>
      <c r="I51" s="784"/>
      <c r="J51" s="784"/>
      <c r="K51" s="784"/>
      <c r="L51" s="784"/>
      <c r="M51" s="784"/>
      <c r="N51" s="784"/>
      <c r="O51" s="784"/>
      <c r="P51" s="784"/>
      <c r="Q51" s="784"/>
      <c r="R51" s="153"/>
      <c r="AY51" s="536"/>
      <c r="AZ51" s="536"/>
      <c r="BA51" s="536"/>
      <c r="BB51" s="536"/>
      <c r="BC51" s="536"/>
      <c r="BD51" s="649"/>
      <c r="BE51" s="649"/>
      <c r="BF51" s="649"/>
      <c r="BG51" s="536"/>
      <c r="BH51" s="536"/>
      <c r="BI51" s="536"/>
      <c r="BJ51" s="536"/>
    </row>
    <row r="52" spans="1:74" s="438" customFormat="1" ht="12" customHeight="1" x14ac:dyDescent="0.2">
      <c r="A52" s="437"/>
      <c r="B52" s="817" t="s">
        <v>1361</v>
      </c>
      <c r="C52" s="817"/>
      <c r="D52" s="817"/>
      <c r="E52" s="817"/>
      <c r="F52" s="817"/>
      <c r="G52" s="817"/>
      <c r="H52" s="817"/>
      <c r="I52" s="817"/>
      <c r="J52" s="817"/>
      <c r="K52" s="817"/>
      <c r="L52" s="817"/>
      <c r="M52" s="817"/>
      <c r="N52" s="817"/>
      <c r="O52" s="817"/>
      <c r="P52" s="817"/>
      <c r="Q52" s="817"/>
      <c r="R52" s="817"/>
      <c r="AY52" s="536"/>
      <c r="AZ52" s="536"/>
      <c r="BA52" s="536"/>
      <c r="BB52" s="536"/>
      <c r="BC52" s="536"/>
      <c r="BD52" s="649"/>
      <c r="BE52" s="649"/>
      <c r="BF52" s="649"/>
      <c r="BG52" s="536"/>
      <c r="BH52" s="536"/>
      <c r="BI52" s="536"/>
      <c r="BJ52" s="536"/>
    </row>
    <row r="53" spans="1:74" s="438" customFormat="1" ht="12" customHeight="1" x14ac:dyDescent="0.2">
      <c r="A53" s="437"/>
      <c r="B53" s="817" t="s">
        <v>1362</v>
      </c>
      <c r="C53" s="817"/>
      <c r="D53" s="817"/>
      <c r="E53" s="817"/>
      <c r="F53" s="817"/>
      <c r="G53" s="817"/>
      <c r="H53" s="817"/>
      <c r="I53" s="817"/>
      <c r="J53" s="817"/>
      <c r="K53" s="817"/>
      <c r="L53" s="817"/>
      <c r="M53" s="817"/>
      <c r="N53" s="817"/>
      <c r="O53" s="817"/>
      <c r="P53" s="817"/>
      <c r="Q53" s="817"/>
      <c r="R53" s="778"/>
      <c r="AY53" s="536"/>
      <c r="AZ53" s="536"/>
      <c r="BA53" s="536"/>
      <c r="BB53" s="536"/>
      <c r="BC53" s="536"/>
      <c r="BD53" s="649"/>
      <c r="BE53" s="649"/>
      <c r="BF53" s="649"/>
      <c r="BG53" s="536"/>
      <c r="BH53" s="536"/>
      <c r="BI53" s="536"/>
      <c r="BJ53" s="536"/>
    </row>
    <row r="54" spans="1:74" s="730" customFormat="1" ht="12" customHeight="1" x14ac:dyDescent="0.2">
      <c r="A54" s="437"/>
      <c r="B54" s="812" t="s">
        <v>987</v>
      </c>
      <c r="C54" s="812"/>
      <c r="D54" s="812"/>
      <c r="E54" s="812"/>
      <c r="F54" s="812"/>
      <c r="G54" s="812"/>
      <c r="H54" s="812"/>
      <c r="I54" s="812"/>
      <c r="J54" s="812"/>
      <c r="K54" s="812"/>
      <c r="L54" s="812"/>
      <c r="M54" s="812"/>
      <c r="N54" s="812"/>
      <c r="O54" s="812"/>
      <c r="P54" s="812"/>
      <c r="Q54" s="784"/>
      <c r="R54" s="777"/>
      <c r="AY54" s="536"/>
      <c r="AZ54" s="536"/>
      <c r="BA54" s="536"/>
      <c r="BB54" s="536"/>
      <c r="BC54" s="536"/>
      <c r="BD54" s="649"/>
      <c r="BE54" s="649"/>
      <c r="BF54" s="649"/>
      <c r="BG54" s="536"/>
      <c r="BH54" s="536"/>
      <c r="BI54" s="536"/>
      <c r="BJ54" s="536"/>
    </row>
    <row r="55" spans="1:74" s="438" customFormat="1" ht="12" customHeight="1" x14ac:dyDescent="0.2">
      <c r="A55" s="437"/>
      <c r="B55" s="816" t="s">
        <v>1363</v>
      </c>
      <c r="C55" s="784"/>
      <c r="D55" s="784"/>
      <c r="E55" s="784"/>
      <c r="F55" s="784"/>
      <c r="G55" s="784"/>
      <c r="H55" s="784"/>
      <c r="I55" s="784"/>
      <c r="J55" s="784"/>
      <c r="K55" s="784"/>
      <c r="L55" s="784"/>
      <c r="M55" s="784"/>
      <c r="N55" s="784"/>
      <c r="O55" s="784"/>
      <c r="P55" s="784"/>
      <c r="Q55" s="784"/>
      <c r="R55" s="777"/>
      <c r="AY55" s="536"/>
      <c r="AZ55" s="536"/>
      <c r="BA55" s="536"/>
      <c r="BB55" s="536"/>
      <c r="BC55" s="536"/>
      <c r="BD55" s="649"/>
      <c r="BE55" s="649"/>
      <c r="BF55" s="649"/>
      <c r="BG55" s="536"/>
      <c r="BH55" s="536"/>
      <c r="BI55" s="536"/>
      <c r="BJ55" s="536"/>
    </row>
    <row r="56" spans="1:74" s="438" customFormat="1" ht="12" customHeight="1" x14ac:dyDescent="0.2">
      <c r="A56" s="437"/>
      <c r="B56" s="812" t="s">
        <v>1364</v>
      </c>
      <c r="C56" s="788"/>
      <c r="D56" s="788"/>
      <c r="E56" s="788"/>
      <c r="F56" s="788"/>
      <c r="G56" s="788"/>
      <c r="H56" s="788"/>
      <c r="I56" s="788"/>
      <c r="J56" s="788"/>
      <c r="K56" s="788"/>
      <c r="L56" s="788"/>
      <c r="M56" s="788"/>
      <c r="N56" s="788"/>
      <c r="O56" s="788"/>
      <c r="P56" s="788"/>
      <c r="Q56" s="784"/>
      <c r="R56" s="777"/>
      <c r="AY56" s="536"/>
      <c r="AZ56" s="536"/>
      <c r="BA56" s="536"/>
      <c r="BB56" s="536"/>
      <c r="BC56" s="536"/>
      <c r="BD56" s="649"/>
      <c r="BE56" s="649"/>
      <c r="BF56" s="649"/>
      <c r="BG56" s="536"/>
      <c r="BH56" s="536"/>
      <c r="BI56" s="536"/>
      <c r="BJ56" s="536"/>
    </row>
    <row r="57" spans="1:74" s="438" customFormat="1" ht="12" customHeight="1" x14ac:dyDescent="0.2">
      <c r="A57" s="437"/>
      <c r="B57" s="817" t="s">
        <v>1365</v>
      </c>
      <c r="C57" s="817"/>
      <c r="D57" s="817"/>
      <c r="E57" s="817"/>
      <c r="F57" s="817"/>
      <c r="G57" s="817"/>
      <c r="H57" s="817"/>
      <c r="I57" s="817"/>
      <c r="J57" s="817"/>
      <c r="K57" s="817"/>
      <c r="L57" s="817"/>
      <c r="M57" s="817"/>
      <c r="N57" s="817"/>
      <c r="O57" s="817"/>
      <c r="P57" s="817"/>
      <c r="Q57" s="817"/>
      <c r="R57" s="777"/>
      <c r="AY57" s="536"/>
      <c r="AZ57" s="536"/>
      <c r="BA57" s="536"/>
      <c r="BB57" s="536"/>
      <c r="BC57" s="536"/>
      <c r="BD57" s="649"/>
      <c r="BE57" s="649"/>
      <c r="BF57" s="649"/>
      <c r="BG57" s="536"/>
      <c r="BH57" s="536"/>
      <c r="BI57" s="536"/>
      <c r="BJ57" s="536"/>
    </row>
    <row r="58" spans="1:74" s="438" customFormat="1" ht="12.75" customHeight="1" x14ac:dyDescent="0.2">
      <c r="A58" s="437"/>
      <c r="B58" s="787" t="s">
        <v>483</v>
      </c>
      <c r="C58" s="788"/>
      <c r="D58" s="788"/>
      <c r="E58" s="788"/>
      <c r="F58" s="788"/>
      <c r="G58" s="788"/>
      <c r="H58" s="788"/>
      <c r="I58" s="788"/>
      <c r="J58" s="788"/>
      <c r="K58" s="788"/>
      <c r="L58" s="788"/>
      <c r="M58" s="788"/>
      <c r="N58" s="788"/>
      <c r="O58" s="788"/>
      <c r="P58" s="788"/>
      <c r="Q58" s="784"/>
      <c r="R58" s="777"/>
      <c r="AY58" s="536"/>
      <c r="AZ58" s="536"/>
      <c r="BA58" s="536"/>
      <c r="BB58" s="536"/>
      <c r="BC58" s="536"/>
      <c r="BD58" s="649"/>
      <c r="BE58" s="649"/>
      <c r="BF58" s="649"/>
      <c r="BG58" s="536"/>
      <c r="BH58" s="536"/>
      <c r="BI58" s="536"/>
      <c r="BJ58" s="536"/>
    </row>
    <row r="59" spans="1:74" s="438" customFormat="1" ht="12" customHeight="1" x14ac:dyDescent="0.2">
      <c r="A59" s="437"/>
      <c r="B59" s="813" t="s">
        <v>1050</v>
      </c>
      <c r="C59" s="784"/>
      <c r="D59" s="784"/>
      <c r="E59" s="784"/>
      <c r="F59" s="784"/>
      <c r="G59" s="784"/>
      <c r="H59" s="784"/>
      <c r="I59" s="784"/>
      <c r="J59" s="784"/>
      <c r="K59" s="784"/>
      <c r="L59" s="784"/>
      <c r="M59" s="784"/>
      <c r="N59" s="784"/>
      <c r="O59" s="784"/>
      <c r="P59" s="784"/>
      <c r="Q59" s="784"/>
      <c r="R59" s="777"/>
      <c r="AY59" s="536"/>
      <c r="AZ59" s="536"/>
      <c r="BA59" s="536"/>
      <c r="BB59" s="536"/>
      <c r="BC59" s="536"/>
      <c r="BD59" s="649"/>
      <c r="BE59" s="649"/>
      <c r="BF59" s="649"/>
      <c r="BG59" s="536"/>
      <c r="BH59" s="536"/>
      <c r="BI59" s="536"/>
      <c r="BJ59" s="536"/>
    </row>
    <row r="60" spans="1:74" s="439" customFormat="1" ht="12" customHeight="1" x14ac:dyDescent="0.2">
      <c r="A60" s="435"/>
      <c r="B60" s="814" t="s">
        <v>1032</v>
      </c>
      <c r="C60" s="815"/>
      <c r="D60" s="815"/>
      <c r="E60" s="815"/>
      <c r="F60" s="815"/>
      <c r="G60" s="815"/>
      <c r="H60" s="815"/>
      <c r="I60" s="815"/>
      <c r="J60" s="815"/>
      <c r="K60" s="815"/>
      <c r="L60" s="815"/>
      <c r="M60" s="815"/>
      <c r="N60" s="815"/>
      <c r="O60" s="815"/>
      <c r="P60" s="815"/>
      <c r="Q60" s="784"/>
      <c r="R60" s="777"/>
      <c r="AY60" s="535"/>
      <c r="AZ60" s="535"/>
      <c r="BA60" s="535"/>
      <c r="BB60" s="535"/>
      <c r="BC60" s="535"/>
      <c r="BD60" s="648"/>
      <c r="BE60" s="648"/>
      <c r="BF60" s="648"/>
      <c r="BG60" s="535"/>
      <c r="BH60" s="535"/>
      <c r="BI60" s="535"/>
      <c r="BJ60" s="535"/>
    </row>
    <row r="61" spans="1:74" ht="12.75" x14ac:dyDescent="0.2">
      <c r="B61" s="804" t="s">
        <v>1129</v>
      </c>
      <c r="C61" s="784"/>
      <c r="D61" s="784"/>
      <c r="E61" s="784"/>
      <c r="F61" s="784"/>
      <c r="G61" s="784"/>
      <c r="H61" s="784"/>
      <c r="I61" s="784"/>
      <c r="J61" s="784"/>
      <c r="K61" s="784"/>
      <c r="L61" s="784"/>
      <c r="M61" s="784"/>
      <c r="N61" s="784"/>
      <c r="O61" s="784"/>
      <c r="P61" s="784"/>
      <c r="Q61" s="784"/>
      <c r="R61" s="439"/>
      <c r="BK61" s="411"/>
      <c r="BL61" s="411"/>
      <c r="BM61" s="411"/>
      <c r="BN61" s="411"/>
      <c r="BO61" s="411"/>
      <c r="BP61" s="411"/>
      <c r="BQ61" s="411"/>
      <c r="BR61" s="411"/>
      <c r="BS61" s="411"/>
      <c r="BT61" s="411"/>
      <c r="BU61" s="411"/>
      <c r="BV61" s="411"/>
    </row>
    <row r="62" spans="1:74" x14ac:dyDescent="0.2">
      <c r="BK62" s="411"/>
      <c r="BL62" s="411"/>
      <c r="BM62" s="411"/>
      <c r="BN62" s="411"/>
      <c r="BO62" s="411"/>
      <c r="BP62" s="411"/>
      <c r="BQ62" s="411"/>
      <c r="BR62" s="411"/>
      <c r="BS62" s="411"/>
      <c r="BT62" s="411"/>
      <c r="BU62" s="411"/>
      <c r="BV62" s="411"/>
    </row>
    <row r="63" spans="1:74" x14ac:dyDescent="0.2">
      <c r="BK63" s="411"/>
      <c r="BL63" s="411"/>
      <c r="BM63" s="411"/>
      <c r="BN63" s="411"/>
      <c r="BO63" s="411"/>
      <c r="BP63" s="411"/>
      <c r="BQ63" s="411"/>
      <c r="BR63" s="411"/>
      <c r="BS63" s="411"/>
      <c r="BT63" s="411"/>
      <c r="BU63" s="411"/>
      <c r="BV63" s="411"/>
    </row>
    <row r="64" spans="1:74" x14ac:dyDescent="0.2">
      <c r="BK64" s="411"/>
      <c r="BL64" s="411"/>
      <c r="BM64" s="411"/>
      <c r="BN64" s="411"/>
      <c r="BO64" s="411"/>
      <c r="BP64" s="411"/>
      <c r="BQ64" s="411"/>
      <c r="BR64" s="411"/>
      <c r="BS64" s="411"/>
      <c r="BT64" s="411"/>
      <c r="BU64" s="411"/>
      <c r="BV64" s="411"/>
    </row>
    <row r="65" spans="63:74" x14ac:dyDescent="0.2">
      <c r="BK65" s="411"/>
      <c r="BL65" s="411"/>
      <c r="BM65" s="411"/>
      <c r="BN65" s="411"/>
      <c r="BO65" s="411"/>
      <c r="BP65" s="411"/>
      <c r="BQ65" s="411"/>
      <c r="BR65" s="411"/>
      <c r="BS65" s="411"/>
      <c r="BT65" s="411"/>
      <c r="BU65" s="411"/>
      <c r="BV65" s="411"/>
    </row>
    <row r="66" spans="63:74" x14ac:dyDescent="0.2">
      <c r="BK66" s="411"/>
      <c r="BL66" s="411"/>
      <c r="BM66" s="411"/>
      <c r="BN66" s="411"/>
      <c r="BO66" s="411"/>
      <c r="BP66" s="411"/>
      <c r="BQ66" s="411"/>
      <c r="BR66" s="411"/>
      <c r="BS66" s="411"/>
      <c r="BT66" s="411"/>
      <c r="BU66" s="411"/>
      <c r="BV66" s="411"/>
    </row>
    <row r="67" spans="63:74" x14ac:dyDescent="0.2">
      <c r="BK67" s="411"/>
      <c r="BL67" s="411"/>
      <c r="BM67" s="411"/>
      <c r="BN67" s="411"/>
      <c r="BO67" s="411"/>
      <c r="BP67" s="411"/>
      <c r="BQ67" s="411"/>
      <c r="BR67" s="411"/>
      <c r="BS67" s="411"/>
      <c r="BT67" s="411"/>
      <c r="BU67" s="411"/>
      <c r="BV67" s="411"/>
    </row>
    <row r="68" spans="63:74" x14ac:dyDescent="0.2">
      <c r="BK68" s="411"/>
      <c r="BL68" s="411"/>
      <c r="BM68" s="411"/>
      <c r="BN68" s="411"/>
      <c r="BO68" s="411"/>
      <c r="BP68" s="411"/>
      <c r="BQ68" s="411"/>
      <c r="BR68" s="411"/>
      <c r="BS68" s="411"/>
      <c r="BT68" s="411"/>
      <c r="BU68" s="411"/>
      <c r="BV68" s="411"/>
    </row>
    <row r="69" spans="63:74" x14ac:dyDescent="0.2">
      <c r="BK69" s="411"/>
      <c r="BL69" s="411"/>
      <c r="BM69" s="411"/>
      <c r="BN69" s="411"/>
      <c r="BO69" s="411"/>
      <c r="BP69" s="411"/>
      <c r="BQ69" s="411"/>
      <c r="BR69" s="411"/>
      <c r="BS69" s="411"/>
      <c r="BT69" s="411"/>
      <c r="BU69" s="411"/>
      <c r="BV69" s="411"/>
    </row>
    <row r="70" spans="63:74" x14ac:dyDescent="0.2">
      <c r="BK70" s="411"/>
      <c r="BL70" s="411"/>
      <c r="BM70" s="411"/>
      <c r="BN70" s="411"/>
      <c r="BO70" s="411"/>
      <c r="BP70" s="411"/>
      <c r="BQ70" s="411"/>
      <c r="BR70" s="411"/>
      <c r="BS70" s="411"/>
      <c r="BT70" s="411"/>
      <c r="BU70" s="411"/>
      <c r="BV70" s="411"/>
    </row>
    <row r="71" spans="63:74" x14ac:dyDescent="0.2">
      <c r="BK71" s="411"/>
      <c r="BL71" s="411"/>
      <c r="BM71" s="411"/>
      <c r="BN71" s="411"/>
      <c r="BO71" s="411"/>
      <c r="BP71" s="411"/>
      <c r="BQ71" s="411"/>
      <c r="BR71" s="411"/>
      <c r="BS71" s="411"/>
      <c r="BT71" s="411"/>
      <c r="BU71" s="411"/>
      <c r="BV71" s="411"/>
    </row>
    <row r="72" spans="63:74" x14ac:dyDescent="0.2">
      <c r="BK72" s="411"/>
      <c r="BL72" s="411"/>
      <c r="BM72" s="411"/>
      <c r="BN72" s="411"/>
      <c r="BO72" s="411"/>
      <c r="BP72" s="411"/>
      <c r="BQ72" s="411"/>
      <c r="BR72" s="411"/>
      <c r="BS72" s="411"/>
      <c r="BT72" s="411"/>
      <c r="BU72" s="411"/>
      <c r="BV72" s="411"/>
    </row>
    <row r="73" spans="63:74" x14ac:dyDescent="0.2">
      <c r="BK73" s="411"/>
      <c r="BL73" s="411"/>
      <c r="BM73" s="411"/>
      <c r="BN73" s="411"/>
      <c r="BO73" s="411"/>
      <c r="BP73" s="411"/>
      <c r="BQ73" s="411"/>
      <c r="BR73" s="411"/>
      <c r="BS73" s="411"/>
      <c r="BT73" s="411"/>
      <c r="BU73" s="411"/>
      <c r="BV73" s="411"/>
    </row>
    <row r="74" spans="63:74" x14ac:dyDescent="0.2">
      <c r="BK74" s="411"/>
      <c r="BL74" s="411"/>
      <c r="BM74" s="411"/>
      <c r="BN74" s="411"/>
      <c r="BO74" s="411"/>
      <c r="BP74" s="411"/>
      <c r="BQ74" s="411"/>
      <c r="BR74" s="411"/>
      <c r="BS74" s="411"/>
      <c r="BT74" s="411"/>
      <c r="BU74" s="411"/>
      <c r="BV74" s="411"/>
    </row>
    <row r="75" spans="63:74" x14ac:dyDescent="0.2">
      <c r="BK75" s="411"/>
      <c r="BL75" s="411"/>
      <c r="BM75" s="411"/>
      <c r="BN75" s="411"/>
      <c r="BO75" s="411"/>
      <c r="BP75" s="411"/>
      <c r="BQ75" s="411"/>
      <c r="BR75" s="411"/>
      <c r="BS75" s="411"/>
      <c r="BT75" s="411"/>
      <c r="BU75" s="411"/>
      <c r="BV75" s="411"/>
    </row>
    <row r="76" spans="63:74" x14ac:dyDescent="0.2">
      <c r="BK76" s="411"/>
      <c r="BL76" s="411"/>
      <c r="BM76" s="411"/>
      <c r="BN76" s="411"/>
      <c r="BO76" s="411"/>
      <c r="BP76" s="411"/>
      <c r="BQ76" s="411"/>
      <c r="BR76" s="411"/>
      <c r="BS76" s="411"/>
      <c r="BT76" s="411"/>
      <c r="BU76" s="411"/>
      <c r="BV76" s="411"/>
    </row>
    <row r="77" spans="63:74" x14ac:dyDescent="0.2">
      <c r="BK77" s="411"/>
      <c r="BL77" s="411"/>
      <c r="BM77" s="411"/>
      <c r="BN77" s="411"/>
      <c r="BO77" s="411"/>
      <c r="BP77" s="411"/>
      <c r="BQ77" s="411"/>
      <c r="BR77" s="411"/>
      <c r="BS77" s="411"/>
      <c r="BT77" s="411"/>
      <c r="BU77" s="411"/>
      <c r="BV77" s="411"/>
    </row>
    <row r="78" spans="63:74" x14ac:dyDescent="0.2">
      <c r="BK78" s="411"/>
      <c r="BL78" s="411"/>
      <c r="BM78" s="411"/>
      <c r="BN78" s="411"/>
      <c r="BO78" s="411"/>
      <c r="BP78" s="411"/>
      <c r="BQ78" s="411"/>
      <c r="BR78" s="411"/>
      <c r="BS78" s="411"/>
      <c r="BT78" s="411"/>
      <c r="BU78" s="411"/>
      <c r="BV78" s="411"/>
    </row>
    <row r="79" spans="63:74" x14ac:dyDescent="0.2">
      <c r="BK79" s="411"/>
      <c r="BL79" s="411"/>
      <c r="BM79" s="411"/>
      <c r="BN79" s="411"/>
      <c r="BO79" s="411"/>
      <c r="BP79" s="411"/>
      <c r="BQ79" s="411"/>
      <c r="BR79" s="411"/>
      <c r="BS79" s="411"/>
      <c r="BT79" s="411"/>
      <c r="BU79" s="411"/>
      <c r="BV79" s="411"/>
    </row>
    <row r="80" spans="63:74" x14ac:dyDescent="0.2">
      <c r="BK80" s="411"/>
      <c r="BL80" s="411"/>
      <c r="BM80" s="411"/>
      <c r="BN80" s="411"/>
      <c r="BO80" s="411"/>
      <c r="BP80" s="411"/>
      <c r="BQ80" s="411"/>
      <c r="BR80" s="411"/>
      <c r="BS80" s="411"/>
      <c r="BT80" s="411"/>
      <c r="BU80" s="411"/>
      <c r="BV80" s="411"/>
    </row>
    <row r="81" spans="63:74" x14ac:dyDescent="0.2">
      <c r="BK81" s="411"/>
      <c r="BL81" s="411"/>
      <c r="BM81" s="411"/>
      <c r="BN81" s="411"/>
      <c r="BO81" s="411"/>
      <c r="BP81" s="411"/>
      <c r="BQ81" s="411"/>
      <c r="BR81" s="411"/>
      <c r="BS81" s="411"/>
      <c r="BT81" s="411"/>
      <c r="BU81" s="411"/>
      <c r="BV81" s="411"/>
    </row>
    <row r="82" spans="63:74" x14ac:dyDescent="0.2">
      <c r="BK82" s="411"/>
      <c r="BL82" s="411"/>
      <c r="BM82" s="411"/>
      <c r="BN82" s="411"/>
      <c r="BO82" s="411"/>
      <c r="BP82" s="411"/>
      <c r="BQ82" s="411"/>
      <c r="BR82" s="411"/>
      <c r="BS82" s="411"/>
      <c r="BT82" s="411"/>
      <c r="BU82" s="411"/>
      <c r="BV82" s="411"/>
    </row>
    <row r="83" spans="63:74" x14ac:dyDescent="0.2">
      <c r="BK83" s="411"/>
      <c r="BL83" s="411"/>
      <c r="BM83" s="411"/>
      <c r="BN83" s="411"/>
      <c r="BO83" s="411"/>
      <c r="BP83" s="411"/>
      <c r="BQ83" s="411"/>
      <c r="BR83" s="411"/>
      <c r="BS83" s="411"/>
      <c r="BT83" s="411"/>
      <c r="BU83" s="411"/>
      <c r="BV83" s="411"/>
    </row>
    <row r="84" spans="63:74" x14ac:dyDescent="0.2">
      <c r="BK84" s="411"/>
      <c r="BL84" s="411"/>
      <c r="BM84" s="411"/>
      <c r="BN84" s="411"/>
      <c r="BO84" s="411"/>
      <c r="BP84" s="411"/>
      <c r="BQ84" s="411"/>
      <c r="BR84" s="411"/>
      <c r="BS84" s="411"/>
      <c r="BT84" s="411"/>
      <c r="BU84" s="411"/>
      <c r="BV84" s="411"/>
    </row>
    <row r="85" spans="63:74" x14ac:dyDescent="0.2">
      <c r="BK85" s="411"/>
      <c r="BL85" s="411"/>
      <c r="BM85" s="411"/>
      <c r="BN85" s="411"/>
      <c r="BO85" s="411"/>
      <c r="BP85" s="411"/>
      <c r="BQ85" s="411"/>
      <c r="BR85" s="411"/>
      <c r="BS85" s="411"/>
      <c r="BT85" s="411"/>
      <c r="BU85" s="411"/>
      <c r="BV85" s="411"/>
    </row>
    <row r="86" spans="63:74" x14ac:dyDescent="0.2">
      <c r="BK86" s="411"/>
      <c r="BL86" s="411"/>
      <c r="BM86" s="411"/>
      <c r="BN86" s="411"/>
      <c r="BO86" s="411"/>
      <c r="BP86" s="411"/>
      <c r="BQ86" s="411"/>
      <c r="BR86" s="411"/>
      <c r="BS86" s="411"/>
      <c r="BT86" s="411"/>
      <c r="BU86" s="411"/>
      <c r="BV86" s="411"/>
    </row>
    <row r="87" spans="63:74" x14ac:dyDescent="0.2">
      <c r="BK87" s="411"/>
      <c r="BL87" s="411"/>
      <c r="BM87" s="411"/>
      <c r="BN87" s="411"/>
      <c r="BO87" s="411"/>
      <c r="BP87" s="411"/>
      <c r="BQ87" s="411"/>
      <c r="BR87" s="411"/>
      <c r="BS87" s="411"/>
      <c r="BT87" s="411"/>
      <c r="BU87" s="411"/>
      <c r="BV87" s="411"/>
    </row>
    <row r="88" spans="63:74" x14ac:dyDescent="0.2">
      <c r="BK88" s="411"/>
      <c r="BL88" s="411"/>
      <c r="BM88" s="411"/>
      <c r="BN88" s="411"/>
      <c r="BO88" s="411"/>
      <c r="BP88" s="411"/>
      <c r="BQ88" s="411"/>
      <c r="BR88" s="411"/>
      <c r="BS88" s="411"/>
      <c r="BT88" s="411"/>
      <c r="BU88" s="411"/>
      <c r="BV88" s="411"/>
    </row>
    <row r="89" spans="63:74" x14ac:dyDescent="0.2">
      <c r="BK89" s="411"/>
      <c r="BL89" s="411"/>
      <c r="BM89" s="411"/>
      <c r="BN89" s="411"/>
      <c r="BO89" s="411"/>
      <c r="BP89" s="411"/>
      <c r="BQ89" s="411"/>
      <c r="BR89" s="411"/>
      <c r="BS89" s="411"/>
      <c r="BT89" s="411"/>
      <c r="BU89" s="411"/>
      <c r="BV89" s="411"/>
    </row>
    <row r="90" spans="63:74" x14ac:dyDescent="0.2">
      <c r="BK90" s="411"/>
      <c r="BL90" s="411"/>
      <c r="BM90" s="411"/>
      <c r="BN90" s="411"/>
      <c r="BO90" s="411"/>
      <c r="BP90" s="411"/>
      <c r="BQ90" s="411"/>
      <c r="BR90" s="411"/>
      <c r="BS90" s="411"/>
      <c r="BT90" s="411"/>
      <c r="BU90" s="411"/>
      <c r="BV90" s="411"/>
    </row>
    <row r="91" spans="63:74" x14ac:dyDescent="0.2">
      <c r="BK91" s="411"/>
      <c r="BL91" s="411"/>
      <c r="BM91" s="411"/>
      <c r="BN91" s="411"/>
      <c r="BO91" s="411"/>
      <c r="BP91" s="411"/>
      <c r="BQ91" s="411"/>
      <c r="BR91" s="411"/>
      <c r="BS91" s="411"/>
      <c r="BT91" s="411"/>
      <c r="BU91" s="411"/>
      <c r="BV91" s="411"/>
    </row>
    <row r="92" spans="63:74" x14ac:dyDescent="0.2">
      <c r="BK92" s="411"/>
      <c r="BL92" s="411"/>
      <c r="BM92" s="411"/>
      <c r="BN92" s="411"/>
      <c r="BO92" s="411"/>
      <c r="BP92" s="411"/>
      <c r="BQ92" s="411"/>
      <c r="BR92" s="411"/>
      <c r="BS92" s="411"/>
      <c r="BT92" s="411"/>
      <c r="BU92" s="411"/>
      <c r="BV92" s="411"/>
    </row>
    <row r="93" spans="63:74" x14ac:dyDescent="0.2">
      <c r="BK93" s="411"/>
      <c r="BL93" s="411"/>
      <c r="BM93" s="411"/>
      <c r="BN93" s="411"/>
      <c r="BO93" s="411"/>
      <c r="BP93" s="411"/>
      <c r="BQ93" s="411"/>
      <c r="BR93" s="411"/>
      <c r="BS93" s="411"/>
      <c r="BT93" s="411"/>
      <c r="BU93" s="411"/>
      <c r="BV93" s="411"/>
    </row>
    <row r="94" spans="63:74" x14ac:dyDescent="0.2">
      <c r="BK94" s="411"/>
      <c r="BL94" s="411"/>
      <c r="BM94" s="411"/>
      <c r="BN94" s="411"/>
      <c r="BO94" s="411"/>
      <c r="BP94" s="411"/>
      <c r="BQ94" s="411"/>
      <c r="BR94" s="411"/>
      <c r="BS94" s="411"/>
      <c r="BT94" s="411"/>
      <c r="BU94" s="411"/>
      <c r="BV94" s="411"/>
    </row>
    <row r="95" spans="63:74" x14ac:dyDescent="0.2">
      <c r="BK95" s="411"/>
      <c r="BL95" s="411"/>
      <c r="BM95" s="411"/>
      <c r="BN95" s="411"/>
      <c r="BO95" s="411"/>
      <c r="BP95" s="411"/>
      <c r="BQ95" s="411"/>
      <c r="BR95" s="411"/>
      <c r="BS95" s="411"/>
      <c r="BT95" s="411"/>
      <c r="BU95" s="411"/>
      <c r="BV95" s="411"/>
    </row>
    <row r="96" spans="63:74" x14ac:dyDescent="0.2">
      <c r="BK96" s="411"/>
      <c r="BL96" s="411"/>
      <c r="BM96" s="411"/>
      <c r="BN96" s="411"/>
      <c r="BO96" s="411"/>
      <c r="BP96" s="411"/>
      <c r="BQ96" s="411"/>
      <c r="BR96" s="411"/>
      <c r="BS96" s="411"/>
      <c r="BT96" s="411"/>
      <c r="BU96" s="411"/>
      <c r="BV96" s="411"/>
    </row>
    <row r="97" spans="63:74" x14ac:dyDescent="0.2">
      <c r="BK97" s="411"/>
      <c r="BL97" s="411"/>
      <c r="BM97" s="411"/>
      <c r="BN97" s="411"/>
      <c r="BO97" s="411"/>
      <c r="BP97" s="411"/>
      <c r="BQ97" s="411"/>
      <c r="BR97" s="411"/>
      <c r="BS97" s="411"/>
      <c r="BT97" s="411"/>
      <c r="BU97" s="411"/>
      <c r="BV97" s="411"/>
    </row>
    <row r="98" spans="63:74" x14ac:dyDescent="0.2">
      <c r="BK98" s="411"/>
      <c r="BL98" s="411"/>
      <c r="BM98" s="411"/>
      <c r="BN98" s="411"/>
      <c r="BO98" s="411"/>
      <c r="BP98" s="411"/>
      <c r="BQ98" s="411"/>
      <c r="BR98" s="411"/>
      <c r="BS98" s="411"/>
      <c r="BT98" s="411"/>
      <c r="BU98" s="411"/>
      <c r="BV98" s="411"/>
    </row>
    <row r="99" spans="63:74" x14ac:dyDescent="0.2">
      <c r="BK99" s="411"/>
      <c r="BL99" s="411"/>
      <c r="BM99" s="411"/>
      <c r="BN99" s="411"/>
      <c r="BO99" s="411"/>
      <c r="BP99" s="411"/>
      <c r="BQ99" s="411"/>
      <c r="BR99" s="411"/>
      <c r="BS99" s="411"/>
      <c r="BT99" s="411"/>
      <c r="BU99" s="411"/>
      <c r="BV99" s="411"/>
    </row>
    <row r="100" spans="63:74" x14ac:dyDescent="0.2">
      <c r="BK100" s="411"/>
      <c r="BL100" s="411"/>
      <c r="BM100" s="411"/>
      <c r="BN100" s="411"/>
      <c r="BO100" s="411"/>
      <c r="BP100" s="411"/>
      <c r="BQ100" s="411"/>
      <c r="BR100" s="411"/>
      <c r="BS100" s="411"/>
      <c r="BT100" s="411"/>
      <c r="BU100" s="411"/>
      <c r="BV100" s="411"/>
    </row>
    <row r="101" spans="63:74" x14ac:dyDescent="0.2">
      <c r="BK101" s="411"/>
      <c r="BL101" s="411"/>
      <c r="BM101" s="411"/>
      <c r="BN101" s="411"/>
      <c r="BO101" s="411"/>
      <c r="BP101" s="411"/>
      <c r="BQ101" s="411"/>
      <c r="BR101" s="411"/>
      <c r="BS101" s="411"/>
      <c r="BT101" s="411"/>
      <c r="BU101" s="411"/>
      <c r="BV101" s="411"/>
    </row>
    <row r="102" spans="63:74" x14ac:dyDescent="0.2">
      <c r="BK102" s="411"/>
      <c r="BL102" s="411"/>
      <c r="BM102" s="411"/>
      <c r="BN102" s="411"/>
      <c r="BO102" s="411"/>
      <c r="BP102" s="411"/>
      <c r="BQ102" s="411"/>
      <c r="BR102" s="411"/>
      <c r="BS102" s="411"/>
      <c r="BT102" s="411"/>
      <c r="BU102" s="411"/>
      <c r="BV102" s="411"/>
    </row>
    <row r="103" spans="63:74" x14ac:dyDescent="0.2">
      <c r="BK103" s="411"/>
      <c r="BL103" s="411"/>
      <c r="BM103" s="411"/>
      <c r="BN103" s="411"/>
      <c r="BO103" s="411"/>
      <c r="BP103" s="411"/>
      <c r="BQ103" s="411"/>
      <c r="BR103" s="411"/>
      <c r="BS103" s="411"/>
      <c r="BT103" s="411"/>
      <c r="BU103" s="411"/>
      <c r="BV103" s="411"/>
    </row>
    <row r="104" spans="63:74" x14ac:dyDescent="0.2">
      <c r="BK104" s="411"/>
      <c r="BL104" s="411"/>
      <c r="BM104" s="411"/>
      <c r="BN104" s="411"/>
      <c r="BO104" s="411"/>
      <c r="BP104" s="411"/>
      <c r="BQ104" s="411"/>
      <c r="BR104" s="411"/>
      <c r="BS104" s="411"/>
      <c r="BT104" s="411"/>
      <c r="BU104" s="411"/>
      <c r="BV104" s="411"/>
    </row>
    <row r="105" spans="63:74" x14ac:dyDescent="0.2">
      <c r="BK105" s="411"/>
      <c r="BL105" s="411"/>
      <c r="BM105" s="411"/>
      <c r="BN105" s="411"/>
      <c r="BO105" s="411"/>
      <c r="BP105" s="411"/>
      <c r="BQ105" s="411"/>
      <c r="BR105" s="411"/>
      <c r="BS105" s="411"/>
      <c r="BT105" s="411"/>
      <c r="BU105" s="411"/>
      <c r="BV105" s="411"/>
    </row>
    <row r="106" spans="63:74" x14ac:dyDescent="0.2">
      <c r="BK106" s="411"/>
      <c r="BL106" s="411"/>
      <c r="BM106" s="411"/>
      <c r="BN106" s="411"/>
      <c r="BO106" s="411"/>
      <c r="BP106" s="411"/>
      <c r="BQ106" s="411"/>
      <c r="BR106" s="411"/>
      <c r="BS106" s="411"/>
      <c r="BT106" s="411"/>
      <c r="BU106" s="411"/>
      <c r="BV106" s="411"/>
    </row>
    <row r="107" spans="63:74" x14ac:dyDescent="0.2">
      <c r="BK107" s="411"/>
      <c r="BL107" s="411"/>
      <c r="BM107" s="411"/>
      <c r="BN107" s="411"/>
      <c r="BO107" s="411"/>
      <c r="BP107" s="411"/>
      <c r="BQ107" s="411"/>
      <c r="BR107" s="411"/>
      <c r="BS107" s="411"/>
      <c r="BT107" s="411"/>
      <c r="BU107" s="411"/>
      <c r="BV107" s="411"/>
    </row>
    <row r="108" spans="63:74" x14ac:dyDescent="0.2">
      <c r="BK108" s="411"/>
      <c r="BL108" s="411"/>
      <c r="BM108" s="411"/>
      <c r="BN108" s="411"/>
      <c r="BO108" s="411"/>
      <c r="BP108" s="411"/>
      <c r="BQ108" s="411"/>
      <c r="BR108" s="411"/>
      <c r="BS108" s="411"/>
      <c r="BT108" s="411"/>
      <c r="BU108" s="411"/>
      <c r="BV108" s="411"/>
    </row>
    <row r="109" spans="63:74" x14ac:dyDescent="0.2">
      <c r="BK109" s="411"/>
      <c r="BL109" s="411"/>
      <c r="BM109" s="411"/>
      <c r="BN109" s="411"/>
      <c r="BO109" s="411"/>
      <c r="BP109" s="411"/>
      <c r="BQ109" s="411"/>
      <c r="BR109" s="411"/>
      <c r="BS109" s="411"/>
      <c r="BT109" s="411"/>
      <c r="BU109" s="411"/>
      <c r="BV109" s="411"/>
    </row>
    <row r="110" spans="63:74" x14ac:dyDescent="0.2">
      <c r="BK110" s="411"/>
      <c r="BL110" s="411"/>
      <c r="BM110" s="411"/>
      <c r="BN110" s="411"/>
      <c r="BO110" s="411"/>
      <c r="BP110" s="411"/>
      <c r="BQ110" s="411"/>
      <c r="BR110" s="411"/>
      <c r="BS110" s="411"/>
      <c r="BT110" s="411"/>
      <c r="BU110" s="411"/>
      <c r="BV110" s="411"/>
    </row>
    <row r="111" spans="63:74" x14ac:dyDescent="0.2">
      <c r="BK111" s="411"/>
      <c r="BL111" s="411"/>
      <c r="BM111" s="411"/>
      <c r="BN111" s="411"/>
      <c r="BO111" s="411"/>
      <c r="BP111" s="411"/>
      <c r="BQ111" s="411"/>
      <c r="BR111" s="411"/>
      <c r="BS111" s="411"/>
      <c r="BT111" s="411"/>
      <c r="BU111" s="411"/>
      <c r="BV111" s="411"/>
    </row>
    <row r="112" spans="63:74" x14ac:dyDescent="0.2">
      <c r="BK112" s="411"/>
      <c r="BL112" s="411"/>
      <c r="BM112" s="411"/>
      <c r="BN112" s="411"/>
      <c r="BO112" s="411"/>
      <c r="BP112" s="411"/>
      <c r="BQ112" s="411"/>
      <c r="BR112" s="411"/>
      <c r="BS112" s="411"/>
      <c r="BT112" s="411"/>
      <c r="BU112" s="411"/>
      <c r="BV112" s="411"/>
    </row>
    <row r="113" spans="63:74" x14ac:dyDescent="0.2">
      <c r="BK113" s="411"/>
      <c r="BL113" s="411"/>
      <c r="BM113" s="411"/>
      <c r="BN113" s="411"/>
      <c r="BO113" s="411"/>
      <c r="BP113" s="411"/>
      <c r="BQ113" s="411"/>
      <c r="BR113" s="411"/>
      <c r="BS113" s="411"/>
      <c r="BT113" s="411"/>
      <c r="BU113" s="411"/>
      <c r="BV113" s="411"/>
    </row>
    <row r="114" spans="63:74" x14ac:dyDescent="0.2">
      <c r="BK114" s="411"/>
      <c r="BL114" s="411"/>
      <c r="BM114" s="411"/>
      <c r="BN114" s="411"/>
      <c r="BO114" s="411"/>
      <c r="BP114" s="411"/>
      <c r="BQ114" s="411"/>
      <c r="BR114" s="411"/>
      <c r="BS114" s="411"/>
      <c r="BT114" s="411"/>
      <c r="BU114" s="411"/>
      <c r="BV114" s="411"/>
    </row>
    <row r="115" spans="63:74" x14ac:dyDescent="0.2">
      <c r="BK115" s="411"/>
      <c r="BL115" s="411"/>
      <c r="BM115" s="411"/>
      <c r="BN115" s="411"/>
      <c r="BO115" s="411"/>
      <c r="BP115" s="411"/>
      <c r="BQ115" s="411"/>
      <c r="BR115" s="411"/>
      <c r="BS115" s="411"/>
      <c r="BT115" s="411"/>
      <c r="BU115" s="411"/>
      <c r="BV115" s="411"/>
    </row>
    <row r="116" spans="63:74" x14ac:dyDescent="0.2">
      <c r="BK116" s="411"/>
      <c r="BL116" s="411"/>
      <c r="BM116" s="411"/>
      <c r="BN116" s="411"/>
      <c r="BO116" s="411"/>
      <c r="BP116" s="411"/>
      <c r="BQ116" s="411"/>
      <c r="BR116" s="411"/>
      <c r="BS116" s="411"/>
      <c r="BT116" s="411"/>
      <c r="BU116" s="411"/>
      <c r="BV116" s="411"/>
    </row>
    <row r="117" spans="63:74" x14ac:dyDescent="0.2">
      <c r="BK117" s="411"/>
      <c r="BL117" s="411"/>
      <c r="BM117" s="411"/>
      <c r="BN117" s="411"/>
      <c r="BO117" s="411"/>
      <c r="BP117" s="411"/>
      <c r="BQ117" s="411"/>
      <c r="BR117" s="411"/>
      <c r="BS117" s="411"/>
      <c r="BT117" s="411"/>
      <c r="BU117" s="411"/>
      <c r="BV117" s="411"/>
    </row>
    <row r="118" spans="63:74" x14ac:dyDescent="0.2">
      <c r="BK118" s="411"/>
      <c r="BL118" s="411"/>
      <c r="BM118" s="411"/>
      <c r="BN118" s="411"/>
      <c r="BO118" s="411"/>
      <c r="BP118" s="411"/>
      <c r="BQ118" s="411"/>
      <c r="BR118" s="411"/>
      <c r="BS118" s="411"/>
      <c r="BT118" s="411"/>
      <c r="BU118" s="411"/>
      <c r="BV118" s="411"/>
    </row>
    <row r="119" spans="63:74" x14ac:dyDescent="0.2">
      <c r="BK119" s="411"/>
      <c r="BL119" s="411"/>
      <c r="BM119" s="411"/>
      <c r="BN119" s="411"/>
      <c r="BO119" s="411"/>
      <c r="BP119" s="411"/>
      <c r="BQ119" s="411"/>
      <c r="BR119" s="411"/>
      <c r="BS119" s="411"/>
      <c r="BT119" s="411"/>
      <c r="BU119" s="411"/>
      <c r="BV119" s="411"/>
    </row>
    <row r="120" spans="63:74" x14ac:dyDescent="0.2">
      <c r="BK120" s="411"/>
      <c r="BL120" s="411"/>
      <c r="BM120" s="411"/>
      <c r="BN120" s="411"/>
      <c r="BO120" s="411"/>
      <c r="BP120" s="411"/>
      <c r="BQ120" s="411"/>
      <c r="BR120" s="411"/>
      <c r="BS120" s="411"/>
      <c r="BT120" s="411"/>
      <c r="BU120" s="411"/>
      <c r="BV120" s="411"/>
    </row>
    <row r="121" spans="63:74" x14ac:dyDescent="0.2">
      <c r="BK121" s="411"/>
      <c r="BL121" s="411"/>
      <c r="BM121" s="411"/>
      <c r="BN121" s="411"/>
      <c r="BO121" s="411"/>
      <c r="BP121" s="411"/>
      <c r="BQ121" s="411"/>
      <c r="BR121" s="411"/>
      <c r="BS121" s="411"/>
      <c r="BT121" s="411"/>
      <c r="BU121" s="411"/>
      <c r="BV121" s="411"/>
    </row>
    <row r="122" spans="63:74" x14ac:dyDescent="0.2">
      <c r="BK122" s="411"/>
      <c r="BL122" s="411"/>
      <c r="BM122" s="411"/>
      <c r="BN122" s="411"/>
      <c r="BO122" s="411"/>
      <c r="BP122" s="411"/>
      <c r="BQ122" s="411"/>
      <c r="BR122" s="411"/>
      <c r="BS122" s="411"/>
      <c r="BT122" s="411"/>
      <c r="BU122" s="411"/>
      <c r="BV122" s="411"/>
    </row>
    <row r="123" spans="63:74" x14ac:dyDescent="0.2">
      <c r="BK123" s="411"/>
      <c r="BL123" s="411"/>
      <c r="BM123" s="411"/>
      <c r="BN123" s="411"/>
      <c r="BO123" s="411"/>
      <c r="BP123" s="411"/>
      <c r="BQ123" s="411"/>
      <c r="BR123" s="411"/>
      <c r="BS123" s="411"/>
      <c r="BT123" s="411"/>
      <c r="BU123" s="411"/>
      <c r="BV123" s="411"/>
    </row>
    <row r="124" spans="63:74" x14ac:dyDescent="0.2">
      <c r="BK124" s="411"/>
      <c r="BL124" s="411"/>
      <c r="BM124" s="411"/>
      <c r="BN124" s="411"/>
      <c r="BO124" s="411"/>
      <c r="BP124" s="411"/>
      <c r="BQ124" s="411"/>
      <c r="BR124" s="411"/>
      <c r="BS124" s="411"/>
      <c r="BT124" s="411"/>
      <c r="BU124" s="411"/>
      <c r="BV124" s="411"/>
    </row>
    <row r="125" spans="63:74" x14ac:dyDescent="0.2">
      <c r="BK125" s="411"/>
      <c r="BL125" s="411"/>
      <c r="BM125" s="411"/>
      <c r="BN125" s="411"/>
      <c r="BO125" s="411"/>
      <c r="BP125" s="411"/>
      <c r="BQ125" s="411"/>
      <c r="BR125" s="411"/>
      <c r="BS125" s="411"/>
      <c r="BT125" s="411"/>
      <c r="BU125" s="411"/>
      <c r="BV125" s="411"/>
    </row>
    <row r="126" spans="63:74" x14ac:dyDescent="0.2">
      <c r="BK126" s="411"/>
      <c r="BL126" s="411"/>
      <c r="BM126" s="411"/>
      <c r="BN126" s="411"/>
      <c r="BO126" s="411"/>
      <c r="BP126" s="411"/>
      <c r="BQ126" s="411"/>
      <c r="BR126" s="411"/>
      <c r="BS126" s="411"/>
      <c r="BT126" s="411"/>
      <c r="BU126" s="411"/>
      <c r="BV126" s="411"/>
    </row>
    <row r="127" spans="63:74" x14ac:dyDescent="0.2">
      <c r="BK127" s="411"/>
      <c r="BL127" s="411"/>
      <c r="BM127" s="411"/>
      <c r="BN127" s="411"/>
      <c r="BO127" s="411"/>
      <c r="BP127" s="411"/>
      <c r="BQ127" s="411"/>
      <c r="BR127" s="411"/>
      <c r="BS127" s="411"/>
      <c r="BT127" s="411"/>
      <c r="BU127" s="411"/>
      <c r="BV127" s="411"/>
    </row>
    <row r="128" spans="63:74" x14ac:dyDescent="0.2">
      <c r="BK128" s="411"/>
      <c r="BL128" s="411"/>
      <c r="BM128" s="411"/>
      <c r="BN128" s="411"/>
      <c r="BO128" s="411"/>
      <c r="BP128" s="411"/>
      <c r="BQ128" s="411"/>
      <c r="BR128" s="411"/>
      <c r="BS128" s="411"/>
      <c r="BT128" s="411"/>
      <c r="BU128" s="411"/>
      <c r="BV128" s="411"/>
    </row>
    <row r="129" spans="63:74" x14ac:dyDescent="0.2">
      <c r="BK129" s="411"/>
      <c r="BL129" s="411"/>
      <c r="BM129" s="411"/>
      <c r="BN129" s="411"/>
      <c r="BO129" s="411"/>
      <c r="BP129" s="411"/>
      <c r="BQ129" s="411"/>
      <c r="BR129" s="411"/>
      <c r="BS129" s="411"/>
      <c r="BT129" s="411"/>
      <c r="BU129" s="411"/>
      <c r="BV129" s="411"/>
    </row>
    <row r="130" spans="63:74" x14ac:dyDescent="0.2">
      <c r="BK130" s="411"/>
      <c r="BL130" s="411"/>
      <c r="BM130" s="411"/>
      <c r="BN130" s="411"/>
      <c r="BO130" s="411"/>
      <c r="BP130" s="411"/>
      <c r="BQ130" s="411"/>
      <c r="BR130" s="411"/>
      <c r="BS130" s="411"/>
      <c r="BT130" s="411"/>
      <c r="BU130" s="411"/>
      <c r="BV130" s="411"/>
    </row>
    <row r="131" spans="63:74" x14ac:dyDescent="0.2">
      <c r="BK131" s="411"/>
      <c r="BL131" s="411"/>
      <c r="BM131" s="411"/>
      <c r="BN131" s="411"/>
      <c r="BO131" s="411"/>
      <c r="BP131" s="411"/>
      <c r="BQ131" s="411"/>
      <c r="BR131" s="411"/>
      <c r="BS131" s="411"/>
      <c r="BT131" s="411"/>
      <c r="BU131" s="411"/>
      <c r="BV131" s="411"/>
    </row>
    <row r="132" spans="63:74" x14ac:dyDescent="0.2">
      <c r="BK132" s="411"/>
      <c r="BL132" s="411"/>
      <c r="BM132" s="411"/>
      <c r="BN132" s="411"/>
      <c r="BO132" s="411"/>
      <c r="BP132" s="411"/>
      <c r="BQ132" s="411"/>
      <c r="BR132" s="411"/>
      <c r="BS132" s="411"/>
      <c r="BT132" s="411"/>
      <c r="BU132" s="411"/>
      <c r="BV132" s="411"/>
    </row>
    <row r="133" spans="63:74" x14ac:dyDescent="0.2">
      <c r="BK133" s="411"/>
      <c r="BL133" s="411"/>
      <c r="BM133" s="411"/>
      <c r="BN133" s="411"/>
      <c r="BO133" s="411"/>
      <c r="BP133" s="411"/>
      <c r="BQ133" s="411"/>
      <c r="BR133" s="411"/>
      <c r="BS133" s="411"/>
      <c r="BT133" s="411"/>
      <c r="BU133" s="411"/>
      <c r="BV133" s="411"/>
    </row>
    <row r="134" spans="63:74" x14ac:dyDescent="0.2">
      <c r="BK134" s="411"/>
      <c r="BL134" s="411"/>
      <c r="BM134" s="411"/>
      <c r="BN134" s="411"/>
      <c r="BO134" s="411"/>
      <c r="BP134" s="411"/>
      <c r="BQ134" s="411"/>
      <c r="BR134" s="411"/>
      <c r="BS134" s="411"/>
      <c r="BT134" s="411"/>
      <c r="BU134" s="411"/>
      <c r="BV134" s="411"/>
    </row>
    <row r="135" spans="63:74" x14ac:dyDescent="0.2">
      <c r="BK135" s="411"/>
      <c r="BL135" s="411"/>
      <c r="BM135" s="411"/>
      <c r="BN135" s="411"/>
      <c r="BO135" s="411"/>
      <c r="BP135" s="411"/>
      <c r="BQ135" s="411"/>
      <c r="BR135" s="411"/>
      <c r="BS135" s="411"/>
      <c r="BT135" s="411"/>
      <c r="BU135" s="411"/>
      <c r="BV135" s="411"/>
    </row>
  </sheetData>
  <mergeCells count="22">
    <mergeCell ref="B53:Q53"/>
    <mergeCell ref="A1:A2"/>
    <mergeCell ref="B48:Q48"/>
    <mergeCell ref="B49:Q49"/>
    <mergeCell ref="B50:Q50"/>
    <mergeCell ref="B51:Q51"/>
    <mergeCell ref="B52:R52"/>
    <mergeCell ref="AM3:AX3"/>
    <mergeCell ref="AY3:BJ3"/>
    <mergeCell ref="BK3:BV3"/>
    <mergeCell ref="B1:AL1"/>
    <mergeCell ref="C3:N3"/>
    <mergeCell ref="O3:Z3"/>
    <mergeCell ref="AA3:AL3"/>
    <mergeCell ref="B54:Q54"/>
    <mergeCell ref="B61:Q61"/>
    <mergeCell ref="B58:Q58"/>
    <mergeCell ref="B59:Q59"/>
    <mergeCell ref="B60:Q60"/>
    <mergeCell ref="B55:Q55"/>
    <mergeCell ref="B56:Q56"/>
    <mergeCell ref="B57:Q57"/>
  </mergeCells>
  <phoneticPr fontId="3" type="noConversion"/>
  <hyperlinks>
    <hyperlink ref="A1:A2" location="Contents!A1" display="Table of Contents"/>
  </hyperlinks>
  <pageMargins left="0.25" right="0.25" top="0.25" bottom="0.25" header="0.5" footer="0.5"/>
  <pageSetup scale="83"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pageSetUpPr fitToPage="1"/>
  </sheetPr>
  <dimension ref="A1:BV144"/>
  <sheetViews>
    <sheetView workbookViewId="0">
      <pane xSplit="2" ySplit="4" topLeftCell="AP5" activePane="bottomRight" state="frozen"/>
      <selection activeCell="BF63" sqref="BF63"/>
      <selection pane="topRight" activeCell="BF63" sqref="BF63"/>
      <selection pane="bottomLeft" activeCell="BF63" sqref="BF63"/>
      <selection pane="bottomRight" activeCell="AV25" sqref="AV25"/>
    </sheetView>
  </sheetViews>
  <sheetFormatPr defaultColWidth="8.5703125" defaultRowHeight="11.25" x14ac:dyDescent="0.2"/>
  <cols>
    <col min="1" max="1" width="11.5703125" style="162" customWidth="1"/>
    <col min="2" max="2" width="35.42578125" style="153" customWidth="1"/>
    <col min="3" max="50" width="6.5703125" style="153" customWidth="1"/>
    <col min="51" max="55" width="6.5703125" style="493" customWidth="1"/>
    <col min="56" max="58" width="6.5703125" style="643" customWidth="1"/>
    <col min="59" max="62" width="6.5703125" style="493" customWidth="1"/>
    <col min="63" max="74" width="6.5703125" style="153" customWidth="1"/>
    <col min="75" max="16384" width="8.5703125" style="153"/>
  </cols>
  <sheetData>
    <row r="1" spans="1:74" ht="13.35" customHeight="1" x14ac:dyDescent="0.2">
      <c r="A1" s="790" t="s">
        <v>982</v>
      </c>
      <c r="B1" s="818" t="s">
        <v>1104</v>
      </c>
      <c r="C1" s="798"/>
      <c r="D1" s="798"/>
      <c r="E1" s="798"/>
      <c r="F1" s="798"/>
      <c r="G1" s="798"/>
      <c r="H1" s="798"/>
      <c r="I1" s="798"/>
      <c r="J1" s="798"/>
      <c r="K1" s="798"/>
      <c r="L1" s="798"/>
      <c r="M1" s="798"/>
      <c r="N1" s="798"/>
      <c r="O1" s="798"/>
      <c r="P1" s="798"/>
      <c r="Q1" s="798"/>
      <c r="R1" s="798"/>
      <c r="S1" s="798"/>
      <c r="T1" s="798"/>
      <c r="U1" s="798"/>
      <c r="V1" s="798"/>
      <c r="W1" s="798"/>
      <c r="X1" s="798"/>
      <c r="Y1" s="798"/>
      <c r="Z1" s="798"/>
      <c r="AA1" s="798"/>
      <c r="AB1" s="798"/>
      <c r="AC1" s="798"/>
      <c r="AD1" s="798"/>
      <c r="AE1" s="798"/>
      <c r="AF1" s="798"/>
      <c r="AG1" s="798"/>
      <c r="AH1" s="798"/>
      <c r="AI1" s="798"/>
      <c r="AJ1" s="798"/>
      <c r="AK1" s="798"/>
      <c r="AL1" s="798"/>
    </row>
    <row r="2" spans="1:74" ht="12.75" x14ac:dyDescent="0.2">
      <c r="A2" s="791"/>
      <c r="B2" s="540" t="str">
        <f>"U.S. Energy Information Administration  |  Short-Term Energy Outlook  - "&amp;Dates!D1</f>
        <v>U.S. Energy Information Administration  |  Short-Term Energy Outlook  - July 2019</v>
      </c>
      <c r="C2" s="541"/>
      <c r="D2" s="541"/>
      <c r="E2" s="541"/>
      <c r="F2" s="541"/>
      <c r="G2" s="541"/>
      <c r="H2" s="541"/>
      <c r="I2" s="541"/>
      <c r="J2" s="541"/>
      <c r="K2" s="541"/>
      <c r="L2" s="541"/>
      <c r="M2" s="541"/>
      <c r="N2" s="541"/>
      <c r="O2" s="541"/>
      <c r="P2" s="541"/>
      <c r="Q2" s="541"/>
      <c r="R2" s="541"/>
      <c r="S2" s="541"/>
      <c r="T2" s="541"/>
      <c r="U2" s="541"/>
      <c r="V2" s="541"/>
      <c r="W2" s="541"/>
      <c r="X2" s="541"/>
      <c r="Y2" s="541"/>
      <c r="Z2" s="541"/>
      <c r="AA2" s="541"/>
      <c r="AB2" s="541"/>
      <c r="AC2" s="541"/>
      <c r="AD2" s="541"/>
      <c r="AE2" s="541"/>
      <c r="AF2" s="541"/>
      <c r="AG2" s="541"/>
      <c r="AH2" s="541"/>
      <c r="AI2" s="541"/>
      <c r="AJ2" s="541"/>
      <c r="AK2" s="541"/>
      <c r="AL2" s="541"/>
    </row>
    <row r="3" spans="1:74" s="12" customFormat="1" ht="12.75" x14ac:dyDescent="0.2">
      <c r="A3" s="14"/>
      <c r="B3" s="15"/>
      <c r="C3" s="799">
        <f>Dates!D3</f>
        <v>2015</v>
      </c>
      <c r="D3" s="795"/>
      <c r="E3" s="795"/>
      <c r="F3" s="795"/>
      <c r="G3" s="795"/>
      <c r="H3" s="795"/>
      <c r="I3" s="795"/>
      <c r="J3" s="795"/>
      <c r="K3" s="795"/>
      <c r="L3" s="795"/>
      <c r="M3" s="795"/>
      <c r="N3" s="796"/>
      <c r="O3" s="799">
        <f>C3+1</f>
        <v>2016</v>
      </c>
      <c r="P3" s="800"/>
      <c r="Q3" s="800"/>
      <c r="R3" s="800"/>
      <c r="S3" s="800"/>
      <c r="T3" s="800"/>
      <c r="U3" s="800"/>
      <c r="V3" s="800"/>
      <c r="W3" s="800"/>
      <c r="X3" s="795"/>
      <c r="Y3" s="795"/>
      <c r="Z3" s="796"/>
      <c r="AA3" s="792">
        <f>O3+1</f>
        <v>2017</v>
      </c>
      <c r="AB3" s="795"/>
      <c r="AC3" s="795"/>
      <c r="AD3" s="795"/>
      <c r="AE3" s="795"/>
      <c r="AF3" s="795"/>
      <c r="AG3" s="795"/>
      <c r="AH3" s="795"/>
      <c r="AI3" s="795"/>
      <c r="AJ3" s="795"/>
      <c r="AK3" s="795"/>
      <c r="AL3" s="796"/>
      <c r="AM3" s="792">
        <f>AA3+1</f>
        <v>2018</v>
      </c>
      <c r="AN3" s="795"/>
      <c r="AO3" s="795"/>
      <c r="AP3" s="795"/>
      <c r="AQ3" s="795"/>
      <c r="AR3" s="795"/>
      <c r="AS3" s="795"/>
      <c r="AT3" s="795"/>
      <c r="AU3" s="795"/>
      <c r="AV3" s="795"/>
      <c r="AW3" s="795"/>
      <c r="AX3" s="796"/>
      <c r="AY3" s="792">
        <f>AM3+1</f>
        <v>2019</v>
      </c>
      <c r="AZ3" s="793"/>
      <c r="BA3" s="793"/>
      <c r="BB3" s="793"/>
      <c r="BC3" s="793"/>
      <c r="BD3" s="793"/>
      <c r="BE3" s="793"/>
      <c r="BF3" s="793"/>
      <c r="BG3" s="793"/>
      <c r="BH3" s="793"/>
      <c r="BI3" s="793"/>
      <c r="BJ3" s="794"/>
      <c r="BK3" s="792">
        <f>AY3+1</f>
        <v>2020</v>
      </c>
      <c r="BL3" s="795"/>
      <c r="BM3" s="795"/>
      <c r="BN3" s="795"/>
      <c r="BO3" s="795"/>
      <c r="BP3" s="795"/>
      <c r="BQ3" s="795"/>
      <c r="BR3" s="795"/>
      <c r="BS3" s="795"/>
      <c r="BT3" s="795"/>
      <c r="BU3" s="795"/>
      <c r="BV3" s="796"/>
    </row>
    <row r="4" spans="1:74" s="12" customFormat="1" x14ac:dyDescent="0.2">
      <c r="A4" s="16"/>
      <c r="B4" s="17"/>
      <c r="C4" s="18" t="s">
        <v>595</v>
      </c>
      <c r="D4" s="18" t="s">
        <v>596</v>
      </c>
      <c r="E4" s="18" t="s">
        <v>597</v>
      </c>
      <c r="F4" s="18" t="s">
        <v>598</v>
      </c>
      <c r="G4" s="18" t="s">
        <v>599</v>
      </c>
      <c r="H4" s="18" t="s">
        <v>600</v>
      </c>
      <c r="I4" s="18" t="s">
        <v>601</v>
      </c>
      <c r="J4" s="18" t="s">
        <v>602</v>
      </c>
      <c r="K4" s="18" t="s">
        <v>603</v>
      </c>
      <c r="L4" s="18" t="s">
        <v>604</v>
      </c>
      <c r="M4" s="18" t="s">
        <v>605</v>
      </c>
      <c r="N4" s="18" t="s">
        <v>606</v>
      </c>
      <c r="O4" s="18" t="s">
        <v>595</v>
      </c>
      <c r="P4" s="18" t="s">
        <v>596</v>
      </c>
      <c r="Q4" s="18" t="s">
        <v>597</v>
      </c>
      <c r="R4" s="18" t="s">
        <v>598</v>
      </c>
      <c r="S4" s="18" t="s">
        <v>599</v>
      </c>
      <c r="T4" s="18" t="s">
        <v>600</v>
      </c>
      <c r="U4" s="18" t="s">
        <v>601</v>
      </c>
      <c r="V4" s="18" t="s">
        <v>602</v>
      </c>
      <c r="W4" s="18" t="s">
        <v>603</v>
      </c>
      <c r="X4" s="18" t="s">
        <v>604</v>
      </c>
      <c r="Y4" s="18" t="s">
        <v>605</v>
      </c>
      <c r="Z4" s="18" t="s">
        <v>606</v>
      </c>
      <c r="AA4" s="18" t="s">
        <v>595</v>
      </c>
      <c r="AB4" s="18" t="s">
        <v>596</v>
      </c>
      <c r="AC4" s="18" t="s">
        <v>597</v>
      </c>
      <c r="AD4" s="18" t="s">
        <v>598</v>
      </c>
      <c r="AE4" s="18" t="s">
        <v>599</v>
      </c>
      <c r="AF4" s="18" t="s">
        <v>600</v>
      </c>
      <c r="AG4" s="18" t="s">
        <v>601</v>
      </c>
      <c r="AH4" s="18" t="s">
        <v>602</v>
      </c>
      <c r="AI4" s="18" t="s">
        <v>603</v>
      </c>
      <c r="AJ4" s="18" t="s">
        <v>604</v>
      </c>
      <c r="AK4" s="18" t="s">
        <v>605</v>
      </c>
      <c r="AL4" s="18" t="s">
        <v>606</v>
      </c>
      <c r="AM4" s="18" t="s">
        <v>595</v>
      </c>
      <c r="AN4" s="18" t="s">
        <v>596</v>
      </c>
      <c r="AO4" s="18" t="s">
        <v>597</v>
      </c>
      <c r="AP4" s="18" t="s">
        <v>598</v>
      </c>
      <c r="AQ4" s="18" t="s">
        <v>599</v>
      </c>
      <c r="AR4" s="18" t="s">
        <v>600</v>
      </c>
      <c r="AS4" s="18" t="s">
        <v>601</v>
      </c>
      <c r="AT4" s="18" t="s">
        <v>602</v>
      </c>
      <c r="AU4" s="18" t="s">
        <v>603</v>
      </c>
      <c r="AV4" s="18" t="s">
        <v>604</v>
      </c>
      <c r="AW4" s="18" t="s">
        <v>605</v>
      </c>
      <c r="AX4" s="18" t="s">
        <v>606</v>
      </c>
      <c r="AY4" s="18" t="s">
        <v>595</v>
      </c>
      <c r="AZ4" s="18" t="s">
        <v>596</v>
      </c>
      <c r="BA4" s="18" t="s">
        <v>597</v>
      </c>
      <c r="BB4" s="18" t="s">
        <v>598</v>
      </c>
      <c r="BC4" s="18" t="s">
        <v>599</v>
      </c>
      <c r="BD4" s="18" t="s">
        <v>600</v>
      </c>
      <c r="BE4" s="18" t="s">
        <v>601</v>
      </c>
      <c r="BF4" s="18" t="s">
        <v>602</v>
      </c>
      <c r="BG4" s="18" t="s">
        <v>603</v>
      </c>
      <c r="BH4" s="18" t="s">
        <v>604</v>
      </c>
      <c r="BI4" s="18" t="s">
        <v>605</v>
      </c>
      <c r="BJ4" s="18" t="s">
        <v>606</v>
      </c>
      <c r="BK4" s="18" t="s">
        <v>595</v>
      </c>
      <c r="BL4" s="18" t="s">
        <v>596</v>
      </c>
      <c r="BM4" s="18" t="s">
        <v>597</v>
      </c>
      <c r="BN4" s="18" t="s">
        <v>598</v>
      </c>
      <c r="BO4" s="18" t="s">
        <v>599</v>
      </c>
      <c r="BP4" s="18" t="s">
        <v>600</v>
      </c>
      <c r="BQ4" s="18" t="s">
        <v>601</v>
      </c>
      <c r="BR4" s="18" t="s">
        <v>602</v>
      </c>
      <c r="BS4" s="18" t="s">
        <v>603</v>
      </c>
      <c r="BT4" s="18" t="s">
        <v>604</v>
      </c>
      <c r="BU4" s="18" t="s">
        <v>605</v>
      </c>
      <c r="BV4" s="18" t="s">
        <v>606</v>
      </c>
    </row>
    <row r="5" spans="1:74" ht="11.1" customHeight="1" x14ac:dyDescent="0.2">
      <c r="BG5" s="643"/>
      <c r="BK5" s="411"/>
      <c r="BL5" s="411"/>
      <c r="BM5" s="411"/>
      <c r="BN5" s="411"/>
      <c r="BO5" s="411"/>
      <c r="BP5" s="411"/>
      <c r="BQ5" s="411"/>
      <c r="BR5" s="411"/>
      <c r="BS5" s="411"/>
      <c r="BT5" s="411"/>
      <c r="BU5" s="411"/>
      <c r="BV5" s="411"/>
    </row>
    <row r="6" spans="1:74" ht="11.1" customHeight="1" x14ac:dyDescent="0.2">
      <c r="A6" s="162" t="s">
        <v>487</v>
      </c>
      <c r="B6" s="172" t="s">
        <v>501</v>
      </c>
      <c r="C6" s="252">
        <v>22.111509387000002</v>
      </c>
      <c r="D6" s="252">
        <v>22.395174142999998</v>
      </c>
      <c r="E6" s="252">
        <v>22.399986419000001</v>
      </c>
      <c r="F6" s="252">
        <v>22.195050999999999</v>
      </c>
      <c r="G6" s="252">
        <v>21.79279829</v>
      </c>
      <c r="H6" s="252">
        <v>21.856298667000001</v>
      </c>
      <c r="I6" s="252">
        <v>22.479036677</v>
      </c>
      <c r="J6" s="252">
        <v>22.595311419000002</v>
      </c>
      <c r="K6" s="252">
        <v>22.156922667</v>
      </c>
      <c r="L6" s="252">
        <v>22.264099290000001</v>
      </c>
      <c r="M6" s="252">
        <v>22.526060666999999</v>
      </c>
      <c r="N6" s="252">
        <v>22.501942031999999</v>
      </c>
      <c r="O6" s="252">
        <v>22.418824709999999</v>
      </c>
      <c r="P6" s="252">
        <v>22.110043379</v>
      </c>
      <c r="Q6" s="252">
        <v>22.222014129000002</v>
      </c>
      <c r="R6" s="252">
        <v>21.681167667</v>
      </c>
      <c r="S6" s="252">
        <v>21.211047097000002</v>
      </c>
      <c r="T6" s="252">
        <v>21.335702000000001</v>
      </c>
      <c r="U6" s="252">
        <v>21.942464548</v>
      </c>
      <c r="V6" s="252">
        <v>21.871106677</v>
      </c>
      <c r="W6" s="252">
        <v>21.632422333000001</v>
      </c>
      <c r="X6" s="252">
        <v>21.991855903000001</v>
      </c>
      <c r="Y6" s="252">
        <v>22.516156333000001</v>
      </c>
      <c r="Z6" s="252">
        <v>21.987467386999999</v>
      </c>
      <c r="AA6" s="252">
        <v>22.203089419000001</v>
      </c>
      <c r="AB6" s="252">
        <v>22.644064285999999</v>
      </c>
      <c r="AC6" s="252">
        <v>22.591933709999999</v>
      </c>
      <c r="AD6" s="252">
        <v>22.085284000000001</v>
      </c>
      <c r="AE6" s="252">
        <v>22.431938386999999</v>
      </c>
      <c r="AF6" s="252">
        <v>22.474347333000001</v>
      </c>
      <c r="AG6" s="252">
        <v>22.812651677000002</v>
      </c>
      <c r="AH6" s="252">
        <v>22.906476290000001</v>
      </c>
      <c r="AI6" s="252">
        <v>22.559260999999999</v>
      </c>
      <c r="AJ6" s="252">
        <v>23.359763354999998</v>
      </c>
      <c r="AK6" s="252">
        <v>24.257776332999999</v>
      </c>
      <c r="AL6" s="252">
        <v>24.071016387</v>
      </c>
      <c r="AM6" s="252">
        <v>23.773627451999999</v>
      </c>
      <c r="AN6" s="252">
        <v>24.307488714000002</v>
      </c>
      <c r="AO6" s="252">
        <v>24.687768773999998</v>
      </c>
      <c r="AP6" s="252">
        <v>24.437722000000001</v>
      </c>
      <c r="AQ6" s="252">
        <v>24.631159838999999</v>
      </c>
      <c r="AR6" s="252">
        <v>24.809037666999998</v>
      </c>
      <c r="AS6" s="252">
        <v>25.399550161000001</v>
      </c>
      <c r="AT6" s="252">
        <v>26.102960968000001</v>
      </c>
      <c r="AU6" s="252">
        <v>25.961597666999999</v>
      </c>
      <c r="AV6" s="252">
        <v>26.128076160999999</v>
      </c>
      <c r="AW6" s="252">
        <v>26.331913332999999</v>
      </c>
      <c r="AX6" s="252">
        <v>26.540586064999999</v>
      </c>
      <c r="AY6" s="252">
        <v>25.913482773999998</v>
      </c>
      <c r="AZ6" s="252">
        <v>25.908228000000001</v>
      </c>
      <c r="BA6" s="252">
        <v>25.936494226000001</v>
      </c>
      <c r="BB6" s="252">
        <v>26.470909386999999</v>
      </c>
      <c r="BC6" s="252">
        <v>26.891735125</v>
      </c>
      <c r="BD6" s="252">
        <v>27.006891346</v>
      </c>
      <c r="BE6" s="409">
        <v>27.426352846</v>
      </c>
      <c r="BF6" s="409">
        <v>27.647038115000001</v>
      </c>
      <c r="BG6" s="409">
        <v>27.775186744999999</v>
      </c>
      <c r="BH6" s="409">
        <v>27.940846790999998</v>
      </c>
      <c r="BI6" s="409">
        <v>28.289625259000001</v>
      </c>
      <c r="BJ6" s="409">
        <v>28.29085388</v>
      </c>
      <c r="BK6" s="409">
        <v>28.194246755000002</v>
      </c>
      <c r="BL6" s="409">
        <v>28.181185988999999</v>
      </c>
      <c r="BM6" s="409">
        <v>28.302753667000001</v>
      </c>
      <c r="BN6" s="409">
        <v>28.441036482000001</v>
      </c>
      <c r="BO6" s="409">
        <v>28.578378152999999</v>
      </c>
      <c r="BP6" s="409">
        <v>28.698350627</v>
      </c>
      <c r="BQ6" s="409">
        <v>28.68016317</v>
      </c>
      <c r="BR6" s="409">
        <v>28.915108642</v>
      </c>
      <c r="BS6" s="409">
        <v>29.09648275</v>
      </c>
      <c r="BT6" s="409">
        <v>29.034170977999999</v>
      </c>
      <c r="BU6" s="409">
        <v>29.396649977999999</v>
      </c>
      <c r="BV6" s="409">
        <v>29.328855789999999</v>
      </c>
    </row>
    <row r="7" spans="1:74" ht="11.1" customHeight="1" x14ac:dyDescent="0.2">
      <c r="A7" s="162" t="s">
        <v>261</v>
      </c>
      <c r="B7" s="173" t="s">
        <v>353</v>
      </c>
      <c r="C7" s="252">
        <v>4.7024869999999996</v>
      </c>
      <c r="D7" s="252">
        <v>4.743487</v>
      </c>
      <c r="E7" s="252">
        <v>4.6324870000000002</v>
      </c>
      <c r="F7" s="252">
        <v>4.3004870000000004</v>
      </c>
      <c r="G7" s="252">
        <v>3.9994869999999998</v>
      </c>
      <c r="H7" s="252">
        <v>4.2044870000000003</v>
      </c>
      <c r="I7" s="252">
        <v>4.618487</v>
      </c>
      <c r="J7" s="252">
        <v>4.759487</v>
      </c>
      <c r="K7" s="252">
        <v>4.2994870000000001</v>
      </c>
      <c r="L7" s="252">
        <v>4.4194870000000002</v>
      </c>
      <c r="M7" s="252">
        <v>4.6864869999999996</v>
      </c>
      <c r="N7" s="252">
        <v>4.7734870000000003</v>
      </c>
      <c r="O7" s="252">
        <v>4.8172740000000003</v>
      </c>
      <c r="P7" s="252">
        <v>4.7372740000000002</v>
      </c>
      <c r="Q7" s="252">
        <v>4.6572740000000001</v>
      </c>
      <c r="R7" s="252">
        <v>4.3192740000000001</v>
      </c>
      <c r="S7" s="252">
        <v>3.6812740000000002</v>
      </c>
      <c r="T7" s="252">
        <v>3.9822739999999999</v>
      </c>
      <c r="U7" s="252">
        <v>4.6072740000000003</v>
      </c>
      <c r="V7" s="252">
        <v>4.7452740000000002</v>
      </c>
      <c r="W7" s="252">
        <v>4.7492739999999998</v>
      </c>
      <c r="X7" s="252">
        <v>4.8132739999999998</v>
      </c>
      <c r="Y7" s="252">
        <v>5.1352739999999999</v>
      </c>
      <c r="Z7" s="252">
        <v>4.9182740000000003</v>
      </c>
      <c r="AA7" s="252">
        <v>5.120139</v>
      </c>
      <c r="AB7" s="252">
        <v>5.1401389999999996</v>
      </c>
      <c r="AC7" s="252">
        <v>4.910139</v>
      </c>
      <c r="AD7" s="252">
        <v>4.5001389999999999</v>
      </c>
      <c r="AE7" s="252">
        <v>4.6331389999999999</v>
      </c>
      <c r="AF7" s="252">
        <v>4.6861389999999998</v>
      </c>
      <c r="AG7" s="252">
        <v>4.963139</v>
      </c>
      <c r="AH7" s="252">
        <v>5.1171389999999999</v>
      </c>
      <c r="AI7" s="252">
        <v>4.9331389999999997</v>
      </c>
      <c r="AJ7" s="252">
        <v>4.9451390000000002</v>
      </c>
      <c r="AK7" s="252">
        <v>5.2731389999999996</v>
      </c>
      <c r="AL7" s="252">
        <v>5.3501390000000004</v>
      </c>
      <c r="AM7" s="252">
        <v>5.2041389999999996</v>
      </c>
      <c r="AN7" s="252">
        <v>5.3671389999999999</v>
      </c>
      <c r="AO7" s="252">
        <v>5.402139</v>
      </c>
      <c r="AP7" s="252">
        <v>5.0291389999999998</v>
      </c>
      <c r="AQ7" s="252">
        <v>5.1791390000000002</v>
      </c>
      <c r="AR7" s="252">
        <v>5.1011389999999999</v>
      </c>
      <c r="AS7" s="252">
        <v>5.3141389999999999</v>
      </c>
      <c r="AT7" s="252">
        <v>5.4531390000000002</v>
      </c>
      <c r="AU7" s="252">
        <v>5.2171390000000004</v>
      </c>
      <c r="AV7" s="252">
        <v>5.4931390000000002</v>
      </c>
      <c r="AW7" s="252">
        <v>5.2961390000000002</v>
      </c>
      <c r="AX7" s="252">
        <v>5.4751390000000004</v>
      </c>
      <c r="AY7" s="252">
        <v>5.1341390000000002</v>
      </c>
      <c r="AZ7" s="252">
        <v>5.1641389999999996</v>
      </c>
      <c r="BA7" s="252">
        <v>4.9661390000000001</v>
      </c>
      <c r="BB7" s="252">
        <v>5.1621807390000001</v>
      </c>
      <c r="BC7" s="252">
        <v>5.1628536883000002</v>
      </c>
      <c r="BD7" s="252">
        <v>5.1957075771000003</v>
      </c>
      <c r="BE7" s="409">
        <v>5.3961826737000003</v>
      </c>
      <c r="BF7" s="409">
        <v>5.3525593511</v>
      </c>
      <c r="BG7" s="409">
        <v>5.3641715826</v>
      </c>
      <c r="BH7" s="409">
        <v>5.3755069770999997</v>
      </c>
      <c r="BI7" s="409">
        <v>5.3814822715000004</v>
      </c>
      <c r="BJ7" s="409">
        <v>5.3983125660000004</v>
      </c>
      <c r="BK7" s="409">
        <v>5.4413957437000002</v>
      </c>
      <c r="BL7" s="409">
        <v>5.4358100377999996</v>
      </c>
      <c r="BM7" s="409">
        <v>5.4097998094999999</v>
      </c>
      <c r="BN7" s="409">
        <v>5.4264178384999999</v>
      </c>
      <c r="BO7" s="409">
        <v>5.4075625335000002</v>
      </c>
      <c r="BP7" s="409">
        <v>5.4402190617999997</v>
      </c>
      <c r="BQ7" s="409">
        <v>5.4232809012000001</v>
      </c>
      <c r="BR7" s="409">
        <v>5.4725981981</v>
      </c>
      <c r="BS7" s="409">
        <v>5.5206361705999996</v>
      </c>
      <c r="BT7" s="409">
        <v>5.5212882959999998</v>
      </c>
      <c r="BU7" s="409">
        <v>5.5450025187999996</v>
      </c>
      <c r="BV7" s="409">
        <v>5.5056295354999998</v>
      </c>
    </row>
    <row r="8" spans="1:74" ht="11.1" customHeight="1" x14ac:dyDescent="0.2">
      <c r="A8" s="162" t="s">
        <v>262</v>
      </c>
      <c r="B8" s="173" t="s">
        <v>354</v>
      </c>
      <c r="C8" s="252">
        <v>2.6333709999999999</v>
      </c>
      <c r="D8" s="252">
        <v>2.709371</v>
      </c>
      <c r="E8" s="252">
        <v>2.6903709999999998</v>
      </c>
      <c r="F8" s="252">
        <v>2.543371</v>
      </c>
      <c r="G8" s="252">
        <v>2.5813709999999999</v>
      </c>
      <c r="H8" s="252">
        <v>2.6033710000000001</v>
      </c>
      <c r="I8" s="252">
        <v>2.632371</v>
      </c>
      <c r="J8" s="252">
        <v>2.6153710000000001</v>
      </c>
      <c r="K8" s="252">
        <v>2.6193710000000001</v>
      </c>
      <c r="L8" s="252">
        <v>2.6263709999999998</v>
      </c>
      <c r="M8" s="252">
        <v>2.6093709999999999</v>
      </c>
      <c r="N8" s="252">
        <v>2.6093709999999999</v>
      </c>
      <c r="O8" s="252">
        <v>2.6042209999999999</v>
      </c>
      <c r="P8" s="252">
        <v>2.5412210000000002</v>
      </c>
      <c r="Q8" s="252">
        <v>2.5332210000000002</v>
      </c>
      <c r="R8" s="252">
        <v>2.5042209999999998</v>
      </c>
      <c r="S8" s="252">
        <v>2.502221</v>
      </c>
      <c r="T8" s="252">
        <v>2.526221</v>
      </c>
      <c r="U8" s="252">
        <v>2.502221</v>
      </c>
      <c r="V8" s="252">
        <v>2.490221</v>
      </c>
      <c r="W8" s="252">
        <v>2.4412210000000001</v>
      </c>
      <c r="X8" s="252">
        <v>2.418221</v>
      </c>
      <c r="Y8" s="252">
        <v>2.3952209999999998</v>
      </c>
      <c r="Z8" s="252">
        <v>2.3552209999999998</v>
      </c>
      <c r="AA8" s="252">
        <v>2.341504</v>
      </c>
      <c r="AB8" s="252">
        <v>2.3485040000000001</v>
      </c>
      <c r="AC8" s="252">
        <v>2.3445040000000001</v>
      </c>
      <c r="AD8" s="252">
        <v>2.329504</v>
      </c>
      <c r="AE8" s="252">
        <v>2.3345039999999999</v>
      </c>
      <c r="AF8" s="252">
        <v>2.3235039999999998</v>
      </c>
      <c r="AG8" s="252">
        <v>2.2955040000000002</v>
      </c>
      <c r="AH8" s="252">
        <v>2.220504</v>
      </c>
      <c r="AI8" s="252">
        <v>2.0165039999999999</v>
      </c>
      <c r="AJ8" s="252">
        <v>2.1875040000000001</v>
      </c>
      <c r="AK8" s="252">
        <v>2.1335039999999998</v>
      </c>
      <c r="AL8" s="252">
        <v>2.1345040000000002</v>
      </c>
      <c r="AM8" s="252">
        <v>2.2035040000000001</v>
      </c>
      <c r="AN8" s="252">
        <v>2.1665040000000002</v>
      </c>
      <c r="AO8" s="252">
        <v>2.1295039999999998</v>
      </c>
      <c r="AP8" s="252">
        <v>2.1625040000000002</v>
      </c>
      <c r="AQ8" s="252">
        <v>2.1275040000000001</v>
      </c>
      <c r="AR8" s="252">
        <v>2.1095039999999998</v>
      </c>
      <c r="AS8" s="252">
        <v>2.1065040000000002</v>
      </c>
      <c r="AT8" s="252">
        <v>2.0725039999999999</v>
      </c>
      <c r="AU8" s="252">
        <v>2.0815039999999998</v>
      </c>
      <c r="AV8" s="252">
        <v>1.9835039999999999</v>
      </c>
      <c r="AW8" s="252">
        <v>1.932504</v>
      </c>
      <c r="AX8" s="252">
        <v>1.944504</v>
      </c>
      <c r="AY8" s="252">
        <v>1.861504</v>
      </c>
      <c r="AZ8" s="252">
        <v>1.942504</v>
      </c>
      <c r="BA8" s="252">
        <v>1.9355039999999999</v>
      </c>
      <c r="BB8" s="252">
        <v>1.9152786479999999</v>
      </c>
      <c r="BC8" s="252">
        <v>2.0744830517000001</v>
      </c>
      <c r="BD8" s="252">
        <v>2.0675407301000002</v>
      </c>
      <c r="BE8" s="409">
        <v>2.0603631726999998</v>
      </c>
      <c r="BF8" s="409">
        <v>2.0530135643</v>
      </c>
      <c r="BG8" s="409">
        <v>2.0458561626999998</v>
      </c>
      <c r="BH8" s="409">
        <v>2.0385172134</v>
      </c>
      <c r="BI8" s="409">
        <v>2.0315832871000001</v>
      </c>
      <c r="BJ8" s="409">
        <v>2.0247801139999999</v>
      </c>
      <c r="BK8" s="409">
        <v>2.0136188110000002</v>
      </c>
      <c r="BL8" s="409">
        <v>2.0072244509999999</v>
      </c>
      <c r="BM8" s="409">
        <v>2.0001099570999998</v>
      </c>
      <c r="BN8" s="409">
        <v>1.9931729437000001</v>
      </c>
      <c r="BO8" s="409">
        <v>1.9862724197999999</v>
      </c>
      <c r="BP8" s="409">
        <v>1.9798224649</v>
      </c>
      <c r="BQ8" s="409">
        <v>1.9730956688000001</v>
      </c>
      <c r="BR8" s="409">
        <v>1.9663148435</v>
      </c>
      <c r="BS8" s="409">
        <v>1.9597174795000001</v>
      </c>
      <c r="BT8" s="409">
        <v>1.9528623824</v>
      </c>
      <c r="BU8" s="409">
        <v>1.9464524590000001</v>
      </c>
      <c r="BV8" s="409">
        <v>1.9401632550000001</v>
      </c>
    </row>
    <row r="9" spans="1:74" ht="11.1" customHeight="1" x14ac:dyDescent="0.2">
      <c r="A9" s="162" t="s">
        <v>263</v>
      </c>
      <c r="B9" s="173" t="s">
        <v>355</v>
      </c>
      <c r="C9" s="252">
        <v>14.775651387</v>
      </c>
      <c r="D9" s="252">
        <v>14.942316142999999</v>
      </c>
      <c r="E9" s="252">
        <v>15.077128418999999</v>
      </c>
      <c r="F9" s="252">
        <v>15.351193</v>
      </c>
      <c r="G9" s="252">
        <v>15.211940289999999</v>
      </c>
      <c r="H9" s="252">
        <v>15.048440666999999</v>
      </c>
      <c r="I9" s="252">
        <v>15.228178677000001</v>
      </c>
      <c r="J9" s="252">
        <v>15.220453419</v>
      </c>
      <c r="K9" s="252">
        <v>15.238064667</v>
      </c>
      <c r="L9" s="252">
        <v>15.21824129</v>
      </c>
      <c r="M9" s="252">
        <v>15.230202667</v>
      </c>
      <c r="N9" s="252">
        <v>15.119084032</v>
      </c>
      <c r="O9" s="252">
        <v>14.997329710000001</v>
      </c>
      <c r="P9" s="252">
        <v>14.831548378999999</v>
      </c>
      <c r="Q9" s="252">
        <v>15.031519128999999</v>
      </c>
      <c r="R9" s="252">
        <v>14.857672666999999</v>
      </c>
      <c r="S9" s="252">
        <v>15.027552096999999</v>
      </c>
      <c r="T9" s="252">
        <v>14.827207</v>
      </c>
      <c r="U9" s="252">
        <v>14.832969547999999</v>
      </c>
      <c r="V9" s="252">
        <v>14.635611677</v>
      </c>
      <c r="W9" s="252">
        <v>14.441927333000001</v>
      </c>
      <c r="X9" s="252">
        <v>14.760360903</v>
      </c>
      <c r="Y9" s="252">
        <v>14.985661332999999</v>
      </c>
      <c r="Z9" s="252">
        <v>14.713972387</v>
      </c>
      <c r="AA9" s="252">
        <v>14.741446419000001</v>
      </c>
      <c r="AB9" s="252">
        <v>15.155421285999999</v>
      </c>
      <c r="AC9" s="252">
        <v>15.33729071</v>
      </c>
      <c r="AD9" s="252">
        <v>15.255641000000001</v>
      </c>
      <c r="AE9" s="252">
        <v>15.464295387</v>
      </c>
      <c r="AF9" s="252">
        <v>15.464704333</v>
      </c>
      <c r="AG9" s="252">
        <v>15.554008677000001</v>
      </c>
      <c r="AH9" s="252">
        <v>15.568833290000001</v>
      </c>
      <c r="AI9" s="252">
        <v>15.609617999999999</v>
      </c>
      <c r="AJ9" s="252">
        <v>16.227120355</v>
      </c>
      <c r="AK9" s="252">
        <v>16.851133333</v>
      </c>
      <c r="AL9" s="252">
        <v>16.586373386999998</v>
      </c>
      <c r="AM9" s="252">
        <v>16.365984451999999</v>
      </c>
      <c r="AN9" s="252">
        <v>16.773845714</v>
      </c>
      <c r="AO9" s="252">
        <v>17.156125773999999</v>
      </c>
      <c r="AP9" s="252">
        <v>17.246079000000002</v>
      </c>
      <c r="AQ9" s="252">
        <v>17.324516839000001</v>
      </c>
      <c r="AR9" s="252">
        <v>17.598394667000001</v>
      </c>
      <c r="AS9" s="252">
        <v>17.978907160999999</v>
      </c>
      <c r="AT9" s="252">
        <v>18.577317967999999</v>
      </c>
      <c r="AU9" s="252">
        <v>18.662954667000001</v>
      </c>
      <c r="AV9" s="252">
        <v>18.651433161</v>
      </c>
      <c r="AW9" s="252">
        <v>19.103270333000001</v>
      </c>
      <c r="AX9" s="252">
        <v>19.120943064999999</v>
      </c>
      <c r="AY9" s="252">
        <v>18.917839774000001</v>
      </c>
      <c r="AZ9" s="252">
        <v>18.801584999999999</v>
      </c>
      <c r="BA9" s="252">
        <v>19.034851226000001</v>
      </c>
      <c r="BB9" s="252">
        <v>19.393450000000001</v>
      </c>
      <c r="BC9" s="252">
        <v>19.654398385</v>
      </c>
      <c r="BD9" s="252">
        <v>19.743643038999998</v>
      </c>
      <c r="BE9" s="409">
        <v>19.969806999999999</v>
      </c>
      <c r="BF9" s="409">
        <v>20.2414652</v>
      </c>
      <c r="BG9" s="409">
        <v>20.365158999999998</v>
      </c>
      <c r="BH9" s="409">
        <v>20.526822599999999</v>
      </c>
      <c r="BI9" s="409">
        <v>20.876559700000001</v>
      </c>
      <c r="BJ9" s="409">
        <v>20.8677612</v>
      </c>
      <c r="BK9" s="409">
        <v>20.7392322</v>
      </c>
      <c r="BL9" s="409">
        <v>20.738151500000001</v>
      </c>
      <c r="BM9" s="409">
        <v>20.892843899999999</v>
      </c>
      <c r="BN9" s="409">
        <v>21.021445700000001</v>
      </c>
      <c r="BO9" s="409">
        <v>21.1845432</v>
      </c>
      <c r="BP9" s="409">
        <v>21.278309100000001</v>
      </c>
      <c r="BQ9" s="409">
        <v>21.283786599999999</v>
      </c>
      <c r="BR9" s="409">
        <v>21.4761956</v>
      </c>
      <c r="BS9" s="409">
        <v>21.616129099999998</v>
      </c>
      <c r="BT9" s="409">
        <v>21.560020300000001</v>
      </c>
      <c r="BU9" s="409">
        <v>21.905194999999999</v>
      </c>
      <c r="BV9" s="409">
        <v>21.883063</v>
      </c>
    </row>
    <row r="10" spans="1:74" ht="11.1" customHeight="1" x14ac:dyDescent="0.2">
      <c r="C10" s="223"/>
      <c r="D10" s="223"/>
      <c r="E10" s="223"/>
      <c r="F10" s="223"/>
      <c r="G10" s="223"/>
      <c r="H10" s="223"/>
      <c r="I10" s="223"/>
      <c r="J10" s="223"/>
      <c r="K10" s="223"/>
      <c r="L10" s="223"/>
      <c r="M10" s="223"/>
      <c r="N10" s="223"/>
      <c r="O10" s="223"/>
      <c r="P10" s="223"/>
      <c r="Q10" s="223"/>
      <c r="R10" s="223"/>
      <c r="S10" s="223"/>
      <c r="T10" s="223"/>
      <c r="U10" s="223"/>
      <c r="V10" s="223"/>
      <c r="W10" s="223"/>
      <c r="X10" s="223"/>
      <c r="Y10" s="223"/>
      <c r="Z10" s="223"/>
      <c r="AA10" s="223"/>
      <c r="AB10" s="223"/>
      <c r="AC10" s="223"/>
      <c r="AD10" s="223"/>
      <c r="AE10" s="223"/>
      <c r="AF10" s="223"/>
      <c r="AG10" s="223"/>
      <c r="AH10" s="223"/>
      <c r="AI10" s="223"/>
      <c r="AJ10" s="223"/>
      <c r="AK10" s="223"/>
      <c r="AL10" s="223"/>
      <c r="AM10" s="223"/>
      <c r="AN10" s="223"/>
      <c r="AO10" s="223"/>
      <c r="AP10" s="223"/>
      <c r="AQ10" s="223"/>
      <c r="AR10" s="223"/>
      <c r="AS10" s="223"/>
      <c r="AT10" s="223"/>
      <c r="AU10" s="223"/>
      <c r="AV10" s="223"/>
      <c r="AW10" s="223"/>
      <c r="AX10" s="223"/>
      <c r="AY10" s="223"/>
      <c r="AZ10" s="223"/>
      <c r="BA10" s="223"/>
      <c r="BB10" s="223"/>
      <c r="BC10" s="223"/>
      <c r="BD10" s="223"/>
      <c r="BE10" s="410"/>
      <c r="BF10" s="410"/>
      <c r="BG10" s="410"/>
      <c r="BH10" s="410"/>
      <c r="BI10" s="410"/>
      <c r="BJ10" s="410"/>
      <c r="BK10" s="410"/>
      <c r="BL10" s="410"/>
      <c r="BM10" s="410"/>
      <c r="BN10" s="410"/>
      <c r="BO10" s="410"/>
      <c r="BP10" s="410"/>
      <c r="BQ10" s="410"/>
      <c r="BR10" s="410"/>
      <c r="BS10" s="410"/>
      <c r="BT10" s="410"/>
      <c r="BU10" s="410"/>
      <c r="BV10" s="410"/>
    </row>
    <row r="11" spans="1:74" ht="11.1" customHeight="1" x14ac:dyDescent="0.2">
      <c r="A11" s="162" t="s">
        <v>486</v>
      </c>
      <c r="B11" s="172" t="s">
        <v>502</v>
      </c>
      <c r="C11" s="252">
        <v>5.0159710000000004</v>
      </c>
      <c r="D11" s="252">
        <v>4.9420650000000004</v>
      </c>
      <c r="E11" s="252">
        <v>4.9067850000000002</v>
      </c>
      <c r="F11" s="252">
        <v>5.1908630000000002</v>
      </c>
      <c r="G11" s="252">
        <v>5.418723</v>
      </c>
      <c r="H11" s="252">
        <v>5.6604159999999997</v>
      </c>
      <c r="I11" s="252">
        <v>5.558179</v>
      </c>
      <c r="J11" s="252">
        <v>5.8234310000000002</v>
      </c>
      <c r="K11" s="252">
        <v>5.5868159999999998</v>
      </c>
      <c r="L11" s="252">
        <v>5.7248260000000002</v>
      </c>
      <c r="M11" s="252">
        <v>5.3100690000000004</v>
      </c>
      <c r="N11" s="252">
        <v>5.2509170000000003</v>
      </c>
      <c r="O11" s="252">
        <v>4.8313110000000004</v>
      </c>
      <c r="P11" s="252">
        <v>4.7271130000000001</v>
      </c>
      <c r="Q11" s="252">
        <v>4.6823069999999998</v>
      </c>
      <c r="R11" s="252">
        <v>5.2066460000000001</v>
      </c>
      <c r="S11" s="252">
        <v>5.559628</v>
      </c>
      <c r="T11" s="252">
        <v>5.4770779999999997</v>
      </c>
      <c r="U11" s="252">
        <v>5.636374</v>
      </c>
      <c r="V11" s="252">
        <v>5.5939040000000002</v>
      </c>
      <c r="W11" s="252">
        <v>5.7094259999999997</v>
      </c>
      <c r="X11" s="252">
        <v>5.4883249999999997</v>
      </c>
      <c r="Y11" s="252">
        <v>5.3635469999999996</v>
      </c>
      <c r="Z11" s="252">
        <v>5.1162390000000002</v>
      </c>
      <c r="AA11" s="252">
        <v>4.9790900000000002</v>
      </c>
      <c r="AB11" s="252">
        <v>4.9576390000000004</v>
      </c>
      <c r="AC11" s="252">
        <v>4.8283969999999998</v>
      </c>
      <c r="AD11" s="252">
        <v>5.1089130000000003</v>
      </c>
      <c r="AE11" s="252">
        <v>5.4628269999999999</v>
      </c>
      <c r="AF11" s="252">
        <v>5.6522019999999999</v>
      </c>
      <c r="AG11" s="252">
        <v>5.7274659999999997</v>
      </c>
      <c r="AH11" s="252">
        <v>5.6018549999999996</v>
      </c>
      <c r="AI11" s="252">
        <v>5.8070029999999999</v>
      </c>
      <c r="AJ11" s="252">
        <v>5.6011189999999997</v>
      </c>
      <c r="AK11" s="252">
        <v>5.3131769999999996</v>
      </c>
      <c r="AL11" s="252">
        <v>5.0896530000000002</v>
      </c>
      <c r="AM11" s="252">
        <v>4.9267190000000003</v>
      </c>
      <c r="AN11" s="252">
        <v>4.8393059999999997</v>
      </c>
      <c r="AO11" s="252">
        <v>4.9205740000000002</v>
      </c>
      <c r="AP11" s="252">
        <v>5.4504419999999998</v>
      </c>
      <c r="AQ11" s="252">
        <v>5.6577130000000002</v>
      </c>
      <c r="AR11" s="252">
        <v>5.8377369999999997</v>
      </c>
      <c r="AS11" s="252">
        <v>5.873005</v>
      </c>
      <c r="AT11" s="252">
        <v>5.6646280000000004</v>
      </c>
      <c r="AU11" s="252">
        <v>5.6289660000000001</v>
      </c>
      <c r="AV11" s="252">
        <v>5.5487830000000002</v>
      </c>
      <c r="AW11" s="252">
        <v>5.3445559999999999</v>
      </c>
      <c r="AX11" s="252">
        <v>5.201238</v>
      </c>
      <c r="AY11" s="252">
        <v>4.9928970000000001</v>
      </c>
      <c r="AZ11" s="252">
        <v>4.8055219999999998</v>
      </c>
      <c r="BA11" s="252">
        <v>4.9496890000000002</v>
      </c>
      <c r="BB11" s="252">
        <v>5.3604150129999999</v>
      </c>
      <c r="BC11" s="252">
        <v>5.8007447617999999</v>
      </c>
      <c r="BD11" s="252">
        <v>6.1148699081000002</v>
      </c>
      <c r="BE11" s="409">
        <v>6.1744898342000001</v>
      </c>
      <c r="BF11" s="409">
        <v>6.0308538897000004</v>
      </c>
      <c r="BG11" s="409">
        <v>6.3070732728000003</v>
      </c>
      <c r="BH11" s="409">
        <v>5.8597700095</v>
      </c>
      <c r="BI11" s="409">
        <v>5.8558763185</v>
      </c>
      <c r="BJ11" s="409">
        <v>5.5425542291000003</v>
      </c>
      <c r="BK11" s="409">
        <v>5.2265881624999997</v>
      </c>
      <c r="BL11" s="409">
        <v>5.1857710511999997</v>
      </c>
      <c r="BM11" s="409">
        <v>5.2698047139000002</v>
      </c>
      <c r="BN11" s="409">
        <v>5.9329042969000003</v>
      </c>
      <c r="BO11" s="409">
        <v>6.2215692295</v>
      </c>
      <c r="BP11" s="409">
        <v>6.3902904230999997</v>
      </c>
      <c r="BQ11" s="409">
        <v>6.4233372019999999</v>
      </c>
      <c r="BR11" s="409">
        <v>6.2042543136999999</v>
      </c>
      <c r="BS11" s="409">
        <v>6.5629155510999997</v>
      </c>
      <c r="BT11" s="409">
        <v>6.1070520424000003</v>
      </c>
      <c r="BU11" s="409">
        <v>6.1067083337000003</v>
      </c>
      <c r="BV11" s="409">
        <v>5.7829304454999999</v>
      </c>
    </row>
    <row r="12" spans="1:74" ht="11.1" customHeight="1" x14ac:dyDescent="0.2">
      <c r="A12" s="162" t="s">
        <v>264</v>
      </c>
      <c r="B12" s="173" t="s">
        <v>356</v>
      </c>
      <c r="C12" s="252">
        <v>0.69888700000000004</v>
      </c>
      <c r="D12" s="252">
        <v>0.68947400000000003</v>
      </c>
      <c r="E12" s="252">
        <v>0.69212799999999997</v>
      </c>
      <c r="F12" s="252">
        <v>0.70192399999999999</v>
      </c>
      <c r="G12" s="252">
        <v>0.70300200000000002</v>
      </c>
      <c r="H12" s="252">
        <v>0.72126000000000001</v>
      </c>
      <c r="I12" s="252">
        <v>0.71681899999999998</v>
      </c>
      <c r="J12" s="252">
        <v>0.71986300000000003</v>
      </c>
      <c r="K12" s="252">
        <v>0.71691000000000005</v>
      </c>
      <c r="L12" s="252">
        <v>0.72725799999999996</v>
      </c>
      <c r="M12" s="252">
        <v>0.72080299999999997</v>
      </c>
      <c r="N12" s="252">
        <v>0.69485600000000003</v>
      </c>
      <c r="O12" s="252">
        <v>0.690639</v>
      </c>
      <c r="P12" s="252">
        <v>0.69863900000000001</v>
      </c>
      <c r="Q12" s="252">
        <v>0.69863900000000001</v>
      </c>
      <c r="R12" s="252">
        <v>0.70963900000000002</v>
      </c>
      <c r="S12" s="252">
        <v>0.69963900000000001</v>
      </c>
      <c r="T12" s="252">
        <v>0.70463900000000002</v>
      </c>
      <c r="U12" s="252">
        <v>0.71463900000000002</v>
      </c>
      <c r="V12" s="252">
        <v>0.72563900000000003</v>
      </c>
      <c r="W12" s="252">
        <v>0.73463900000000004</v>
      </c>
      <c r="X12" s="252">
        <v>0.72863900000000004</v>
      </c>
      <c r="Y12" s="252">
        <v>0.71963900000000003</v>
      </c>
      <c r="Z12" s="252">
        <v>0.68063899999999999</v>
      </c>
      <c r="AA12" s="252">
        <v>0.67763899999999999</v>
      </c>
      <c r="AB12" s="252">
        <v>0.66563899999999998</v>
      </c>
      <c r="AC12" s="252">
        <v>0.66263899999999998</v>
      </c>
      <c r="AD12" s="252">
        <v>0.65163899999999997</v>
      </c>
      <c r="AE12" s="252">
        <v>0.67663899999999999</v>
      </c>
      <c r="AF12" s="252">
        <v>0.67063899999999999</v>
      </c>
      <c r="AG12" s="252">
        <v>0.67763899999999999</v>
      </c>
      <c r="AH12" s="252">
        <v>0.66163899999999998</v>
      </c>
      <c r="AI12" s="252">
        <v>0.67863899999999999</v>
      </c>
      <c r="AJ12" s="252">
        <v>0.70163900000000001</v>
      </c>
      <c r="AK12" s="252">
        <v>0.70263900000000001</v>
      </c>
      <c r="AL12" s="252">
        <v>0.686639</v>
      </c>
      <c r="AM12" s="252">
        <v>0.67663899999999999</v>
      </c>
      <c r="AN12" s="252">
        <v>0.66363899999999998</v>
      </c>
      <c r="AO12" s="252">
        <v>0.66363899999999998</v>
      </c>
      <c r="AP12" s="252">
        <v>0.67863899999999999</v>
      </c>
      <c r="AQ12" s="252">
        <v>0.691639</v>
      </c>
      <c r="AR12" s="252">
        <v>0.69363900000000001</v>
      </c>
      <c r="AS12" s="252">
        <v>0.687639</v>
      </c>
      <c r="AT12" s="252">
        <v>0.66763899999999998</v>
      </c>
      <c r="AU12" s="252">
        <v>0.684639</v>
      </c>
      <c r="AV12" s="252">
        <v>0.67163899999999999</v>
      </c>
      <c r="AW12" s="252">
        <v>0.70063900000000001</v>
      </c>
      <c r="AX12" s="252">
        <v>0.66263899999999998</v>
      </c>
      <c r="AY12" s="252">
        <v>0.691639</v>
      </c>
      <c r="AZ12" s="252">
        <v>0.65963899999999998</v>
      </c>
      <c r="BA12" s="252">
        <v>0.67563899999999999</v>
      </c>
      <c r="BB12" s="252">
        <v>0.69636025297000004</v>
      </c>
      <c r="BC12" s="252">
        <v>0.68379491108000001</v>
      </c>
      <c r="BD12" s="252">
        <v>0.68592173856000005</v>
      </c>
      <c r="BE12" s="409">
        <v>0.68084499353000005</v>
      </c>
      <c r="BF12" s="409">
        <v>0.66088421744000003</v>
      </c>
      <c r="BG12" s="409">
        <v>0.67878425899999995</v>
      </c>
      <c r="BH12" s="409">
        <v>0.66629611346999995</v>
      </c>
      <c r="BI12" s="409">
        <v>0.69367288182999998</v>
      </c>
      <c r="BJ12" s="409">
        <v>0.65820166957000004</v>
      </c>
      <c r="BK12" s="409">
        <v>0.70127405217000005</v>
      </c>
      <c r="BL12" s="409">
        <v>0.66960856342999997</v>
      </c>
      <c r="BM12" s="409">
        <v>0.69779273841</v>
      </c>
      <c r="BN12" s="409">
        <v>0.7083911678</v>
      </c>
      <c r="BO12" s="409">
        <v>0.69449554978000005</v>
      </c>
      <c r="BP12" s="409">
        <v>0.69673942640999997</v>
      </c>
      <c r="BQ12" s="409">
        <v>0.69170580515000002</v>
      </c>
      <c r="BR12" s="409">
        <v>0.67434559679999995</v>
      </c>
      <c r="BS12" s="409">
        <v>0.69194348657000004</v>
      </c>
      <c r="BT12" s="409">
        <v>0.67990898153000001</v>
      </c>
      <c r="BU12" s="409">
        <v>0.70581808384</v>
      </c>
      <c r="BV12" s="409">
        <v>0.67218487237000002</v>
      </c>
    </row>
    <row r="13" spans="1:74" ht="11.1" customHeight="1" x14ac:dyDescent="0.2">
      <c r="A13" s="162" t="s">
        <v>265</v>
      </c>
      <c r="B13" s="173" t="s">
        <v>357</v>
      </c>
      <c r="C13" s="252">
        <v>2.7950439999999999</v>
      </c>
      <c r="D13" s="252">
        <v>2.74417</v>
      </c>
      <c r="E13" s="252">
        <v>2.7139899999999999</v>
      </c>
      <c r="F13" s="252">
        <v>3.0056690000000001</v>
      </c>
      <c r="G13" s="252">
        <v>3.247125</v>
      </c>
      <c r="H13" s="252">
        <v>3.4604849999999998</v>
      </c>
      <c r="I13" s="252">
        <v>3.4255629999999999</v>
      </c>
      <c r="J13" s="252">
        <v>3.6778979999999999</v>
      </c>
      <c r="K13" s="252">
        <v>3.4019490000000001</v>
      </c>
      <c r="L13" s="252">
        <v>3.524016</v>
      </c>
      <c r="M13" s="252">
        <v>3.12412</v>
      </c>
      <c r="N13" s="252">
        <v>3.0829469999999999</v>
      </c>
      <c r="O13" s="252">
        <v>2.7215479999999999</v>
      </c>
      <c r="P13" s="252">
        <v>2.6215480000000002</v>
      </c>
      <c r="Q13" s="252">
        <v>2.6145480000000001</v>
      </c>
      <c r="R13" s="252">
        <v>3.1285479999999999</v>
      </c>
      <c r="S13" s="252">
        <v>3.4955479999999999</v>
      </c>
      <c r="T13" s="252">
        <v>3.4485480000000002</v>
      </c>
      <c r="U13" s="252">
        <v>3.6345480000000001</v>
      </c>
      <c r="V13" s="252">
        <v>3.5935480000000002</v>
      </c>
      <c r="W13" s="252">
        <v>3.6765479999999999</v>
      </c>
      <c r="X13" s="252">
        <v>3.4735480000000001</v>
      </c>
      <c r="Y13" s="252">
        <v>3.3435480000000002</v>
      </c>
      <c r="Z13" s="252">
        <v>3.143548</v>
      </c>
      <c r="AA13" s="252">
        <v>2.9875479999999999</v>
      </c>
      <c r="AB13" s="252">
        <v>2.970548</v>
      </c>
      <c r="AC13" s="252">
        <v>2.9165480000000001</v>
      </c>
      <c r="AD13" s="252">
        <v>3.1545480000000001</v>
      </c>
      <c r="AE13" s="252">
        <v>3.4935480000000001</v>
      </c>
      <c r="AF13" s="252">
        <v>3.6725479999999999</v>
      </c>
      <c r="AG13" s="252">
        <v>3.7435480000000001</v>
      </c>
      <c r="AH13" s="252">
        <v>3.6205479999999999</v>
      </c>
      <c r="AI13" s="252">
        <v>3.8385479999999998</v>
      </c>
      <c r="AJ13" s="252">
        <v>3.595548</v>
      </c>
      <c r="AK13" s="252">
        <v>3.3105479999999998</v>
      </c>
      <c r="AL13" s="252">
        <v>3.0715479999999999</v>
      </c>
      <c r="AM13" s="252">
        <v>2.9325480000000002</v>
      </c>
      <c r="AN13" s="252">
        <v>2.9355479999999998</v>
      </c>
      <c r="AO13" s="252">
        <v>2.9765480000000002</v>
      </c>
      <c r="AP13" s="252">
        <v>3.4495480000000001</v>
      </c>
      <c r="AQ13" s="252">
        <v>3.6465480000000001</v>
      </c>
      <c r="AR13" s="252">
        <v>3.833548</v>
      </c>
      <c r="AS13" s="252">
        <v>3.8945479999999999</v>
      </c>
      <c r="AT13" s="252">
        <v>3.7155480000000001</v>
      </c>
      <c r="AU13" s="252">
        <v>3.631548</v>
      </c>
      <c r="AV13" s="252">
        <v>3.5595479999999999</v>
      </c>
      <c r="AW13" s="252">
        <v>3.3175479999999999</v>
      </c>
      <c r="AX13" s="252">
        <v>3.2095479999999998</v>
      </c>
      <c r="AY13" s="252">
        <v>2.9675479999999999</v>
      </c>
      <c r="AZ13" s="252">
        <v>2.7985479999999998</v>
      </c>
      <c r="BA13" s="252">
        <v>2.9405480000000002</v>
      </c>
      <c r="BB13" s="252">
        <v>3.3452132880000001</v>
      </c>
      <c r="BC13" s="252">
        <v>3.8263944488999999</v>
      </c>
      <c r="BD13" s="252">
        <v>4.1379635853999996</v>
      </c>
      <c r="BE13" s="409">
        <v>4.2215044596000002</v>
      </c>
      <c r="BF13" s="409">
        <v>4.1081714883</v>
      </c>
      <c r="BG13" s="409">
        <v>4.3344511477000003</v>
      </c>
      <c r="BH13" s="409">
        <v>3.8961854247000001</v>
      </c>
      <c r="BI13" s="409">
        <v>3.8545713723000001</v>
      </c>
      <c r="BJ13" s="409">
        <v>3.5641458250000002</v>
      </c>
      <c r="BK13" s="409">
        <v>3.2126883639999999</v>
      </c>
      <c r="BL13" s="409">
        <v>3.2001723378000002</v>
      </c>
      <c r="BM13" s="409">
        <v>3.2588613172000001</v>
      </c>
      <c r="BN13" s="409">
        <v>3.9162722860999999</v>
      </c>
      <c r="BO13" s="409">
        <v>4.2468225893999998</v>
      </c>
      <c r="BP13" s="409">
        <v>4.4125409917000002</v>
      </c>
      <c r="BQ13" s="409">
        <v>4.4695133026000002</v>
      </c>
      <c r="BR13" s="409">
        <v>4.2779815058999997</v>
      </c>
      <c r="BS13" s="409">
        <v>4.5870280108000001</v>
      </c>
      <c r="BT13" s="409">
        <v>4.1398936637999997</v>
      </c>
      <c r="BU13" s="409">
        <v>4.1030313436999997</v>
      </c>
      <c r="BV13" s="409">
        <v>3.8005977605000001</v>
      </c>
    </row>
    <row r="14" spans="1:74" ht="11.1" customHeight="1" x14ac:dyDescent="0.2">
      <c r="A14" s="162" t="s">
        <v>266</v>
      </c>
      <c r="B14" s="173" t="s">
        <v>358</v>
      </c>
      <c r="C14" s="252">
        <v>1.061901</v>
      </c>
      <c r="D14" s="252">
        <v>1.053941</v>
      </c>
      <c r="E14" s="252">
        <v>1.047941</v>
      </c>
      <c r="F14" s="252">
        <v>1.051941</v>
      </c>
      <c r="G14" s="252">
        <v>1.051941</v>
      </c>
      <c r="H14" s="252">
        <v>1.033941</v>
      </c>
      <c r="I14" s="252">
        <v>0.97194100000000005</v>
      </c>
      <c r="J14" s="252">
        <v>0.99294099999999996</v>
      </c>
      <c r="K14" s="252">
        <v>1.033941</v>
      </c>
      <c r="L14" s="252">
        <v>1.025941</v>
      </c>
      <c r="M14" s="252">
        <v>1.0149410000000001</v>
      </c>
      <c r="N14" s="252">
        <v>1.0209410000000001</v>
      </c>
      <c r="O14" s="252">
        <v>1.011941</v>
      </c>
      <c r="P14" s="252">
        <v>0.98094099999999995</v>
      </c>
      <c r="Q14" s="252">
        <v>0.94294100000000003</v>
      </c>
      <c r="R14" s="252">
        <v>0.94094100000000003</v>
      </c>
      <c r="S14" s="252">
        <v>0.93194100000000002</v>
      </c>
      <c r="T14" s="252">
        <v>0.913941</v>
      </c>
      <c r="U14" s="252">
        <v>0.86894099999999996</v>
      </c>
      <c r="V14" s="252">
        <v>0.85294099999999995</v>
      </c>
      <c r="W14" s="252">
        <v>0.88494099999999998</v>
      </c>
      <c r="X14" s="252">
        <v>0.87294099999999997</v>
      </c>
      <c r="Y14" s="252">
        <v>0.88094099999999997</v>
      </c>
      <c r="Z14" s="252">
        <v>0.86294099999999996</v>
      </c>
      <c r="AA14" s="252">
        <v>0.88594099999999998</v>
      </c>
      <c r="AB14" s="252">
        <v>0.88994099999999998</v>
      </c>
      <c r="AC14" s="252">
        <v>0.82994100000000004</v>
      </c>
      <c r="AD14" s="252">
        <v>0.88394099999999998</v>
      </c>
      <c r="AE14" s="252">
        <v>0.87694099999999997</v>
      </c>
      <c r="AF14" s="252">
        <v>0.88294099999999998</v>
      </c>
      <c r="AG14" s="252">
        <v>0.88194099999999997</v>
      </c>
      <c r="AH14" s="252">
        <v>0.88394099999999998</v>
      </c>
      <c r="AI14" s="252">
        <v>0.87694099999999997</v>
      </c>
      <c r="AJ14" s="252">
        <v>0.88994099999999998</v>
      </c>
      <c r="AK14" s="252">
        <v>0.87694099999999997</v>
      </c>
      <c r="AL14" s="252">
        <v>0.89594099999999999</v>
      </c>
      <c r="AM14" s="252">
        <v>0.88694099999999998</v>
      </c>
      <c r="AN14" s="252">
        <v>0.84994099999999995</v>
      </c>
      <c r="AO14" s="252">
        <v>0.85294099999999995</v>
      </c>
      <c r="AP14" s="252">
        <v>0.89194099999999998</v>
      </c>
      <c r="AQ14" s="252">
        <v>0.89294099999999998</v>
      </c>
      <c r="AR14" s="252">
        <v>0.89094099999999998</v>
      </c>
      <c r="AS14" s="252">
        <v>0.88694099999999998</v>
      </c>
      <c r="AT14" s="252">
        <v>0.89294099999999998</v>
      </c>
      <c r="AU14" s="252">
        <v>0.89494099999999999</v>
      </c>
      <c r="AV14" s="252">
        <v>0.905941</v>
      </c>
      <c r="AW14" s="252">
        <v>0.909941</v>
      </c>
      <c r="AX14" s="252">
        <v>0.91594100000000001</v>
      </c>
      <c r="AY14" s="252">
        <v>0.92594100000000001</v>
      </c>
      <c r="AZ14" s="252">
        <v>0.91994100000000001</v>
      </c>
      <c r="BA14" s="252">
        <v>0.911941</v>
      </c>
      <c r="BB14" s="252">
        <v>0.91693241785000001</v>
      </c>
      <c r="BC14" s="252">
        <v>0.88685358797000002</v>
      </c>
      <c r="BD14" s="252">
        <v>0.88500435847000003</v>
      </c>
      <c r="BE14" s="409">
        <v>0.88147201109999995</v>
      </c>
      <c r="BF14" s="409">
        <v>0.88699945322999996</v>
      </c>
      <c r="BG14" s="409">
        <v>0.88900266845999998</v>
      </c>
      <c r="BH14" s="409">
        <v>0.89972105835000005</v>
      </c>
      <c r="BI14" s="409">
        <v>0.90413754443000005</v>
      </c>
      <c r="BJ14" s="409">
        <v>0.9102989963</v>
      </c>
      <c r="BK14" s="409">
        <v>0.91962928542</v>
      </c>
      <c r="BL14" s="409">
        <v>0.91340408823999997</v>
      </c>
      <c r="BM14" s="409">
        <v>0.90568390492999995</v>
      </c>
      <c r="BN14" s="409">
        <v>0.91081867190999999</v>
      </c>
      <c r="BO14" s="409">
        <v>0.88095078093000001</v>
      </c>
      <c r="BP14" s="409">
        <v>0.87910023514000002</v>
      </c>
      <c r="BQ14" s="409">
        <v>0.87556472140999997</v>
      </c>
      <c r="BR14" s="409">
        <v>0.88106612593</v>
      </c>
      <c r="BS14" s="409">
        <v>0.88306646313000003</v>
      </c>
      <c r="BT14" s="409">
        <v>0.89369573606999997</v>
      </c>
      <c r="BU14" s="409">
        <v>0.89808275046999997</v>
      </c>
      <c r="BV14" s="409">
        <v>0.90420040239999999</v>
      </c>
    </row>
    <row r="15" spans="1:74" ht="11.1" customHeight="1" x14ac:dyDescent="0.2">
      <c r="A15" s="162" t="s">
        <v>267</v>
      </c>
      <c r="B15" s="173" t="s">
        <v>359</v>
      </c>
      <c r="C15" s="252">
        <v>0.46013900000000002</v>
      </c>
      <c r="D15" s="252">
        <v>0.45448</v>
      </c>
      <c r="E15" s="252">
        <v>0.45272600000000002</v>
      </c>
      <c r="F15" s="252">
        <v>0.43132900000000002</v>
      </c>
      <c r="G15" s="252">
        <v>0.416655</v>
      </c>
      <c r="H15" s="252">
        <v>0.44473000000000001</v>
      </c>
      <c r="I15" s="252">
        <v>0.44385599999999997</v>
      </c>
      <c r="J15" s="252">
        <v>0.43272899999999997</v>
      </c>
      <c r="K15" s="252">
        <v>0.43401600000000001</v>
      </c>
      <c r="L15" s="252">
        <v>0.44761099999999998</v>
      </c>
      <c r="M15" s="252">
        <v>0.45020500000000002</v>
      </c>
      <c r="N15" s="252">
        <v>0.45217299999999999</v>
      </c>
      <c r="O15" s="252">
        <v>0.40718300000000002</v>
      </c>
      <c r="P15" s="252">
        <v>0.425985</v>
      </c>
      <c r="Q15" s="252">
        <v>0.42617899999999997</v>
      </c>
      <c r="R15" s="252">
        <v>0.42751800000000001</v>
      </c>
      <c r="S15" s="252">
        <v>0.4325</v>
      </c>
      <c r="T15" s="252">
        <v>0.40994999999999998</v>
      </c>
      <c r="U15" s="252">
        <v>0.41824600000000001</v>
      </c>
      <c r="V15" s="252">
        <v>0.42177599999999998</v>
      </c>
      <c r="W15" s="252">
        <v>0.413298</v>
      </c>
      <c r="X15" s="252">
        <v>0.41319699999999998</v>
      </c>
      <c r="Y15" s="252">
        <v>0.41941899999999999</v>
      </c>
      <c r="Z15" s="252">
        <v>0.42911100000000002</v>
      </c>
      <c r="AA15" s="252">
        <v>0.42796200000000001</v>
      </c>
      <c r="AB15" s="252">
        <v>0.43151099999999998</v>
      </c>
      <c r="AC15" s="252">
        <v>0.419269</v>
      </c>
      <c r="AD15" s="252">
        <v>0.41878500000000002</v>
      </c>
      <c r="AE15" s="252">
        <v>0.41569899999999999</v>
      </c>
      <c r="AF15" s="252">
        <v>0.42607400000000001</v>
      </c>
      <c r="AG15" s="252">
        <v>0.42433799999999999</v>
      </c>
      <c r="AH15" s="252">
        <v>0.43572699999999998</v>
      </c>
      <c r="AI15" s="252">
        <v>0.41287499999999999</v>
      </c>
      <c r="AJ15" s="252">
        <v>0.413991</v>
      </c>
      <c r="AK15" s="252">
        <v>0.42304900000000001</v>
      </c>
      <c r="AL15" s="252">
        <v>0.435525</v>
      </c>
      <c r="AM15" s="252">
        <v>0.430591</v>
      </c>
      <c r="AN15" s="252">
        <v>0.39017800000000002</v>
      </c>
      <c r="AO15" s="252">
        <v>0.42744599999999999</v>
      </c>
      <c r="AP15" s="252">
        <v>0.43031399999999997</v>
      </c>
      <c r="AQ15" s="252">
        <v>0.42658499999999999</v>
      </c>
      <c r="AR15" s="252">
        <v>0.41960900000000001</v>
      </c>
      <c r="AS15" s="252">
        <v>0.40387699999999999</v>
      </c>
      <c r="AT15" s="252">
        <v>0.38850000000000001</v>
      </c>
      <c r="AU15" s="252">
        <v>0.41783799999999999</v>
      </c>
      <c r="AV15" s="252">
        <v>0.41165499999999999</v>
      </c>
      <c r="AW15" s="252">
        <v>0.41642800000000002</v>
      </c>
      <c r="AX15" s="252">
        <v>0.41310999999999998</v>
      </c>
      <c r="AY15" s="252">
        <v>0.40776899999999999</v>
      </c>
      <c r="AZ15" s="252">
        <v>0.427394</v>
      </c>
      <c r="BA15" s="252">
        <v>0.42156100000000002</v>
      </c>
      <c r="BB15" s="252">
        <v>0.40190905411</v>
      </c>
      <c r="BC15" s="252">
        <v>0.40370181388999998</v>
      </c>
      <c r="BD15" s="252">
        <v>0.40598022564000003</v>
      </c>
      <c r="BE15" s="409">
        <v>0.39066836996999998</v>
      </c>
      <c r="BF15" s="409">
        <v>0.37479873076999998</v>
      </c>
      <c r="BG15" s="409">
        <v>0.40483519763999998</v>
      </c>
      <c r="BH15" s="409">
        <v>0.39756741294999998</v>
      </c>
      <c r="BI15" s="409">
        <v>0.40349452000000002</v>
      </c>
      <c r="BJ15" s="409">
        <v>0.40990773819999998</v>
      </c>
      <c r="BK15" s="409">
        <v>0.39299646095000001</v>
      </c>
      <c r="BL15" s="409">
        <v>0.40258606171</v>
      </c>
      <c r="BM15" s="409">
        <v>0.40746675335999999</v>
      </c>
      <c r="BN15" s="409">
        <v>0.39742217108</v>
      </c>
      <c r="BO15" s="409">
        <v>0.3993003094</v>
      </c>
      <c r="BP15" s="409">
        <v>0.40190976986999999</v>
      </c>
      <c r="BQ15" s="409">
        <v>0.38655337289000002</v>
      </c>
      <c r="BR15" s="409">
        <v>0.37086108508999999</v>
      </c>
      <c r="BS15" s="409">
        <v>0.40087759063</v>
      </c>
      <c r="BT15" s="409">
        <v>0.393553661</v>
      </c>
      <c r="BU15" s="409">
        <v>0.39977615574000003</v>
      </c>
      <c r="BV15" s="409">
        <v>0.40594741023000003</v>
      </c>
    </row>
    <row r="16" spans="1:74" ht="11.1" customHeight="1" x14ac:dyDescent="0.2">
      <c r="C16" s="223"/>
      <c r="D16" s="223"/>
      <c r="E16" s="223"/>
      <c r="F16" s="223"/>
      <c r="G16" s="223"/>
      <c r="H16" s="223"/>
      <c r="I16" s="223"/>
      <c r="J16" s="223"/>
      <c r="K16" s="223"/>
      <c r="L16" s="223"/>
      <c r="M16" s="223"/>
      <c r="N16" s="223"/>
      <c r="O16" s="223"/>
      <c r="P16" s="223"/>
      <c r="Q16" s="223"/>
      <c r="R16" s="223"/>
      <c r="S16" s="223"/>
      <c r="T16" s="223"/>
      <c r="U16" s="223"/>
      <c r="V16" s="223"/>
      <c r="W16" s="223"/>
      <c r="X16" s="223"/>
      <c r="Y16" s="223"/>
      <c r="Z16" s="223"/>
      <c r="AA16" s="223"/>
      <c r="AB16" s="223"/>
      <c r="AC16" s="223"/>
      <c r="AD16" s="223"/>
      <c r="AE16" s="223"/>
      <c r="AF16" s="223"/>
      <c r="AG16" s="223"/>
      <c r="AH16" s="223"/>
      <c r="AI16" s="223"/>
      <c r="AJ16" s="223"/>
      <c r="AK16" s="223"/>
      <c r="AL16" s="223"/>
      <c r="AM16" s="223"/>
      <c r="AN16" s="223"/>
      <c r="AO16" s="223"/>
      <c r="AP16" s="223"/>
      <c r="AQ16" s="223"/>
      <c r="AR16" s="223"/>
      <c r="AS16" s="223"/>
      <c r="AT16" s="223"/>
      <c r="AU16" s="223"/>
      <c r="AV16" s="223"/>
      <c r="AW16" s="223"/>
      <c r="AX16" s="223"/>
      <c r="AY16" s="223"/>
      <c r="AZ16" s="223"/>
      <c r="BA16" s="223"/>
      <c r="BB16" s="223"/>
      <c r="BC16" s="223"/>
      <c r="BD16" s="223"/>
      <c r="BE16" s="410"/>
      <c r="BF16" s="410"/>
      <c r="BG16" s="410"/>
      <c r="BH16" s="410"/>
      <c r="BI16" s="410"/>
      <c r="BJ16" s="410"/>
      <c r="BK16" s="410"/>
      <c r="BL16" s="410"/>
      <c r="BM16" s="410"/>
      <c r="BN16" s="410"/>
      <c r="BO16" s="410"/>
      <c r="BP16" s="410"/>
      <c r="BQ16" s="410"/>
      <c r="BR16" s="410"/>
      <c r="BS16" s="410"/>
      <c r="BT16" s="410"/>
      <c r="BU16" s="410"/>
      <c r="BV16" s="410"/>
    </row>
    <row r="17" spans="1:74" ht="11.1" customHeight="1" x14ac:dyDescent="0.2">
      <c r="A17" s="162" t="s">
        <v>361</v>
      </c>
      <c r="B17" s="172" t="s">
        <v>503</v>
      </c>
      <c r="C17" s="252">
        <v>4.2810899999999998</v>
      </c>
      <c r="D17" s="252">
        <v>4.2124449999999998</v>
      </c>
      <c r="E17" s="252">
        <v>4.2974410000000001</v>
      </c>
      <c r="F17" s="252">
        <v>4.3606990000000003</v>
      </c>
      <c r="G17" s="252">
        <v>4.4150850000000004</v>
      </c>
      <c r="H17" s="252">
        <v>4.3060159999999996</v>
      </c>
      <c r="I17" s="252">
        <v>4.2795329999999998</v>
      </c>
      <c r="J17" s="252">
        <v>4.1887100000000004</v>
      </c>
      <c r="K17" s="252">
        <v>4.1867390000000002</v>
      </c>
      <c r="L17" s="252">
        <v>4.4119520000000003</v>
      </c>
      <c r="M17" s="252">
        <v>4.4636490000000002</v>
      </c>
      <c r="N17" s="252">
        <v>4.5128539999999999</v>
      </c>
      <c r="O17" s="252">
        <v>4.4935679999999998</v>
      </c>
      <c r="P17" s="252">
        <v>4.4849370000000004</v>
      </c>
      <c r="Q17" s="252">
        <v>4.4517790000000002</v>
      </c>
      <c r="R17" s="252">
        <v>4.4127190000000001</v>
      </c>
      <c r="S17" s="252">
        <v>4.3425120000000001</v>
      </c>
      <c r="T17" s="252">
        <v>4.0879729999999999</v>
      </c>
      <c r="U17" s="252">
        <v>4.485881</v>
      </c>
      <c r="V17" s="252">
        <v>4.1859609999999998</v>
      </c>
      <c r="W17" s="252">
        <v>3.8453499999999998</v>
      </c>
      <c r="X17" s="252">
        <v>4.3365980000000004</v>
      </c>
      <c r="Y17" s="252">
        <v>4.5657649999999999</v>
      </c>
      <c r="Z17" s="252">
        <v>4.4678890000000004</v>
      </c>
      <c r="AA17" s="252">
        <v>4.4273090000000002</v>
      </c>
      <c r="AB17" s="252">
        <v>4.4573090000000004</v>
      </c>
      <c r="AC17" s="252">
        <v>4.5143089999999999</v>
      </c>
      <c r="AD17" s="252">
        <v>4.4503089999999998</v>
      </c>
      <c r="AE17" s="252">
        <v>4.2813090000000003</v>
      </c>
      <c r="AF17" s="252">
        <v>4.1763089999999998</v>
      </c>
      <c r="AG17" s="252">
        <v>4.3113089999999996</v>
      </c>
      <c r="AH17" s="252">
        <v>4.1373090000000001</v>
      </c>
      <c r="AI17" s="252">
        <v>4.0753089999999998</v>
      </c>
      <c r="AJ17" s="252">
        <v>4.3103090000000002</v>
      </c>
      <c r="AK17" s="252">
        <v>4.2603090000000003</v>
      </c>
      <c r="AL17" s="252">
        <v>4.0613089999999996</v>
      </c>
      <c r="AM17" s="252">
        <v>4.470396</v>
      </c>
      <c r="AN17" s="252">
        <v>4.3710329999999997</v>
      </c>
      <c r="AO17" s="252">
        <v>4.2599640000000001</v>
      </c>
      <c r="AP17" s="252">
        <v>4.3662390000000002</v>
      </c>
      <c r="AQ17" s="252">
        <v>4.0592110000000003</v>
      </c>
      <c r="AR17" s="252">
        <v>4.1863340000000004</v>
      </c>
      <c r="AS17" s="252">
        <v>4.3257349999999999</v>
      </c>
      <c r="AT17" s="252">
        <v>4.1286550000000002</v>
      </c>
      <c r="AU17" s="252">
        <v>3.8952049999999998</v>
      </c>
      <c r="AV17" s="252">
        <v>4.298171</v>
      </c>
      <c r="AW17" s="252">
        <v>4.3287839999999997</v>
      </c>
      <c r="AX17" s="252">
        <v>4.3340160000000001</v>
      </c>
      <c r="AY17" s="252">
        <v>4.2583089999999997</v>
      </c>
      <c r="AZ17" s="252">
        <v>4.2683090000000004</v>
      </c>
      <c r="BA17" s="252">
        <v>4.2583089999999997</v>
      </c>
      <c r="BB17" s="252">
        <v>4.1469056606999999</v>
      </c>
      <c r="BC17" s="252">
        <v>4.0050759550999997</v>
      </c>
      <c r="BD17" s="252">
        <v>4.1778241600000001</v>
      </c>
      <c r="BE17" s="409">
        <v>4.1824990143000003</v>
      </c>
      <c r="BF17" s="409">
        <v>3.9744466994000001</v>
      </c>
      <c r="BG17" s="409">
        <v>3.9053085499</v>
      </c>
      <c r="BH17" s="409">
        <v>4.2186936913000004</v>
      </c>
      <c r="BI17" s="409">
        <v>4.2156865056999999</v>
      </c>
      <c r="BJ17" s="409">
        <v>4.2312467573000001</v>
      </c>
      <c r="BK17" s="409">
        <v>4.2399671612000001</v>
      </c>
      <c r="BL17" s="409">
        <v>4.2765763557999996</v>
      </c>
      <c r="BM17" s="409">
        <v>4.3076439764999996</v>
      </c>
      <c r="BN17" s="409">
        <v>4.3327927598000002</v>
      </c>
      <c r="BO17" s="409">
        <v>4.2502462613000001</v>
      </c>
      <c r="BP17" s="409">
        <v>4.2905411214000004</v>
      </c>
      <c r="BQ17" s="409">
        <v>4.3220314947</v>
      </c>
      <c r="BR17" s="409">
        <v>4.2388665195000002</v>
      </c>
      <c r="BS17" s="409">
        <v>4.1608069501999996</v>
      </c>
      <c r="BT17" s="409">
        <v>4.5005200393000004</v>
      </c>
      <c r="BU17" s="409">
        <v>4.5341876483999997</v>
      </c>
      <c r="BV17" s="409">
        <v>4.5615963468</v>
      </c>
    </row>
    <row r="18" spans="1:74" ht="11.1" customHeight="1" x14ac:dyDescent="0.2">
      <c r="A18" s="162" t="s">
        <v>268</v>
      </c>
      <c r="B18" s="173" t="s">
        <v>360</v>
      </c>
      <c r="C18" s="252">
        <v>1.9318919999999999</v>
      </c>
      <c r="D18" s="252">
        <v>1.9318919999999999</v>
      </c>
      <c r="E18" s="252">
        <v>1.9548920000000001</v>
      </c>
      <c r="F18" s="252">
        <v>1.951892</v>
      </c>
      <c r="G18" s="252">
        <v>1.908892</v>
      </c>
      <c r="H18" s="252">
        <v>1.9588920000000001</v>
      </c>
      <c r="I18" s="252">
        <v>1.9628920000000001</v>
      </c>
      <c r="J18" s="252">
        <v>1.9318919999999999</v>
      </c>
      <c r="K18" s="252">
        <v>1.8718919999999999</v>
      </c>
      <c r="L18" s="252">
        <v>2.0328919999999999</v>
      </c>
      <c r="M18" s="252">
        <v>1.995892</v>
      </c>
      <c r="N18" s="252">
        <v>2.0568919999999999</v>
      </c>
      <c r="O18" s="252">
        <v>2.0425589999999998</v>
      </c>
      <c r="P18" s="252">
        <v>2.072559</v>
      </c>
      <c r="Q18" s="252">
        <v>2.0175589999999999</v>
      </c>
      <c r="R18" s="252">
        <v>2.0425589999999998</v>
      </c>
      <c r="S18" s="252">
        <v>1.9705589999999999</v>
      </c>
      <c r="T18" s="252">
        <v>1.8235589999999999</v>
      </c>
      <c r="U18" s="252">
        <v>2.1395590000000002</v>
      </c>
      <c r="V18" s="252">
        <v>1.9445589999999999</v>
      </c>
      <c r="W18" s="252">
        <v>1.621559</v>
      </c>
      <c r="X18" s="252">
        <v>2.1245590000000001</v>
      </c>
      <c r="Y18" s="252">
        <v>2.1645590000000001</v>
      </c>
      <c r="Z18" s="252">
        <v>2.0735589999999999</v>
      </c>
      <c r="AA18" s="252">
        <v>2.0408580000000001</v>
      </c>
      <c r="AB18" s="252">
        <v>2.0768580000000001</v>
      </c>
      <c r="AC18" s="252">
        <v>2.1368580000000001</v>
      </c>
      <c r="AD18" s="252">
        <v>2.1268579999999999</v>
      </c>
      <c r="AE18" s="252">
        <v>1.9958579999999999</v>
      </c>
      <c r="AF18" s="252">
        <v>1.8948579999999999</v>
      </c>
      <c r="AG18" s="252">
        <v>2.0108579999999998</v>
      </c>
      <c r="AH18" s="252">
        <v>1.9358580000000001</v>
      </c>
      <c r="AI18" s="252">
        <v>1.7858579999999999</v>
      </c>
      <c r="AJ18" s="252">
        <v>1.9498580000000001</v>
      </c>
      <c r="AK18" s="252">
        <v>1.877858</v>
      </c>
      <c r="AL18" s="252">
        <v>1.9418580000000001</v>
      </c>
      <c r="AM18" s="252">
        <v>2.0358580000000002</v>
      </c>
      <c r="AN18" s="252">
        <v>1.960858</v>
      </c>
      <c r="AO18" s="252">
        <v>1.9138580000000001</v>
      </c>
      <c r="AP18" s="252">
        <v>1.8808579999999999</v>
      </c>
      <c r="AQ18" s="252">
        <v>1.668858</v>
      </c>
      <c r="AR18" s="252">
        <v>1.8588579999999999</v>
      </c>
      <c r="AS18" s="252">
        <v>1.924858</v>
      </c>
      <c r="AT18" s="252">
        <v>1.8828579999999999</v>
      </c>
      <c r="AU18" s="252">
        <v>1.6208579999999999</v>
      </c>
      <c r="AV18" s="252">
        <v>1.8688579999999999</v>
      </c>
      <c r="AW18" s="252">
        <v>1.887858</v>
      </c>
      <c r="AX18" s="252">
        <v>1.863858</v>
      </c>
      <c r="AY18" s="252">
        <v>1.831858</v>
      </c>
      <c r="AZ18" s="252">
        <v>1.758858</v>
      </c>
      <c r="BA18" s="252">
        <v>1.764858</v>
      </c>
      <c r="BB18" s="252">
        <v>1.7307206327</v>
      </c>
      <c r="BC18" s="252">
        <v>1.6109256262</v>
      </c>
      <c r="BD18" s="252">
        <v>1.7471463342</v>
      </c>
      <c r="BE18" s="409">
        <v>1.7432584549000001</v>
      </c>
      <c r="BF18" s="409">
        <v>1.7392978783999999</v>
      </c>
      <c r="BG18" s="409">
        <v>1.5964731498</v>
      </c>
      <c r="BH18" s="409">
        <v>1.7335696074</v>
      </c>
      <c r="BI18" s="409">
        <v>1.7309232927</v>
      </c>
      <c r="BJ18" s="409">
        <v>1.7478210481000001</v>
      </c>
      <c r="BK18" s="409">
        <v>1.7688936387</v>
      </c>
      <c r="BL18" s="409">
        <v>1.7957787297000001</v>
      </c>
      <c r="BM18" s="409">
        <v>1.8262760438000001</v>
      </c>
      <c r="BN18" s="409">
        <v>1.8578500082</v>
      </c>
      <c r="BO18" s="409">
        <v>1.7896274673000001</v>
      </c>
      <c r="BP18" s="409">
        <v>1.8218878269000001</v>
      </c>
      <c r="BQ18" s="409">
        <v>1.9440136579</v>
      </c>
      <c r="BR18" s="409">
        <v>1.9711324397000001</v>
      </c>
      <c r="BS18" s="409">
        <v>1.7483800736999999</v>
      </c>
      <c r="BT18" s="409">
        <v>2.0340699409999998</v>
      </c>
      <c r="BU18" s="409">
        <v>2.0700381776999999</v>
      </c>
      <c r="BV18" s="409">
        <v>2.1010984512999999</v>
      </c>
    </row>
    <row r="19" spans="1:74" ht="11.1" customHeight="1" x14ac:dyDescent="0.2">
      <c r="A19" s="162" t="s">
        <v>1240</v>
      </c>
      <c r="B19" s="173" t="s">
        <v>1241</v>
      </c>
      <c r="C19" s="252">
        <v>1.003568</v>
      </c>
      <c r="D19" s="252">
        <v>0.93510499999999996</v>
      </c>
      <c r="E19" s="252">
        <v>0.98678900000000003</v>
      </c>
      <c r="F19" s="252">
        <v>1.0517430000000001</v>
      </c>
      <c r="G19" s="252">
        <v>1.155845</v>
      </c>
      <c r="H19" s="252">
        <v>1.0051760000000001</v>
      </c>
      <c r="I19" s="252">
        <v>0.97280599999999995</v>
      </c>
      <c r="J19" s="252">
        <v>0.903061</v>
      </c>
      <c r="K19" s="252">
        <v>0.96798099999999998</v>
      </c>
      <c r="L19" s="252">
        <v>1.0268299999999999</v>
      </c>
      <c r="M19" s="252">
        <v>1.113847</v>
      </c>
      <c r="N19" s="252">
        <v>1.120071</v>
      </c>
      <c r="O19" s="252">
        <v>1.15181</v>
      </c>
      <c r="P19" s="252">
        <v>1.165179</v>
      </c>
      <c r="Q19" s="252">
        <v>1.1350210000000001</v>
      </c>
      <c r="R19" s="252">
        <v>1.139961</v>
      </c>
      <c r="S19" s="252">
        <v>1.144754</v>
      </c>
      <c r="T19" s="252">
        <v>1.041215</v>
      </c>
      <c r="U19" s="252">
        <v>1.136123</v>
      </c>
      <c r="V19" s="252">
        <v>0.98220300000000005</v>
      </c>
      <c r="W19" s="252">
        <v>0.964592</v>
      </c>
      <c r="X19" s="252">
        <v>0.91883999999999999</v>
      </c>
      <c r="Y19" s="252">
        <v>1.1110070000000001</v>
      </c>
      <c r="Z19" s="252">
        <v>1.1191310000000001</v>
      </c>
      <c r="AA19" s="252">
        <v>1.130244</v>
      </c>
      <c r="AB19" s="252">
        <v>1.112244</v>
      </c>
      <c r="AC19" s="252">
        <v>1.114244</v>
      </c>
      <c r="AD19" s="252">
        <v>1.080244</v>
      </c>
      <c r="AE19" s="252">
        <v>1.106244</v>
      </c>
      <c r="AF19" s="252">
        <v>1.1032439999999999</v>
      </c>
      <c r="AG19" s="252">
        <v>1.0812440000000001</v>
      </c>
      <c r="AH19" s="252">
        <v>0.972244</v>
      </c>
      <c r="AI19" s="252">
        <v>1.0332440000000001</v>
      </c>
      <c r="AJ19" s="252">
        <v>1.116244</v>
      </c>
      <c r="AK19" s="252">
        <v>1.138244</v>
      </c>
      <c r="AL19" s="252">
        <v>0.88024400000000003</v>
      </c>
      <c r="AM19" s="252">
        <v>1.1893309999999999</v>
      </c>
      <c r="AN19" s="252">
        <v>1.1699679999999999</v>
      </c>
      <c r="AO19" s="252">
        <v>1.121899</v>
      </c>
      <c r="AP19" s="252">
        <v>1.2521739999999999</v>
      </c>
      <c r="AQ19" s="252">
        <v>1.1581459999999999</v>
      </c>
      <c r="AR19" s="252">
        <v>1.1052690000000001</v>
      </c>
      <c r="AS19" s="252">
        <v>1.17767</v>
      </c>
      <c r="AT19" s="252">
        <v>1.0745899999999999</v>
      </c>
      <c r="AU19" s="252">
        <v>1.04714</v>
      </c>
      <c r="AV19" s="252">
        <v>1.2021059999999999</v>
      </c>
      <c r="AW19" s="252">
        <v>1.2067190000000001</v>
      </c>
      <c r="AX19" s="252">
        <v>1.245951</v>
      </c>
      <c r="AY19" s="252">
        <v>1.2122440000000001</v>
      </c>
      <c r="AZ19" s="252">
        <v>1.2892440000000001</v>
      </c>
      <c r="BA19" s="252">
        <v>1.2722439999999999</v>
      </c>
      <c r="BB19" s="252">
        <v>1.2132326546000001</v>
      </c>
      <c r="BC19" s="252">
        <v>1.2008319338</v>
      </c>
      <c r="BD19" s="252">
        <v>1.2304515074</v>
      </c>
      <c r="BE19" s="409">
        <v>1.2360386758999999</v>
      </c>
      <c r="BF19" s="409">
        <v>1.052228291</v>
      </c>
      <c r="BG19" s="409">
        <v>1.1014402140999999</v>
      </c>
      <c r="BH19" s="409">
        <v>1.2567539419</v>
      </c>
      <c r="BI19" s="409">
        <v>1.2523748628</v>
      </c>
      <c r="BJ19" s="409">
        <v>1.2484210783</v>
      </c>
      <c r="BK19" s="409">
        <v>1.2509291137</v>
      </c>
      <c r="BL19" s="409">
        <v>1.2552847665</v>
      </c>
      <c r="BM19" s="409">
        <v>1.2577420960000001</v>
      </c>
      <c r="BN19" s="409">
        <v>1.2606242379000001</v>
      </c>
      <c r="BO19" s="409">
        <v>1.2559889874000001</v>
      </c>
      <c r="BP19" s="409">
        <v>1.2574860076000001</v>
      </c>
      <c r="BQ19" s="409">
        <v>1.1880713355000001</v>
      </c>
      <c r="BR19" s="409">
        <v>1.0504703543</v>
      </c>
      <c r="BS19" s="409">
        <v>1.1944959341000001</v>
      </c>
      <c r="BT19" s="409">
        <v>1.2479507541999999</v>
      </c>
      <c r="BU19" s="409">
        <v>1.2417097399000001</v>
      </c>
      <c r="BV19" s="409">
        <v>1.2357457969000001</v>
      </c>
    </row>
    <row r="20" spans="1:74" ht="11.1" customHeight="1" x14ac:dyDescent="0.2">
      <c r="C20" s="223"/>
      <c r="D20" s="223"/>
      <c r="E20" s="223"/>
      <c r="F20" s="223"/>
      <c r="G20" s="223"/>
      <c r="H20" s="223"/>
      <c r="I20" s="223"/>
      <c r="J20" s="223"/>
      <c r="K20" s="223"/>
      <c r="L20" s="223"/>
      <c r="M20" s="223"/>
      <c r="N20" s="223"/>
      <c r="O20" s="223"/>
      <c r="P20" s="223"/>
      <c r="Q20" s="223"/>
      <c r="R20" s="223"/>
      <c r="S20" s="223"/>
      <c r="T20" s="223"/>
      <c r="U20" s="223"/>
      <c r="V20" s="223"/>
      <c r="W20" s="223"/>
      <c r="X20" s="223"/>
      <c r="Y20" s="223"/>
      <c r="Z20" s="223"/>
      <c r="AA20" s="223"/>
      <c r="AB20" s="223"/>
      <c r="AC20" s="223"/>
      <c r="AD20" s="223"/>
      <c r="AE20" s="223"/>
      <c r="AF20" s="223"/>
      <c r="AG20" s="223"/>
      <c r="AH20" s="223"/>
      <c r="AI20" s="223"/>
      <c r="AJ20" s="223"/>
      <c r="AK20" s="223"/>
      <c r="AL20" s="223"/>
      <c r="AM20" s="223"/>
      <c r="AN20" s="223"/>
      <c r="AO20" s="223"/>
      <c r="AP20" s="223"/>
      <c r="AQ20" s="223"/>
      <c r="AR20" s="223"/>
      <c r="AS20" s="223"/>
      <c r="AT20" s="223"/>
      <c r="AU20" s="223"/>
      <c r="AV20" s="223"/>
      <c r="AW20" s="223"/>
      <c r="AX20" s="223"/>
      <c r="AY20" s="223"/>
      <c r="AZ20" s="223"/>
      <c r="BA20" s="223"/>
      <c r="BB20" s="223"/>
      <c r="BC20" s="223"/>
      <c r="BD20" s="223"/>
      <c r="BE20" s="410"/>
      <c r="BF20" s="410"/>
      <c r="BG20" s="410"/>
      <c r="BH20" s="410"/>
      <c r="BI20" s="410"/>
      <c r="BJ20" s="410"/>
      <c r="BK20" s="410"/>
      <c r="BL20" s="410"/>
      <c r="BM20" s="410"/>
      <c r="BN20" s="410"/>
      <c r="BO20" s="410"/>
      <c r="BP20" s="410"/>
      <c r="BQ20" s="410"/>
      <c r="BR20" s="410"/>
      <c r="BS20" s="410"/>
      <c r="BT20" s="410"/>
      <c r="BU20" s="410"/>
      <c r="BV20" s="410"/>
    </row>
    <row r="21" spans="1:74" ht="11.1" customHeight="1" x14ac:dyDescent="0.2">
      <c r="A21" s="162" t="s">
        <v>492</v>
      </c>
      <c r="B21" s="172" t="s">
        <v>1127</v>
      </c>
      <c r="C21" s="252">
        <v>14.196828999999999</v>
      </c>
      <c r="D21" s="252">
        <v>14.114706999999999</v>
      </c>
      <c r="E21" s="252">
        <v>14.29782</v>
      </c>
      <c r="F21" s="252">
        <v>13.987627</v>
      </c>
      <c r="G21" s="252">
        <v>14.152373000000001</v>
      </c>
      <c r="H21" s="252">
        <v>13.962960000000001</v>
      </c>
      <c r="I21" s="252">
        <v>14.085902000000001</v>
      </c>
      <c r="J21" s="252">
        <v>14.051396</v>
      </c>
      <c r="K21" s="252">
        <v>13.960737999999999</v>
      </c>
      <c r="L21" s="252">
        <v>14.080030000000001</v>
      </c>
      <c r="M21" s="252">
        <v>14.219339</v>
      </c>
      <c r="N21" s="252">
        <v>14.273457000000001</v>
      </c>
      <c r="O21" s="252">
        <v>14.335399000000001</v>
      </c>
      <c r="P21" s="252">
        <v>14.352399</v>
      </c>
      <c r="Q21" s="252">
        <v>14.395398999999999</v>
      </c>
      <c r="R21" s="252">
        <v>14.148399</v>
      </c>
      <c r="S21" s="252">
        <v>14.041399</v>
      </c>
      <c r="T21" s="252">
        <v>14.183399</v>
      </c>
      <c r="U21" s="252">
        <v>13.956398999999999</v>
      </c>
      <c r="V21" s="252">
        <v>13.633399000000001</v>
      </c>
      <c r="W21" s="252">
        <v>14.240399</v>
      </c>
      <c r="X21" s="252">
        <v>14.535399</v>
      </c>
      <c r="Y21" s="252">
        <v>14.516399</v>
      </c>
      <c r="Z21" s="252">
        <v>14.585399000000001</v>
      </c>
      <c r="AA21" s="252">
        <v>14.483373</v>
      </c>
      <c r="AB21" s="252">
        <v>14.473373</v>
      </c>
      <c r="AC21" s="252">
        <v>14.407373</v>
      </c>
      <c r="AD21" s="252">
        <v>14.375373</v>
      </c>
      <c r="AE21" s="252">
        <v>14.287373000000001</v>
      </c>
      <c r="AF21" s="252">
        <v>14.319373000000001</v>
      </c>
      <c r="AG21" s="252">
        <v>14.337372999999999</v>
      </c>
      <c r="AH21" s="252">
        <v>14.153373</v>
      </c>
      <c r="AI21" s="252">
        <v>14.255373000000001</v>
      </c>
      <c r="AJ21" s="252">
        <v>14.248373000000001</v>
      </c>
      <c r="AK21" s="252">
        <v>14.384373</v>
      </c>
      <c r="AL21" s="252">
        <v>14.411372999999999</v>
      </c>
      <c r="AM21" s="252">
        <v>14.409373</v>
      </c>
      <c r="AN21" s="252">
        <v>14.464373</v>
      </c>
      <c r="AO21" s="252">
        <v>14.451373</v>
      </c>
      <c r="AP21" s="252">
        <v>14.337372999999999</v>
      </c>
      <c r="AQ21" s="252">
        <v>14.400373</v>
      </c>
      <c r="AR21" s="252">
        <v>14.589373</v>
      </c>
      <c r="AS21" s="252">
        <v>14.673373</v>
      </c>
      <c r="AT21" s="252">
        <v>14.459372999999999</v>
      </c>
      <c r="AU21" s="252">
        <v>14.774373000000001</v>
      </c>
      <c r="AV21" s="252">
        <v>14.825373000000001</v>
      </c>
      <c r="AW21" s="252">
        <v>14.874373</v>
      </c>
      <c r="AX21" s="252">
        <v>14.970373</v>
      </c>
      <c r="AY21" s="252">
        <v>14.885373</v>
      </c>
      <c r="AZ21" s="252">
        <v>14.870373000000001</v>
      </c>
      <c r="BA21" s="252">
        <v>14.746373</v>
      </c>
      <c r="BB21" s="252">
        <v>14.415887326</v>
      </c>
      <c r="BC21" s="252">
        <v>14.352104406</v>
      </c>
      <c r="BD21" s="252">
        <v>14.703155928999999</v>
      </c>
      <c r="BE21" s="409">
        <v>14.780833967</v>
      </c>
      <c r="BF21" s="409">
        <v>14.494736661999999</v>
      </c>
      <c r="BG21" s="409">
        <v>14.547889853999999</v>
      </c>
      <c r="BH21" s="409">
        <v>14.709920358</v>
      </c>
      <c r="BI21" s="409">
        <v>14.750773431000001</v>
      </c>
      <c r="BJ21" s="409">
        <v>14.758409003000001</v>
      </c>
      <c r="BK21" s="409">
        <v>14.723883774999999</v>
      </c>
      <c r="BL21" s="409">
        <v>14.727772855</v>
      </c>
      <c r="BM21" s="409">
        <v>14.534884205999999</v>
      </c>
      <c r="BN21" s="409">
        <v>14.591342497999999</v>
      </c>
      <c r="BO21" s="409">
        <v>14.636134448</v>
      </c>
      <c r="BP21" s="409">
        <v>14.605113424000001</v>
      </c>
      <c r="BQ21" s="409">
        <v>14.673213312</v>
      </c>
      <c r="BR21" s="409">
        <v>14.657017088</v>
      </c>
      <c r="BS21" s="409">
        <v>14.593887976</v>
      </c>
      <c r="BT21" s="409">
        <v>14.702254636999999</v>
      </c>
      <c r="BU21" s="409">
        <v>14.696112279999999</v>
      </c>
      <c r="BV21" s="409">
        <v>14.681036149000001</v>
      </c>
    </row>
    <row r="22" spans="1:74" ht="11.1" customHeight="1" x14ac:dyDescent="0.2">
      <c r="A22" s="162" t="s">
        <v>269</v>
      </c>
      <c r="B22" s="173" t="s">
        <v>488</v>
      </c>
      <c r="C22" s="252">
        <v>0.89170700000000003</v>
      </c>
      <c r="D22" s="252">
        <v>0.88470700000000002</v>
      </c>
      <c r="E22" s="252">
        <v>0.90470700000000004</v>
      </c>
      <c r="F22" s="252">
        <v>0.89070700000000003</v>
      </c>
      <c r="G22" s="252">
        <v>0.83270699999999997</v>
      </c>
      <c r="H22" s="252">
        <v>0.83270699999999997</v>
      </c>
      <c r="I22" s="252">
        <v>0.857707</v>
      </c>
      <c r="J22" s="252">
        <v>0.82370699999999997</v>
      </c>
      <c r="K22" s="252">
        <v>0.87870700000000002</v>
      </c>
      <c r="L22" s="252">
        <v>0.863707</v>
      </c>
      <c r="M22" s="252">
        <v>0.822689</v>
      </c>
      <c r="N22" s="252">
        <v>0.81667999999999996</v>
      </c>
      <c r="O22" s="252">
        <v>0.85200799999999999</v>
      </c>
      <c r="P22" s="252">
        <v>0.864008</v>
      </c>
      <c r="Q22" s="252">
        <v>0.88300800000000002</v>
      </c>
      <c r="R22" s="252">
        <v>0.868008</v>
      </c>
      <c r="S22" s="252">
        <v>0.864008</v>
      </c>
      <c r="T22" s="252">
        <v>0.88400800000000002</v>
      </c>
      <c r="U22" s="252">
        <v>0.88400800000000002</v>
      </c>
      <c r="V22" s="252">
        <v>0.84900799999999998</v>
      </c>
      <c r="W22" s="252">
        <v>0.78200800000000004</v>
      </c>
      <c r="X22" s="252">
        <v>0.83100799999999997</v>
      </c>
      <c r="Y22" s="252">
        <v>0.75400800000000001</v>
      </c>
      <c r="Z22" s="252">
        <v>0.80600799999999995</v>
      </c>
      <c r="AA22" s="252">
        <v>0.82000799999999996</v>
      </c>
      <c r="AB22" s="252">
        <v>0.80300800000000006</v>
      </c>
      <c r="AC22" s="252">
        <v>0.76000800000000002</v>
      </c>
      <c r="AD22" s="252">
        <v>0.80200800000000005</v>
      </c>
      <c r="AE22" s="252">
        <v>0.80200800000000005</v>
      </c>
      <c r="AF22" s="252">
        <v>0.81200799999999995</v>
      </c>
      <c r="AG22" s="252">
        <v>0.81400799999999995</v>
      </c>
      <c r="AH22" s="252">
        <v>0.75700800000000001</v>
      </c>
      <c r="AI22" s="252">
        <v>0.81100799999999995</v>
      </c>
      <c r="AJ22" s="252">
        <v>0.81100799999999995</v>
      </c>
      <c r="AK22" s="252">
        <v>0.79900800000000005</v>
      </c>
      <c r="AL22" s="252">
        <v>0.81800799999999996</v>
      </c>
      <c r="AM22" s="252">
        <v>0.82300799999999996</v>
      </c>
      <c r="AN22" s="252">
        <v>0.80500799999999995</v>
      </c>
      <c r="AO22" s="252">
        <v>0.80200800000000005</v>
      </c>
      <c r="AP22" s="252">
        <v>0.80600799999999995</v>
      </c>
      <c r="AQ22" s="252">
        <v>0.82100799999999996</v>
      </c>
      <c r="AR22" s="252">
        <v>0.81200799999999995</v>
      </c>
      <c r="AS22" s="252">
        <v>0.79200800000000005</v>
      </c>
      <c r="AT22" s="252">
        <v>0.79300800000000005</v>
      </c>
      <c r="AU22" s="252">
        <v>0.81500799999999995</v>
      </c>
      <c r="AV22" s="252">
        <v>0.80300800000000006</v>
      </c>
      <c r="AW22" s="252">
        <v>0.82100799999999996</v>
      </c>
      <c r="AX22" s="252">
        <v>0.80900799999999995</v>
      </c>
      <c r="AY22" s="252">
        <v>0.81200799999999995</v>
      </c>
      <c r="AZ22" s="252">
        <v>0.82500799999999996</v>
      </c>
      <c r="BA22" s="252">
        <v>0.81700799999999996</v>
      </c>
      <c r="BB22" s="252">
        <v>0.77808690745999998</v>
      </c>
      <c r="BC22" s="252">
        <v>0.79314412222999997</v>
      </c>
      <c r="BD22" s="252">
        <v>0.79082400140999998</v>
      </c>
      <c r="BE22" s="409">
        <v>0.78834222004999999</v>
      </c>
      <c r="BF22" s="409">
        <v>0.75591294583000002</v>
      </c>
      <c r="BG22" s="409">
        <v>0.75354291331000001</v>
      </c>
      <c r="BH22" s="409">
        <v>0.78112260752999996</v>
      </c>
      <c r="BI22" s="409">
        <v>0.77882312148999999</v>
      </c>
      <c r="BJ22" s="409">
        <v>0.77656526447999996</v>
      </c>
      <c r="BK22" s="409">
        <v>0.77418754906999998</v>
      </c>
      <c r="BL22" s="409">
        <v>0.77216648827000001</v>
      </c>
      <c r="BM22" s="409">
        <v>0.75495732950000005</v>
      </c>
      <c r="BN22" s="409">
        <v>0.75281440973000002</v>
      </c>
      <c r="BO22" s="409">
        <v>0.76569208541</v>
      </c>
      <c r="BP22" s="409">
        <v>0.76369866144999998</v>
      </c>
      <c r="BQ22" s="409">
        <v>0.76152970688999999</v>
      </c>
      <c r="BR22" s="409">
        <v>0.74444617722999995</v>
      </c>
      <c r="BS22" s="409">
        <v>0.74241767652000001</v>
      </c>
      <c r="BT22" s="409">
        <v>0.75531494295000001</v>
      </c>
      <c r="BU22" s="409">
        <v>0.75334317170999998</v>
      </c>
      <c r="BV22" s="409">
        <v>0.75040848099000002</v>
      </c>
    </row>
    <row r="23" spans="1:74" ht="11.1" customHeight="1" x14ac:dyDescent="0.2">
      <c r="A23" s="162" t="s">
        <v>270</v>
      </c>
      <c r="B23" s="173" t="s">
        <v>489</v>
      </c>
      <c r="C23" s="252">
        <v>1.7870809999999999</v>
      </c>
      <c r="D23" s="252">
        <v>1.7870809999999999</v>
      </c>
      <c r="E23" s="252">
        <v>1.8340810000000001</v>
      </c>
      <c r="F23" s="252">
        <v>1.7570809999999999</v>
      </c>
      <c r="G23" s="252">
        <v>1.8050809999999999</v>
      </c>
      <c r="H23" s="252">
        <v>1.7010810000000001</v>
      </c>
      <c r="I23" s="252">
        <v>1.7570809999999999</v>
      </c>
      <c r="J23" s="252">
        <v>1.7050810000000001</v>
      </c>
      <c r="K23" s="252">
        <v>1.6240810000000001</v>
      </c>
      <c r="L23" s="252">
        <v>1.6400809999999999</v>
      </c>
      <c r="M23" s="252">
        <v>1.8010809999999999</v>
      </c>
      <c r="N23" s="252">
        <v>1.8170809999999999</v>
      </c>
      <c r="O23" s="252">
        <v>1.7610809999999999</v>
      </c>
      <c r="P23" s="252">
        <v>1.7650809999999999</v>
      </c>
      <c r="Q23" s="252">
        <v>1.7530809999999999</v>
      </c>
      <c r="R23" s="252">
        <v>1.617081</v>
      </c>
      <c r="S23" s="252">
        <v>1.5700810000000001</v>
      </c>
      <c r="T23" s="252">
        <v>1.706081</v>
      </c>
      <c r="U23" s="252">
        <v>1.702081</v>
      </c>
      <c r="V23" s="252">
        <v>1.3780809999999999</v>
      </c>
      <c r="W23" s="252">
        <v>1.6360809999999999</v>
      </c>
      <c r="X23" s="252">
        <v>1.794081</v>
      </c>
      <c r="Y23" s="252">
        <v>1.843081</v>
      </c>
      <c r="Z23" s="252">
        <v>1.8580810000000001</v>
      </c>
      <c r="AA23" s="252">
        <v>1.8440810000000001</v>
      </c>
      <c r="AB23" s="252">
        <v>1.8700810000000001</v>
      </c>
      <c r="AC23" s="252">
        <v>1.9080809999999999</v>
      </c>
      <c r="AD23" s="252">
        <v>1.883081</v>
      </c>
      <c r="AE23" s="252">
        <v>1.8540810000000001</v>
      </c>
      <c r="AF23" s="252">
        <v>1.877081</v>
      </c>
      <c r="AG23" s="252">
        <v>1.897081</v>
      </c>
      <c r="AH23" s="252">
        <v>1.8110809999999999</v>
      </c>
      <c r="AI23" s="252">
        <v>1.8620810000000001</v>
      </c>
      <c r="AJ23" s="252">
        <v>1.8300810000000001</v>
      </c>
      <c r="AK23" s="252">
        <v>1.964081</v>
      </c>
      <c r="AL23" s="252">
        <v>1.9590810000000001</v>
      </c>
      <c r="AM23" s="252">
        <v>1.950081</v>
      </c>
      <c r="AN23" s="252">
        <v>2.0040809999999998</v>
      </c>
      <c r="AO23" s="252">
        <v>1.9810810000000001</v>
      </c>
      <c r="AP23" s="252">
        <v>1.9320809999999999</v>
      </c>
      <c r="AQ23" s="252">
        <v>1.9730810000000001</v>
      </c>
      <c r="AR23" s="252">
        <v>1.9750810000000001</v>
      </c>
      <c r="AS23" s="252">
        <v>1.9950810000000001</v>
      </c>
      <c r="AT23" s="252">
        <v>1.7830809999999999</v>
      </c>
      <c r="AU23" s="252">
        <v>1.9220809999999999</v>
      </c>
      <c r="AV23" s="252">
        <v>1.9350810000000001</v>
      </c>
      <c r="AW23" s="252">
        <v>2.006081</v>
      </c>
      <c r="AX23" s="252">
        <v>2.0590809999999999</v>
      </c>
      <c r="AY23" s="252">
        <v>2.0480809999999998</v>
      </c>
      <c r="AZ23" s="252">
        <v>2.0610810000000002</v>
      </c>
      <c r="BA23" s="252">
        <v>1.9810810000000001</v>
      </c>
      <c r="BB23" s="252">
        <v>1.7560086833999999</v>
      </c>
      <c r="BC23" s="252">
        <v>1.8007945404000001</v>
      </c>
      <c r="BD23" s="252">
        <v>2.1174974603000001</v>
      </c>
      <c r="BE23" s="409">
        <v>2.1317310635000002</v>
      </c>
      <c r="BF23" s="409">
        <v>1.8964063133</v>
      </c>
      <c r="BG23" s="409">
        <v>1.9439769574000001</v>
      </c>
      <c r="BH23" s="409">
        <v>2.0913579164999998</v>
      </c>
      <c r="BI23" s="409">
        <v>2.1388326561</v>
      </c>
      <c r="BJ23" s="409">
        <v>2.1363276158</v>
      </c>
      <c r="BK23" s="409">
        <v>2.1375006768999998</v>
      </c>
      <c r="BL23" s="409">
        <v>2.1353002333000002</v>
      </c>
      <c r="BM23" s="409">
        <v>1.9665264931999999</v>
      </c>
      <c r="BN23" s="409">
        <v>2.0299205257000001</v>
      </c>
      <c r="BO23" s="409">
        <v>2.0586087156000001</v>
      </c>
      <c r="BP23" s="409">
        <v>2.027411233</v>
      </c>
      <c r="BQ23" s="409">
        <v>2.0950757539999998</v>
      </c>
      <c r="BR23" s="409">
        <v>2.0929501188000001</v>
      </c>
      <c r="BS23" s="409">
        <v>2.0197992572999999</v>
      </c>
      <c r="BT23" s="409">
        <v>2.1175333532999998</v>
      </c>
      <c r="BU23" s="409">
        <v>2.1151177034000002</v>
      </c>
      <c r="BV23" s="409">
        <v>2.1127210025999998</v>
      </c>
    </row>
    <row r="24" spans="1:74" ht="11.1" customHeight="1" x14ac:dyDescent="0.2">
      <c r="A24" s="162" t="s">
        <v>271</v>
      </c>
      <c r="B24" s="173" t="s">
        <v>490</v>
      </c>
      <c r="C24" s="252">
        <v>11.037583</v>
      </c>
      <c r="D24" s="252">
        <v>10.976583</v>
      </c>
      <c r="E24" s="252">
        <v>11.059583</v>
      </c>
      <c r="F24" s="252">
        <v>10.906582999999999</v>
      </c>
      <c r="G24" s="252">
        <v>11.067583000000001</v>
      </c>
      <c r="H24" s="252">
        <v>10.978583</v>
      </c>
      <c r="I24" s="252">
        <v>11.015582999999999</v>
      </c>
      <c r="J24" s="252">
        <v>11.065583</v>
      </c>
      <c r="K24" s="252">
        <v>11.006582999999999</v>
      </c>
      <c r="L24" s="252">
        <v>11.137582999999999</v>
      </c>
      <c r="M24" s="252">
        <v>11.157583000000001</v>
      </c>
      <c r="N24" s="252">
        <v>11.203583</v>
      </c>
      <c r="O24" s="252">
        <v>11.277737999999999</v>
      </c>
      <c r="P24" s="252">
        <v>11.277737999999999</v>
      </c>
      <c r="Q24" s="252">
        <v>11.314738</v>
      </c>
      <c r="R24" s="252">
        <v>11.217738000000001</v>
      </c>
      <c r="S24" s="252">
        <v>11.182738000000001</v>
      </c>
      <c r="T24" s="252">
        <v>11.170738</v>
      </c>
      <c r="U24" s="252">
        <v>10.946738</v>
      </c>
      <c r="V24" s="252">
        <v>10.983738000000001</v>
      </c>
      <c r="W24" s="252">
        <v>11.371738000000001</v>
      </c>
      <c r="X24" s="252">
        <v>11.468738</v>
      </c>
      <c r="Y24" s="252">
        <v>11.474738</v>
      </c>
      <c r="Z24" s="252">
        <v>11.472738</v>
      </c>
      <c r="AA24" s="252">
        <v>11.375738</v>
      </c>
      <c r="AB24" s="252">
        <v>11.355738000000001</v>
      </c>
      <c r="AC24" s="252">
        <v>11.296738</v>
      </c>
      <c r="AD24" s="252">
        <v>11.245737999999999</v>
      </c>
      <c r="AE24" s="252">
        <v>11.185738000000001</v>
      </c>
      <c r="AF24" s="252">
        <v>11.185738000000001</v>
      </c>
      <c r="AG24" s="252">
        <v>11.188738000000001</v>
      </c>
      <c r="AH24" s="252">
        <v>11.149737999999999</v>
      </c>
      <c r="AI24" s="252">
        <v>11.145738</v>
      </c>
      <c r="AJ24" s="252">
        <v>11.172738000000001</v>
      </c>
      <c r="AK24" s="252">
        <v>11.185738000000001</v>
      </c>
      <c r="AL24" s="252">
        <v>11.195738</v>
      </c>
      <c r="AM24" s="252">
        <v>11.192738</v>
      </c>
      <c r="AN24" s="252">
        <v>11.194737999999999</v>
      </c>
      <c r="AO24" s="252">
        <v>11.208738</v>
      </c>
      <c r="AP24" s="252">
        <v>11.204738000000001</v>
      </c>
      <c r="AQ24" s="252">
        <v>11.211738</v>
      </c>
      <c r="AR24" s="252">
        <v>11.305738</v>
      </c>
      <c r="AS24" s="252">
        <v>11.456738</v>
      </c>
      <c r="AT24" s="252">
        <v>11.453738</v>
      </c>
      <c r="AU24" s="252">
        <v>11.606738</v>
      </c>
      <c r="AV24" s="252">
        <v>11.656738000000001</v>
      </c>
      <c r="AW24" s="252">
        <v>11.614737999999999</v>
      </c>
      <c r="AX24" s="252">
        <v>11.693738</v>
      </c>
      <c r="AY24" s="252">
        <v>11.615738</v>
      </c>
      <c r="AZ24" s="252">
        <v>11.573738000000001</v>
      </c>
      <c r="BA24" s="252">
        <v>11.537737999999999</v>
      </c>
      <c r="BB24" s="252">
        <v>11.468196816000001</v>
      </c>
      <c r="BC24" s="252">
        <v>11.343004527</v>
      </c>
      <c r="BD24" s="252">
        <v>11.379935704999999</v>
      </c>
      <c r="BE24" s="409">
        <v>11.445305898999999</v>
      </c>
      <c r="BF24" s="409">
        <v>11.428085855999999</v>
      </c>
      <c r="BG24" s="409">
        <v>11.436499105999999</v>
      </c>
      <c r="BH24" s="409">
        <v>11.425964973999999</v>
      </c>
      <c r="BI24" s="409">
        <v>11.420356904</v>
      </c>
      <c r="BJ24" s="409">
        <v>11.433731877</v>
      </c>
      <c r="BK24" s="409">
        <v>11.421990331</v>
      </c>
      <c r="BL24" s="409">
        <v>11.428664489000001</v>
      </c>
      <c r="BM24" s="409">
        <v>11.424277575</v>
      </c>
      <c r="BN24" s="409">
        <v>11.419763365</v>
      </c>
      <c r="BO24" s="409">
        <v>11.421396167999999</v>
      </c>
      <c r="BP24" s="409">
        <v>11.423837179</v>
      </c>
      <c r="BQ24" s="409">
        <v>11.425923739</v>
      </c>
      <c r="BR24" s="409">
        <v>11.430011443</v>
      </c>
      <c r="BS24" s="409">
        <v>11.44247934</v>
      </c>
      <c r="BT24" s="409">
        <v>11.442622088</v>
      </c>
      <c r="BU24" s="409">
        <v>11.439562378</v>
      </c>
      <c r="BV24" s="409">
        <v>11.430781396</v>
      </c>
    </row>
    <row r="25" spans="1:74" ht="11.1" customHeight="1" x14ac:dyDescent="0.2">
      <c r="A25" s="162" t="s">
        <v>1059</v>
      </c>
      <c r="B25" s="173" t="s">
        <v>1060</v>
      </c>
      <c r="C25" s="252">
        <v>0.29564800000000002</v>
      </c>
      <c r="D25" s="252">
        <v>0.270648</v>
      </c>
      <c r="E25" s="252">
        <v>0.31564799999999998</v>
      </c>
      <c r="F25" s="252">
        <v>0.25564799999999999</v>
      </c>
      <c r="G25" s="252">
        <v>0.270648</v>
      </c>
      <c r="H25" s="252">
        <v>0.275648</v>
      </c>
      <c r="I25" s="252">
        <v>0.28064800000000001</v>
      </c>
      <c r="J25" s="252">
        <v>0.28564800000000001</v>
      </c>
      <c r="K25" s="252">
        <v>0.28064800000000001</v>
      </c>
      <c r="L25" s="252">
        <v>0.270648</v>
      </c>
      <c r="M25" s="252">
        <v>0.270648</v>
      </c>
      <c r="N25" s="252">
        <v>0.270648</v>
      </c>
      <c r="O25" s="252">
        <v>0.270648</v>
      </c>
      <c r="P25" s="252">
        <v>0.270648</v>
      </c>
      <c r="Q25" s="252">
        <v>0.270648</v>
      </c>
      <c r="R25" s="252">
        <v>0.270648</v>
      </c>
      <c r="S25" s="252">
        <v>0.25064799999999998</v>
      </c>
      <c r="T25" s="252">
        <v>0.25064799999999998</v>
      </c>
      <c r="U25" s="252">
        <v>0.25064799999999998</v>
      </c>
      <c r="V25" s="252">
        <v>0.25064799999999998</v>
      </c>
      <c r="W25" s="252">
        <v>0.28064800000000001</v>
      </c>
      <c r="X25" s="252">
        <v>0.275648</v>
      </c>
      <c r="Y25" s="252">
        <v>0.275648</v>
      </c>
      <c r="Z25" s="252">
        <v>0.28064800000000001</v>
      </c>
      <c r="AA25" s="252">
        <v>0.28064800000000001</v>
      </c>
      <c r="AB25" s="252">
        <v>0.28064800000000001</v>
      </c>
      <c r="AC25" s="252">
        <v>0.28064800000000001</v>
      </c>
      <c r="AD25" s="252">
        <v>0.28064800000000001</v>
      </c>
      <c r="AE25" s="252">
        <v>0.28064800000000001</v>
      </c>
      <c r="AF25" s="252">
        <v>0.28064800000000001</v>
      </c>
      <c r="AG25" s="252">
        <v>0.28064800000000001</v>
      </c>
      <c r="AH25" s="252">
        <v>0.28064800000000001</v>
      </c>
      <c r="AI25" s="252">
        <v>0.28064800000000001</v>
      </c>
      <c r="AJ25" s="252">
        <v>0.28064800000000001</v>
      </c>
      <c r="AK25" s="252">
        <v>0.28064800000000001</v>
      </c>
      <c r="AL25" s="252">
        <v>0.28064800000000001</v>
      </c>
      <c r="AM25" s="252">
        <v>0.28864800000000002</v>
      </c>
      <c r="AN25" s="252">
        <v>0.30564799999999998</v>
      </c>
      <c r="AO25" s="252">
        <v>0.30564799999999998</v>
      </c>
      <c r="AP25" s="252">
        <v>0.241648</v>
      </c>
      <c r="AQ25" s="252">
        <v>0.241648</v>
      </c>
      <c r="AR25" s="252">
        <v>0.34364800000000001</v>
      </c>
      <c r="AS25" s="252">
        <v>0.27664800000000001</v>
      </c>
      <c r="AT25" s="252">
        <v>0.27664800000000001</v>
      </c>
      <c r="AU25" s="252">
        <v>0.27664800000000001</v>
      </c>
      <c r="AV25" s="252">
        <v>0.27664800000000001</v>
      </c>
      <c r="AW25" s="252">
        <v>0.27664800000000001</v>
      </c>
      <c r="AX25" s="252">
        <v>0.25264799999999998</v>
      </c>
      <c r="AY25" s="252">
        <v>0.25264799999999998</v>
      </c>
      <c r="AZ25" s="252">
        <v>0.25264799999999998</v>
      </c>
      <c r="BA25" s="252">
        <v>0.25264799999999998</v>
      </c>
      <c r="BB25" s="252">
        <v>0.25579050793000002</v>
      </c>
      <c r="BC25" s="252">
        <v>0.25578166261000002</v>
      </c>
      <c r="BD25" s="252">
        <v>0.25585354545</v>
      </c>
      <c r="BE25" s="409">
        <v>0.25587533550000002</v>
      </c>
      <c r="BF25" s="409">
        <v>0.25585832539999998</v>
      </c>
      <c r="BG25" s="409">
        <v>0.25586737325999998</v>
      </c>
      <c r="BH25" s="409">
        <v>0.25583603225000001</v>
      </c>
      <c r="BI25" s="409">
        <v>0.25586871293000002</v>
      </c>
      <c r="BJ25" s="409">
        <v>0.25591666768999999</v>
      </c>
      <c r="BK25" s="409">
        <v>0.24215954315999999</v>
      </c>
      <c r="BL25" s="409">
        <v>0.24226440164999999</v>
      </c>
      <c r="BM25" s="409">
        <v>0.24223329389000001</v>
      </c>
      <c r="BN25" s="409">
        <v>0.24222596843999999</v>
      </c>
      <c r="BO25" s="409">
        <v>0.24221738847999999</v>
      </c>
      <c r="BP25" s="409">
        <v>0.24228127299999999</v>
      </c>
      <c r="BQ25" s="409">
        <v>0.24228825083</v>
      </c>
      <c r="BR25" s="409">
        <v>0.24227801065999999</v>
      </c>
      <c r="BS25" s="409">
        <v>0.24229285242000001</v>
      </c>
      <c r="BT25" s="409">
        <v>0.24225432641</v>
      </c>
      <c r="BU25" s="409">
        <v>0.24228753710000001</v>
      </c>
      <c r="BV25" s="409">
        <v>0.24233480416</v>
      </c>
    </row>
    <row r="26" spans="1:74" ht="11.1" customHeight="1" x14ac:dyDescent="0.2">
      <c r="A26" s="162" t="s">
        <v>491</v>
      </c>
      <c r="B26" s="173" t="s">
        <v>1128</v>
      </c>
      <c r="C26" s="252">
        <v>0.18481</v>
      </c>
      <c r="D26" s="252">
        <v>0.195688</v>
      </c>
      <c r="E26" s="252">
        <v>0.18380099999999999</v>
      </c>
      <c r="F26" s="252">
        <v>0.17760799999999999</v>
      </c>
      <c r="G26" s="252">
        <v>0.17635400000000001</v>
      </c>
      <c r="H26" s="252">
        <v>0.17494100000000001</v>
      </c>
      <c r="I26" s="252">
        <v>0.17488300000000001</v>
      </c>
      <c r="J26" s="252">
        <v>0.171377</v>
      </c>
      <c r="K26" s="252">
        <v>0.17071900000000001</v>
      </c>
      <c r="L26" s="252">
        <v>0.16801099999999999</v>
      </c>
      <c r="M26" s="252">
        <v>0.16733799999999999</v>
      </c>
      <c r="N26" s="252">
        <v>0.165465</v>
      </c>
      <c r="O26" s="252">
        <v>0.173924</v>
      </c>
      <c r="P26" s="252">
        <v>0.174924</v>
      </c>
      <c r="Q26" s="252">
        <v>0.173924</v>
      </c>
      <c r="R26" s="252">
        <v>0.174924</v>
      </c>
      <c r="S26" s="252">
        <v>0.173924</v>
      </c>
      <c r="T26" s="252">
        <v>0.17192399999999999</v>
      </c>
      <c r="U26" s="252">
        <v>0.17292399999999999</v>
      </c>
      <c r="V26" s="252">
        <v>0.17192399999999999</v>
      </c>
      <c r="W26" s="252">
        <v>0.16992399999999999</v>
      </c>
      <c r="X26" s="252">
        <v>0.16592399999999999</v>
      </c>
      <c r="Y26" s="252">
        <v>0.16892399999999999</v>
      </c>
      <c r="Z26" s="252">
        <v>0.16792399999999999</v>
      </c>
      <c r="AA26" s="252">
        <v>0.16289799999999999</v>
      </c>
      <c r="AB26" s="252">
        <v>0.16389799999999999</v>
      </c>
      <c r="AC26" s="252">
        <v>0.16189799999999999</v>
      </c>
      <c r="AD26" s="252">
        <v>0.16389799999999999</v>
      </c>
      <c r="AE26" s="252">
        <v>0.16489799999999999</v>
      </c>
      <c r="AF26" s="252">
        <v>0.16389799999999999</v>
      </c>
      <c r="AG26" s="252">
        <v>0.15689800000000001</v>
      </c>
      <c r="AH26" s="252">
        <v>0.15489800000000001</v>
      </c>
      <c r="AI26" s="252">
        <v>0.15589800000000001</v>
      </c>
      <c r="AJ26" s="252">
        <v>0.15389800000000001</v>
      </c>
      <c r="AK26" s="252">
        <v>0.15489800000000001</v>
      </c>
      <c r="AL26" s="252">
        <v>0.15789800000000001</v>
      </c>
      <c r="AM26" s="252">
        <v>0.15489800000000001</v>
      </c>
      <c r="AN26" s="252">
        <v>0.15489800000000001</v>
      </c>
      <c r="AO26" s="252">
        <v>0.15389800000000001</v>
      </c>
      <c r="AP26" s="252">
        <v>0.15289800000000001</v>
      </c>
      <c r="AQ26" s="252">
        <v>0.15289800000000001</v>
      </c>
      <c r="AR26" s="252">
        <v>0.15289800000000001</v>
      </c>
      <c r="AS26" s="252">
        <v>0.15289800000000001</v>
      </c>
      <c r="AT26" s="252">
        <v>0.15289800000000001</v>
      </c>
      <c r="AU26" s="252">
        <v>0.15389800000000001</v>
      </c>
      <c r="AV26" s="252">
        <v>0.15389800000000001</v>
      </c>
      <c r="AW26" s="252">
        <v>0.15589800000000001</v>
      </c>
      <c r="AX26" s="252">
        <v>0.15589800000000001</v>
      </c>
      <c r="AY26" s="252">
        <v>0.15689800000000001</v>
      </c>
      <c r="AZ26" s="252">
        <v>0.15789800000000001</v>
      </c>
      <c r="BA26" s="252">
        <v>0.15789800000000001</v>
      </c>
      <c r="BB26" s="252">
        <v>0.15780441111999999</v>
      </c>
      <c r="BC26" s="252">
        <v>0.15937955413999999</v>
      </c>
      <c r="BD26" s="252">
        <v>0.15904521700999999</v>
      </c>
      <c r="BE26" s="409">
        <v>0.15957944836999999</v>
      </c>
      <c r="BF26" s="409">
        <v>0.15847322083000001</v>
      </c>
      <c r="BG26" s="409">
        <v>0.15800350377</v>
      </c>
      <c r="BH26" s="409">
        <v>0.15563882774999999</v>
      </c>
      <c r="BI26" s="409">
        <v>0.15689203694000001</v>
      </c>
      <c r="BJ26" s="409">
        <v>0.15586757865</v>
      </c>
      <c r="BK26" s="409">
        <v>0.14804567486</v>
      </c>
      <c r="BL26" s="409">
        <v>0.14937724284000001</v>
      </c>
      <c r="BM26" s="409">
        <v>0.14688951451000001</v>
      </c>
      <c r="BN26" s="409">
        <v>0.14661822955000001</v>
      </c>
      <c r="BO26" s="409">
        <v>0.14822009047000001</v>
      </c>
      <c r="BP26" s="409">
        <v>0.1478850773</v>
      </c>
      <c r="BQ26" s="409">
        <v>0.14839586093000001</v>
      </c>
      <c r="BR26" s="409">
        <v>0.14733133818999999</v>
      </c>
      <c r="BS26" s="409">
        <v>0.14689885043000001</v>
      </c>
      <c r="BT26" s="409">
        <v>0.14452992592</v>
      </c>
      <c r="BU26" s="409">
        <v>0.14580149073000001</v>
      </c>
      <c r="BV26" s="409">
        <v>0.14479046553</v>
      </c>
    </row>
    <row r="27" spans="1:74" ht="11.1" customHeight="1" x14ac:dyDescent="0.2">
      <c r="C27" s="223"/>
      <c r="D27" s="223"/>
      <c r="E27" s="223"/>
      <c r="F27" s="223"/>
      <c r="G27" s="223"/>
      <c r="H27" s="223"/>
      <c r="I27" s="223"/>
      <c r="J27" s="223"/>
      <c r="K27" s="223"/>
      <c r="L27" s="223"/>
      <c r="M27" s="223"/>
      <c r="N27" s="223"/>
      <c r="O27" s="223"/>
      <c r="P27" s="223"/>
      <c r="Q27" s="223"/>
      <c r="R27" s="223"/>
      <c r="S27" s="223"/>
      <c r="T27" s="223"/>
      <c r="U27" s="223"/>
      <c r="V27" s="223"/>
      <c r="W27" s="223"/>
      <c r="X27" s="223"/>
      <c r="Y27" s="223"/>
      <c r="Z27" s="223"/>
      <c r="AA27" s="223"/>
      <c r="AB27" s="223"/>
      <c r="AC27" s="223"/>
      <c r="AD27" s="223"/>
      <c r="AE27" s="223"/>
      <c r="AF27" s="223"/>
      <c r="AG27" s="223"/>
      <c r="AH27" s="223"/>
      <c r="AI27" s="223"/>
      <c r="AJ27" s="223"/>
      <c r="AK27" s="223"/>
      <c r="AL27" s="223"/>
      <c r="AM27" s="223"/>
      <c r="AN27" s="223"/>
      <c r="AO27" s="223"/>
      <c r="AP27" s="223"/>
      <c r="AQ27" s="223"/>
      <c r="AR27" s="223"/>
      <c r="AS27" s="223"/>
      <c r="AT27" s="223"/>
      <c r="AU27" s="223"/>
      <c r="AV27" s="223"/>
      <c r="AW27" s="223"/>
      <c r="AX27" s="223"/>
      <c r="AY27" s="223"/>
      <c r="AZ27" s="223"/>
      <c r="BA27" s="223"/>
      <c r="BB27" s="223"/>
      <c r="BC27" s="223"/>
      <c r="BD27" s="223"/>
      <c r="BE27" s="410"/>
      <c r="BF27" s="410"/>
      <c r="BG27" s="410"/>
      <c r="BH27" s="410"/>
      <c r="BI27" s="410"/>
      <c r="BJ27" s="410"/>
      <c r="BK27" s="410"/>
      <c r="BL27" s="410"/>
      <c r="BM27" s="410"/>
      <c r="BN27" s="410"/>
      <c r="BO27" s="410"/>
      <c r="BP27" s="410"/>
      <c r="BQ27" s="410"/>
      <c r="BR27" s="410"/>
      <c r="BS27" s="410"/>
      <c r="BT27" s="410"/>
      <c r="BU27" s="410"/>
      <c r="BV27" s="410"/>
    </row>
    <row r="28" spans="1:74" ht="11.1" customHeight="1" x14ac:dyDescent="0.2">
      <c r="A28" s="162" t="s">
        <v>494</v>
      </c>
      <c r="B28" s="172" t="s">
        <v>504</v>
      </c>
      <c r="C28" s="252">
        <v>3.1767660000000002</v>
      </c>
      <c r="D28" s="252">
        <v>3.1740159999999999</v>
      </c>
      <c r="E28" s="252">
        <v>3.177082</v>
      </c>
      <c r="F28" s="252">
        <v>3.173756</v>
      </c>
      <c r="G28" s="252">
        <v>3.1424439999999998</v>
      </c>
      <c r="H28" s="252">
        <v>3.16018</v>
      </c>
      <c r="I28" s="252">
        <v>3.163538</v>
      </c>
      <c r="J28" s="252">
        <v>3.1522700000000001</v>
      </c>
      <c r="K28" s="252">
        <v>3.1479499999999998</v>
      </c>
      <c r="L28" s="252">
        <v>3.1424560000000001</v>
      </c>
      <c r="M28" s="252">
        <v>3.1581640000000002</v>
      </c>
      <c r="N28" s="252">
        <v>3.1693609999999999</v>
      </c>
      <c r="O28" s="252">
        <v>3.1073780000000002</v>
      </c>
      <c r="P28" s="252">
        <v>3.1339700000000001</v>
      </c>
      <c r="Q28" s="252">
        <v>3.1479699999999999</v>
      </c>
      <c r="R28" s="252">
        <v>3.13497</v>
      </c>
      <c r="S28" s="252">
        <v>3.1409699999999998</v>
      </c>
      <c r="T28" s="252">
        <v>3.1539700000000002</v>
      </c>
      <c r="U28" s="252">
        <v>3.1519699999999999</v>
      </c>
      <c r="V28" s="252">
        <v>3.1539700000000002</v>
      </c>
      <c r="W28" s="252">
        <v>3.07897</v>
      </c>
      <c r="X28" s="252">
        <v>3.1079699999999999</v>
      </c>
      <c r="Y28" s="252">
        <v>3.13097</v>
      </c>
      <c r="Z28" s="252">
        <v>3.11097</v>
      </c>
      <c r="AA28" s="252">
        <v>3.042373</v>
      </c>
      <c r="AB28" s="252">
        <v>3.026373</v>
      </c>
      <c r="AC28" s="252">
        <v>3.0243730000000002</v>
      </c>
      <c r="AD28" s="252">
        <v>3.0443730000000002</v>
      </c>
      <c r="AE28" s="252">
        <v>3.0473729999999999</v>
      </c>
      <c r="AF28" s="252">
        <v>3.0453730000000001</v>
      </c>
      <c r="AG28" s="252">
        <v>3.058373</v>
      </c>
      <c r="AH28" s="252">
        <v>3.0563729999999998</v>
      </c>
      <c r="AI28" s="252">
        <v>3.0633729999999999</v>
      </c>
      <c r="AJ28" s="252">
        <v>3.0643729999999998</v>
      </c>
      <c r="AK28" s="252">
        <v>3.050373</v>
      </c>
      <c r="AL28" s="252">
        <v>3.082373</v>
      </c>
      <c r="AM28" s="252">
        <v>3.0213730000000001</v>
      </c>
      <c r="AN28" s="252">
        <v>3.0213730000000001</v>
      </c>
      <c r="AO28" s="252">
        <v>3.0313729999999999</v>
      </c>
      <c r="AP28" s="252">
        <v>3.0213730000000001</v>
      </c>
      <c r="AQ28" s="252">
        <v>3.0233729999999999</v>
      </c>
      <c r="AR28" s="252">
        <v>3.038373</v>
      </c>
      <c r="AS28" s="252">
        <v>3.0403730000000002</v>
      </c>
      <c r="AT28" s="252">
        <v>3.0493730000000001</v>
      </c>
      <c r="AU28" s="252">
        <v>3.0443730000000002</v>
      </c>
      <c r="AV28" s="252">
        <v>3.050373</v>
      </c>
      <c r="AW28" s="252">
        <v>3.0563729999999998</v>
      </c>
      <c r="AX28" s="252">
        <v>3.046373</v>
      </c>
      <c r="AY28" s="252">
        <v>3.074373</v>
      </c>
      <c r="AZ28" s="252">
        <v>3.0753729999999999</v>
      </c>
      <c r="BA28" s="252">
        <v>3.074373</v>
      </c>
      <c r="BB28" s="252">
        <v>3.1529950316000002</v>
      </c>
      <c r="BC28" s="252">
        <v>3.1532821242</v>
      </c>
      <c r="BD28" s="252">
        <v>3.1543226365999999</v>
      </c>
      <c r="BE28" s="409">
        <v>3.1549907794999998</v>
      </c>
      <c r="BF28" s="409">
        <v>3.1560327123</v>
      </c>
      <c r="BG28" s="409">
        <v>3.1569716391</v>
      </c>
      <c r="BH28" s="409">
        <v>3.1575144026999999</v>
      </c>
      <c r="BI28" s="409">
        <v>3.1587385058000002</v>
      </c>
      <c r="BJ28" s="409">
        <v>3.1598471247000002</v>
      </c>
      <c r="BK28" s="409">
        <v>3.2226248040000001</v>
      </c>
      <c r="BL28" s="409">
        <v>3.2235070888999999</v>
      </c>
      <c r="BM28" s="409">
        <v>3.2240481827999998</v>
      </c>
      <c r="BN28" s="409">
        <v>3.2242915338000002</v>
      </c>
      <c r="BO28" s="409">
        <v>3.2248288273000001</v>
      </c>
      <c r="BP28" s="409">
        <v>3.2260737330000002</v>
      </c>
      <c r="BQ28" s="409">
        <v>3.2269060618999998</v>
      </c>
      <c r="BR28" s="409">
        <v>3.2279886779</v>
      </c>
      <c r="BS28" s="409">
        <v>3.2289632284000001</v>
      </c>
      <c r="BT28" s="409">
        <v>3.2294741763000001</v>
      </c>
      <c r="BU28" s="409">
        <v>3.2307065897</v>
      </c>
      <c r="BV28" s="409">
        <v>3.2318172211</v>
      </c>
    </row>
    <row r="29" spans="1:74" ht="11.1" customHeight="1" x14ac:dyDescent="0.2">
      <c r="A29" s="162" t="s">
        <v>272</v>
      </c>
      <c r="B29" s="173" t="s">
        <v>493</v>
      </c>
      <c r="C29" s="252">
        <v>0.96898099999999998</v>
      </c>
      <c r="D29" s="252">
        <v>0.96623099999999995</v>
      </c>
      <c r="E29" s="252">
        <v>0.98529699999999998</v>
      </c>
      <c r="F29" s="252">
        <v>0.96897100000000003</v>
      </c>
      <c r="G29" s="252">
        <v>0.98365899999999995</v>
      </c>
      <c r="H29" s="252">
        <v>1.001395</v>
      </c>
      <c r="I29" s="252">
        <v>1.0097529999999999</v>
      </c>
      <c r="J29" s="252">
        <v>0.99848499999999996</v>
      </c>
      <c r="K29" s="252">
        <v>0.99416499999999997</v>
      </c>
      <c r="L29" s="252">
        <v>0.98867099999999997</v>
      </c>
      <c r="M29" s="252">
        <v>1.0043789999999999</v>
      </c>
      <c r="N29" s="252">
        <v>1.015576</v>
      </c>
      <c r="O29" s="252">
        <v>1.0150790000000001</v>
      </c>
      <c r="P29" s="252">
        <v>1.021671</v>
      </c>
      <c r="Q29" s="252">
        <v>1.015671</v>
      </c>
      <c r="R29" s="252">
        <v>1.0026710000000001</v>
      </c>
      <c r="S29" s="252">
        <v>1.0086710000000001</v>
      </c>
      <c r="T29" s="252">
        <v>1.021671</v>
      </c>
      <c r="U29" s="252">
        <v>1.019671</v>
      </c>
      <c r="V29" s="252">
        <v>1.021671</v>
      </c>
      <c r="W29" s="252">
        <v>1.011671</v>
      </c>
      <c r="X29" s="252">
        <v>1.0206710000000001</v>
      </c>
      <c r="Y29" s="252">
        <v>1.023671</v>
      </c>
      <c r="Z29" s="252">
        <v>1.003671</v>
      </c>
      <c r="AA29" s="252">
        <v>0.97567099999999995</v>
      </c>
      <c r="AB29" s="252">
        <v>0.97967099999999996</v>
      </c>
      <c r="AC29" s="252">
        <v>0.97767099999999996</v>
      </c>
      <c r="AD29" s="252">
        <v>0.97767099999999996</v>
      </c>
      <c r="AE29" s="252">
        <v>0.98067099999999996</v>
      </c>
      <c r="AF29" s="252">
        <v>0.97867099999999996</v>
      </c>
      <c r="AG29" s="252">
        <v>0.97667099999999996</v>
      </c>
      <c r="AH29" s="252">
        <v>0.97767099999999996</v>
      </c>
      <c r="AI29" s="252">
        <v>0.98467099999999996</v>
      </c>
      <c r="AJ29" s="252">
        <v>0.98567099999999996</v>
      </c>
      <c r="AK29" s="252">
        <v>0.97167099999999995</v>
      </c>
      <c r="AL29" s="252">
        <v>0.99367099999999997</v>
      </c>
      <c r="AM29" s="252">
        <v>0.97667099999999996</v>
      </c>
      <c r="AN29" s="252">
        <v>0.97667099999999996</v>
      </c>
      <c r="AO29" s="252">
        <v>0.97667099999999996</v>
      </c>
      <c r="AP29" s="252">
        <v>0.97667099999999996</v>
      </c>
      <c r="AQ29" s="252">
        <v>0.97867099999999996</v>
      </c>
      <c r="AR29" s="252">
        <v>0.98367099999999996</v>
      </c>
      <c r="AS29" s="252">
        <v>0.98567099999999996</v>
      </c>
      <c r="AT29" s="252">
        <v>0.98467099999999996</v>
      </c>
      <c r="AU29" s="252">
        <v>0.99967099999999998</v>
      </c>
      <c r="AV29" s="252">
        <v>1.005671</v>
      </c>
      <c r="AW29" s="252">
        <v>1.011671</v>
      </c>
      <c r="AX29" s="252">
        <v>1.001671</v>
      </c>
      <c r="AY29" s="252">
        <v>0.97967099999999996</v>
      </c>
      <c r="AZ29" s="252">
        <v>0.98067099999999996</v>
      </c>
      <c r="BA29" s="252">
        <v>0.97967099999999996</v>
      </c>
      <c r="BB29" s="252">
        <v>0.99353856800999996</v>
      </c>
      <c r="BC29" s="252">
        <v>0.99441363617</v>
      </c>
      <c r="BD29" s="252">
        <v>0.99530999896000005</v>
      </c>
      <c r="BE29" s="409">
        <v>0.99619813685000003</v>
      </c>
      <c r="BF29" s="409">
        <v>0.99706145402000002</v>
      </c>
      <c r="BG29" s="409">
        <v>0.99800354419000004</v>
      </c>
      <c r="BH29" s="409">
        <v>0.99887220460000004</v>
      </c>
      <c r="BI29" s="409">
        <v>0.99977175723</v>
      </c>
      <c r="BJ29" s="409">
        <v>1.0007885434999999</v>
      </c>
      <c r="BK29" s="409">
        <v>1.001668088</v>
      </c>
      <c r="BL29" s="409">
        <v>1.0025365713000001</v>
      </c>
      <c r="BM29" s="409">
        <v>1.0034052514</v>
      </c>
      <c r="BN29" s="409">
        <v>1.0042559720999999</v>
      </c>
      <c r="BO29" s="409">
        <v>1.0051468047000001</v>
      </c>
      <c r="BP29" s="409">
        <v>1.0060549711</v>
      </c>
      <c r="BQ29" s="409">
        <v>1.0069516229</v>
      </c>
      <c r="BR29" s="409">
        <v>1.0078331785000001</v>
      </c>
      <c r="BS29" s="409">
        <v>1.0087929053</v>
      </c>
      <c r="BT29" s="409">
        <v>1.0096731091</v>
      </c>
      <c r="BU29" s="409">
        <v>1.0105875969</v>
      </c>
      <c r="BV29" s="409">
        <v>1.0116186246000001</v>
      </c>
    </row>
    <row r="30" spans="1:74" ht="11.1" customHeight="1" x14ac:dyDescent="0.2">
      <c r="A30" s="162" t="s">
        <v>1356</v>
      </c>
      <c r="B30" s="173" t="s">
        <v>1355</v>
      </c>
      <c r="C30" s="252">
        <v>1.9868049999999999</v>
      </c>
      <c r="D30" s="252">
        <v>1.9868049999999999</v>
      </c>
      <c r="E30" s="252">
        <v>1.991805</v>
      </c>
      <c r="F30" s="252">
        <v>2.0208050000000002</v>
      </c>
      <c r="G30" s="252">
        <v>2.022805</v>
      </c>
      <c r="H30" s="252">
        <v>2.022805</v>
      </c>
      <c r="I30" s="252">
        <v>2.022805</v>
      </c>
      <c r="J30" s="252">
        <v>2.022805</v>
      </c>
      <c r="K30" s="252">
        <v>2.022805</v>
      </c>
      <c r="L30" s="252">
        <v>2.022805</v>
      </c>
      <c r="M30" s="252">
        <v>2.022805</v>
      </c>
      <c r="N30" s="252">
        <v>2.022805</v>
      </c>
      <c r="O30" s="252">
        <v>1.963805</v>
      </c>
      <c r="P30" s="252">
        <v>1.983805</v>
      </c>
      <c r="Q30" s="252">
        <v>2.0038049999999998</v>
      </c>
      <c r="R30" s="252">
        <v>2.0038049999999998</v>
      </c>
      <c r="S30" s="252">
        <v>2.0038049999999998</v>
      </c>
      <c r="T30" s="252">
        <v>2.0038049999999998</v>
      </c>
      <c r="U30" s="252">
        <v>2.0038049999999998</v>
      </c>
      <c r="V30" s="252">
        <v>2.0038049999999998</v>
      </c>
      <c r="W30" s="252">
        <v>1.943805</v>
      </c>
      <c r="X30" s="252">
        <v>1.963805</v>
      </c>
      <c r="Y30" s="252">
        <v>1.983805</v>
      </c>
      <c r="Z30" s="252">
        <v>1.983805</v>
      </c>
      <c r="AA30" s="252">
        <v>1.9688049999999999</v>
      </c>
      <c r="AB30" s="252">
        <v>1.9488049999999999</v>
      </c>
      <c r="AC30" s="252">
        <v>1.9488049999999999</v>
      </c>
      <c r="AD30" s="252">
        <v>1.9688049999999999</v>
      </c>
      <c r="AE30" s="252">
        <v>1.9688049999999999</v>
      </c>
      <c r="AF30" s="252">
        <v>1.9688049999999999</v>
      </c>
      <c r="AG30" s="252">
        <v>1.983805</v>
      </c>
      <c r="AH30" s="252">
        <v>1.983805</v>
      </c>
      <c r="AI30" s="252">
        <v>1.983805</v>
      </c>
      <c r="AJ30" s="252">
        <v>1.9788049999999999</v>
      </c>
      <c r="AK30" s="252">
        <v>1.9788049999999999</v>
      </c>
      <c r="AL30" s="252">
        <v>1.9888049999999999</v>
      </c>
      <c r="AM30" s="252">
        <v>1.9388049999999999</v>
      </c>
      <c r="AN30" s="252">
        <v>1.9388049999999999</v>
      </c>
      <c r="AO30" s="252">
        <v>1.9488049999999999</v>
      </c>
      <c r="AP30" s="252">
        <v>1.9388049999999999</v>
      </c>
      <c r="AQ30" s="252">
        <v>1.9388049999999999</v>
      </c>
      <c r="AR30" s="252">
        <v>1.9488049999999999</v>
      </c>
      <c r="AS30" s="252">
        <v>1.9488049999999999</v>
      </c>
      <c r="AT30" s="252">
        <v>1.9588049999999999</v>
      </c>
      <c r="AU30" s="252">
        <v>1.9388049999999999</v>
      </c>
      <c r="AV30" s="252">
        <v>1.9388049999999999</v>
      </c>
      <c r="AW30" s="252">
        <v>1.9388049999999999</v>
      </c>
      <c r="AX30" s="252">
        <v>1.9388049999999999</v>
      </c>
      <c r="AY30" s="252">
        <v>1.9888049999999999</v>
      </c>
      <c r="AZ30" s="252">
        <v>1.9888049999999999</v>
      </c>
      <c r="BA30" s="252">
        <v>1.9888049999999999</v>
      </c>
      <c r="BB30" s="252">
        <v>1.9987941131</v>
      </c>
      <c r="BC30" s="252">
        <v>1.9987727635999999</v>
      </c>
      <c r="BD30" s="252">
        <v>1.9989462636999999</v>
      </c>
      <c r="BE30" s="409">
        <v>1.9989988572999999</v>
      </c>
      <c r="BF30" s="409">
        <v>1.9989578008</v>
      </c>
      <c r="BG30" s="409">
        <v>1.9989796392000001</v>
      </c>
      <c r="BH30" s="409">
        <v>1.9989039930000001</v>
      </c>
      <c r="BI30" s="409">
        <v>1.9989828727000001</v>
      </c>
      <c r="BJ30" s="409">
        <v>1.9990986187999999</v>
      </c>
      <c r="BK30" s="409">
        <v>2.0587812595999999</v>
      </c>
      <c r="BL30" s="409">
        <v>2.0590343514999998</v>
      </c>
      <c r="BM30" s="409">
        <v>2.0589592682000002</v>
      </c>
      <c r="BN30" s="409">
        <v>2.0589415871000001</v>
      </c>
      <c r="BO30" s="409">
        <v>2.0589208780999999</v>
      </c>
      <c r="BP30" s="409">
        <v>2.0590750729999998</v>
      </c>
      <c r="BQ30" s="409">
        <v>2.0590919150999998</v>
      </c>
      <c r="BR30" s="409">
        <v>2.0590671988999998</v>
      </c>
      <c r="BS30" s="409">
        <v>2.0591030216999999</v>
      </c>
      <c r="BT30" s="409">
        <v>2.0590100333999999</v>
      </c>
      <c r="BU30" s="409">
        <v>2.0590901923999998</v>
      </c>
      <c r="BV30" s="409">
        <v>2.0592042786000002</v>
      </c>
    </row>
    <row r="31" spans="1:74" ht="11.1" customHeight="1" x14ac:dyDescent="0.2">
      <c r="C31" s="223"/>
      <c r="D31" s="223"/>
      <c r="E31" s="223"/>
      <c r="F31" s="223"/>
      <c r="G31" s="223"/>
      <c r="H31" s="223"/>
      <c r="I31" s="223"/>
      <c r="J31" s="223"/>
      <c r="K31" s="223"/>
      <c r="L31" s="223"/>
      <c r="M31" s="223"/>
      <c r="N31" s="223"/>
      <c r="O31" s="223"/>
      <c r="P31" s="223"/>
      <c r="Q31" s="223"/>
      <c r="R31" s="223"/>
      <c r="S31" s="223"/>
      <c r="T31" s="223"/>
      <c r="U31" s="223"/>
      <c r="V31" s="223"/>
      <c r="W31" s="223"/>
      <c r="X31" s="223"/>
      <c r="Y31" s="223"/>
      <c r="Z31" s="223"/>
      <c r="AA31" s="223"/>
      <c r="AB31" s="223"/>
      <c r="AC31" s="223"/>
      <c r="AD31" s="223"/>
      <c r="AE31" s="223"/>
      <c r="AF31" s="223"/>
      <c r="AG31" s="223"/>
      <c r="AH31" s="223"/>
      <c r="AI31" s="223"/>
      <c r="AJ31" s="223"/>
      <c r="AK31" s="223"/>
      <c r="AL31" s="223"/>
      <c r="AM31" s="223"/>
      <c r="AN31" s="223"/>
      <c r="AO31" s="223"/>
      <c r="AP31" s="223"/>
      <c r="AQ31" s="223"/>
      <c r="AR31" s="223"/>
      <c r="AS31" s="223"/>
      <c r="AT31" s="223"/>
      <c r="AU31" s="223"/>
      <c r="AV31" s="223"/>
      <c r="AW31" s="223"/>
      <c r="AX31" s="223"/>
      <c r="AY31" s="223"/>
      <c r="AZ31" s="223"/>
      <c r="BA31" s="223"/>
      <c r="BB31" s="223"/>
      <c r="BC31" s="223"/>
      <c r="BD31" s="223"/>
      <c r="BE31" s="410"/>
      <c r="BF31" s="410"/>
      <c r="BG31" s="410"/>
      <c r="BH31" s="410"/>
      <c r="BI31" s="410"/>
      <c r="BJ31" s="410"/>
      <c r="BK31" s="410"/>
      <c r="BL31" s="410"/>
      <c r="BM31" s="410"/>
      <c r="BN31" s="410"/>
      <c r="BO31" s="410"/>
      <c r="BP31" s="410"/>
      <c r="BQ31" s="410"/>
      <c r="BR31" s="410"/>
      <c r="BS31" s="410"/>
      <c r="BT31" s="410"/>
      <c r="BU31" s="410"/>
      <c r="BV31" s="410"/>
    </row>
    <row r="32" spans="1:74" ht="11.1" customHeight="1" x14ac:dyDescent="0.2">
      <c r="A32" s="162" t="s">
        <v>495</v>
      </c>
      <c r="B32" s="172" t="s">
        <v>505</v>
      </c>
      <c r="C32" s="252">
        <v>9.8547689999999992</v>
      </c>
      <c r="D32" s="252">
        <v>9.8042599999999993</v>
      </c>
      <c r="E32" s="252">
        <v>9.8016869999999994</v>
      </c>
      <c r="F32" s="252">
        <v>9.8564749999999997</v>
      </c>
      <c r="G32" s="252">
        <v>9.8056610000000006</v>
      </c>
      <c r="H32" s="252">
        <v>10.027721</v>
      </c>
      <c r="I32" s="252">
        <v>9.8590970000000002</v>
      </c>
      <c r="J32" s="252">
        <v>9.800834</v>
      </c>
      <c r="K32" s="252">
        <v>9.9546430000000008</v>
      </c>
      <c r="L32" s="252">
        <v>9.8292680000000008</v>
      </c>
      <c r="M32" s="252">
        <v>9.9666940000000004</v>
      </c>
      <c r="N32" s="252">
        <v>9.9183570000000003</v>
      </c>
      <c r="O32" s="252">
        <v>9.8558190000000003</v>
      </c>
      <c r="P32" s="252">
        <v>9.8588190000000004</v>
      </c>
      <c r="Q32" s="252">
        <v>9.7368190000000006</v>
      </c>
      <c r="R32" s="252">
        <v>9.6188190000000002</v>
      </c>
      <c r="S32" s="252">
        <v>9.5328189999999999</v>
      </c>
      <c r="T32" s="252">
        <v>9.6688189999999992</v>
      </c>
      <c r="U32" s="252">
        <v>9.5818189999999994</v>
      </c>
      <c r="V32" s="252">
        <v>9.4278189999999995</v>
      </c>
      <c r="W32" s="252">
        <v>9.4478190000000009</v>
      </c>
      <c r="X32" s="252">
        <v>9.3848190000000002</v>
      </c>
      <c r="Y32" s="252">
        <v>9.4978189999999998</v>
      </c>
      <c r="Z32" s="252">
        <v>9.471819</v>
      </c>
      <c r="AA32" s="252">
        <v>9.4097860000000004</v>
      </c>
      <c r="AB32" s="252">
        <v>9.352786</v>
      </c>
      <c r="AC32" s="252">
        <v>9.3997860000000006</v>
      </c>
      <c r="AD32" s="252">
        <v>9.3027859999999993</v>
      </c>
      <c r="AE32" s="252">
        <v>9.3017859999999999</v>
      </c>
      <c r="AF32" s="252">
        <v>9.4847859999999997</v>
      </c>
      <c r="AG32" s="252">
        <v>9.3877860000000002</v>
      </c>
      <c r="AH32" s="252">
        <v>9.2267860000000006</v>
      </c>
      <c r="AI32" s="252">
        <v>9.2307860000000002</v>
      </c>
      <c r="AJ32" s="252">
        <v>9.2657860000000003</v>
      </c>
      <c r="AK32" s="252">
        <v>9.3287859999999991</v>
      </c>
      <c r="AL32" s="252">
        <v>9.2337860000000003</v>
      </c>
      <c r="AM32" s="252">
        <v>9.3177859999999999</v>
      </c>
      <c r="AN32" s="252">
        <v>9.3247859999999996</v>
      </c>
      <c r="AO32" s="252">
        <v>9.2987859999999998</v>
      </c>
      <c r="AP32" s="252">
        <v>9.2107860000000006</v>
      </c>
      <c r="AQ32" s="252">
        <v>9.1987860000000001</v>
      </c>
      <c r="AR32" s="252">
        <v>9.3607859999999992</v>
      </c>
      <c r="AS32" s="252">
        <v>9.2007860000000008</v>
      </c>
      <c r="AT32" s="252">
        <v>9.2087859999999999</v>
      </c>
      <c r="AU32" s="252">
        <v>9.1697860000000002</v>
      </c>
      <c r="AV32" s="252">
        <v>9.2857859999999999</v>
      </c>
      <c r="AW32" s="252">
        <v>9.3377859999999995</v>
      </c>
      <c r="AX32" s="252">
        <v>9.3907860000000003</v>
      </c>
      <c r="AY32" s="252">
        <v>9.3567859999999996</v>
      </c>
      <c r="AZ32" s="252">
        <v>9.3237860000000001</v>
      </c>
      <c r="BA32" s="252">
        <v>9.4827860000000008</v>
      </c>
      <c r="BB32" s="252">
        <v>9.2906315421999999</v>
      </c>
      <c r="BC32" s="252">
        <v>9.3594971473000008</v>
      </c>
      <c r="BD32" s="252">
        <v>9.3680523951999994</v>
      </c>
      <c r="BE32" s="409">
        <v>9.2099352704000008</v>
      </c>
      <c r="BF32" s="409">
        <v>9.3270652226999999</v>
      </c>
      <c r="BG32" s="409">
        <v>9.3547941783000006</v>
      </c>
      <c r="BH32" s="409">
        <v>9.3931505020999992</v>
      </c>
      <c r="BI32" s="409">
        <v>9.4131629206999996</v>
      </c>
      <c r="BJ32" s="409">
        <v>9.3810616815000003</v>
      </c>
      <c r="BK32" s="409">
        <v>9.3565389730999993</v>
      </c>
      <c r="BL32" s="409">
        <v>9.3624039171</v>
      </c>
      <c r="BM32" s="409">
        <v>9.3488528232999997</v>
      </c>
      <c r="BN32" s="409">
        <v>9.3416285795</v>
      </c>
      <c r="BO32" s="409">
        <v>9.3529389736000006</v>
      </c>
      <c r="BP32" s="409">
        <v>9.4268097733000005</v>
      </c>
      <c r="BQ32" s="409">
        <v>9.3455195462000002</v>
      </c>
      <c r="BR32" s="409">
        <v>9.3770319363999999</v>
      </c>
      <c r="BS32" s="409">
        <v>9.3901586192999993</v>
      </c>
      <c r="BT32" s="409">
        <v>9.3952551812999996</v>
      </c>
      <c r="BU32" s="409">
        <v>9.4094148472000008</v>
      </c>
      <c r="BV32" s="409">
        <v>9.3689386841999998</v>
      </c>
    </row>
    <row r="33" spans="1:74" ht="11.1" customHeight="1" x14ac:dyDescent="0.2">
      <c r="A33" s="162" t="s">
        <v>273</v>
      </c>
      <c r="B33" s="173" t="s">
        <v>348</v>
      </c>
      <c r="C33" s="252">
        <v>0.41816599999999998</v>
      </c>
      <c r="D33" s="252">
        <v>0.38516600000000001</v>
      </c>
      <c r="E33" s="252">
        <v>0.313166</v>
      </c>
      <c r="F33" s="252">
        <v>0.38316600000000001</v>
      </c>
      <c r="G33" s="252">
        <v>0.33416600000000002</v>
      </c>
      <c r="H33" s="252">
        <v>0.42716599999999999</v>
      </c>
      <c r="I33" s="252">
        <v>0.45316600000000001</v>
      </c>
      <c r="J33" s="252">
        <v>0.44716600000000001</v>
      </c>
      <c r="K33" s="252">
        <v>0.42116599999999998</v>
      </c>
      <c r="L33" s="252">
        <v>0.40416600000000003</v>
      </c>
      <c r="M33" s="252">
        <v>0.42416599999999999</v>
      </c>
      <c r="N33" s="252">
        <v>0.41716599999999998</v>
      </c>
      <c r="O33" s="252">
        <v>0.387824</v>
      </c>
      <c r="P33" s="252">
        <v>0.37982399999999999</v>
      </c>
      <c r="Q33" s="252">
        <v>0.36982399999999999</v>
      </c>
      <c r="R33" s="252">
        <v>0.36082399999999998</v>
      </c>
      <c r="S33" s="252">
        <v>0.34682400000000002</v>
      </c>
      <c r="T33" s="252">
        <v>0.37082399999999999</v>
      </c>
      <c r="U33" s="252">
        <v>0.39582400000000001</v>
      </c>
      <c r="V33" s="252">
        <v>0.39782400000000001</v>
      </c>
      <c r="W33" s="252">
        <v>0.384824</v>
      </c>
      <c r="X33" s="252">
        <v>0.37982399999999999</v>
      </c>
      <c r="Y33" s="252">
        <v>0.37082399999999999</v>
      </c>
      <c r="Z33" s="252">
        <v>0.33982400000000001</v>
      </c>
      <c r="AA33" s="252">
        <v>0.330266</v>
      </c>
      <c r="AB33" s="252">
        <v>0.327266</v>
      </c>
      <c r="AC33" s="252">
        <v>0.34426600000000002</v>
      </c>
      <c r="AD33" s="252">
        <v>0.329266</v>
      </c>
      <c r="AE33" s="252">
        <v>0.35126600000000002</v>
      </c>
      <c r="AF33" s="252">
        <v>0.35426600000000003</v>
      </c>
      <c r="AG33" s="252">
        <v>0.36426599999999998</v>
      </c>
      <c r="AH33" s="252">
        <v>0.36526599999999998</v>
      </c>
      <c r="AI33" s="252">
        <v>0.331266</v>
      </c>
      <c r="AJ33" s="252">
        <v>0.34726600000000002</v>
      </c>
      <c r="AK33" s="252">
        <v>0.33526600000000001</v>
      </c>
      <c r="AL33" s="252">
        <v>0.31926599999999999</v>
      </c>
      <c r="AM33" s="252">
        <v>0.36126599999999998</v>
      </c>
      <c r="AN33" s="252">
        <v>0.36426599999999998</v>
      </c>
      <c r="AO33" s="252">
        <v>0.36326599999999998</v>
      </c>
      <c r="AP33" s="252">
        <v>0.35326600000000002</v>
      </c>
      <c r="AQ33" s="252">
        <v>0.31526599999999999</v>
      </c>
      <c r="AR33" s="252">
        <v>0.35526600000000003</v>
      </c>
      <c r="AS33" s="252">
        <v>0.36226599999999998</v>
      </c>
      <c r="AT33" s="252">
        <v>0.37126599999999998</v>
      </c>
      <c r="AU33" s="252">
        <v>0.387266</v>
      </c>
      <c r="AV33" s="252">
        <v>0.40126600000000001</v>
      </c>
      <c r="AW33" s="252">
        <v>0.40126600000000001</v>
      </c>
      <c r="AX33" s="252">
        <v>0.40126600000000001</v>
      </c>
      <c r="AY33" s="252">
        <v>0.388266</v>
      </c>
      <c r="AZ33" s="252">
        <v>0.40826600000000002</v>
      </c>
      <c r="BA33" s="252">
        <v>0.39926600000000001</v>
      </c>
      <c r="BB33" s="252">
        <v>0.43339534319</v>
      </c>
      <c r="BC33" s="252">
        <v>0.44941555057999999</v>
      </c>
      <c r="BD33" s="252">
        <v>0.44129841468999997</v>
      </c>
      <c r="BE33" s="409">
        <v>0.45096429331999999</v>
      </c>
      <c r="BF33" s="409">
        <v>0.45589590158999999</v>
      </c>
      <c r="BG33" s="409">
        <v>0.46042228370999999</v>
      </c>
      <c r="BH33" s="409">
        <v>0.46972147271999998</v>
      </c>
      <c r="BI33" s="409">
        <v>0.47069640726</v>
      </c>
      <c r="BJ33" s="409">
        <v>0.47688500382999999</v>
      </c>
      <c r="BK33" s="409">
        <v>0.48106535477000001</v>
      </c>
      <c r="BL33" s="409">
        <v>0.49117983743999999</v>
      </c>
      <c r="BM33" s="409">
        <v>0.49255283154000001</v>
      </c>
      <c r="BN33" s="409">
        <v>0.49612508262999999</v>
      </c>
      <c r="BO33" s="409">
        <v>0.49928994726999998</v>
      </c>
      <c r="BP33" s="409">
        <v>0.49947805200000001</v>
      </c>
      <c r="BQ33" s="409">
        <v>0.50173061291999999</v>
      </c>
      <c r="BR33" s="409">
        <v>0.50340910551999996</v>
      </c>
      <c r="BS33" s="409">
        <v>0.50474862947999999</v>
      </c>
      <c r="BT33" s="409">
        <v>0.50324602283999997</v>
      </c>
      <c r="BU33" s="409">
        <v>0.50002214594000005</v>
      </c>
      <c r="BV33" s="409">
        <v>0.49816155707999998</v>
      </c>
    </row>
    <row r="34" spans="1:74" ht="11.1" customHeight="1" x14ac:dyDescent="0.2">
      <c r="A34" s="162" t="s">
        <v>274</v>
      </c>
      <c r="B34" s="173" t="s">
        <v>349</v>
      </c>
      <c r="C34" s="252">
        <v>5.1346829999999999</v>
      </c>
      <c r="D34" s="252">
        <v>5.1206829999999997</v>
      </c>
      <c r="E34" s="252">
        <v>5.1586829999999999</v>
      </c>
      <c r="F34" s="252">
        <v>5.1606829999999997</v>
      </c>
      <c r="G34" s="252">
        <v>5.1736829999999996</v>
      </c>
      <c r="H34" s="252">
        <v>5.310683</v>
      </c>
      <c r="I34" s="252">
        <v>5.1656829999999996</v>
      </c>
      <c r="J34" s="252">
        <v>5.1806830000000001</v>
      </c>
      <c r="K34" s="252">
        <v>5.2196829999999999</v>
      </c>
      <c r="L34" s="252">
        <v>5.161683</v>
      </c>
      <c r="M34" s="252">
        <v>5.1996830000000003</v>
      </c>
      <c r="N34" s="252">
        <v>5.177683</v>
      </c>
      <c r="O34" s="252">
        <v>5.0875899999999996</v>
      </c>
      <c r="P34" s="252">
        <v>5.0715899999999996</v>
      </c>
      <c r="Q34" s="252">
        <v>5.0125900000000003</v>
      </c>
      <c r="R34" s="252">
        <v>4.9605899999999998</v>
      </c>
      <c r="S34" s="252">
        <v>4.8985900000000004</v>
      </c>
      <c r="T34" s="252">
        <v>4.9595900000000004</v>
      </c>
      <c r="U34" s="252">
        <v>4.86259</v>
      </c>
      <c r="V34" s="252">
        <v>4.7995900000000002</v>
      </c>
      <c r="W34" s="252">
        <v>4.8135899999999996</v>
      </c>
      <c r="X34" s="252">
        <v>4.7055899999999999</v>
      </c>
      <c r="Y34" s="252">
        <v>4.8395900000000003</v>
      </c>
      <c r="Z34" s="252">
        <v>4.8585900000000004</v>
      </c>
      <c r="AA34" s="252">
        <v>4.7995900000000002</v>
      </c>
      <c r="AB34" s="252">
        <v>4.7525899999999996</v>
      </c>
      <c r="AC34" s="252">
        <v>4.7975899999999996</v>
      </c>
      <c r="AD34" s="252">
        <v>4.8225899999999999</v>
      </c>
      <c r="AE34" s="252">
        <v>4.7865900000000003</v>
      </c>
      <c r="AF34" s="252">
        <v>4.9165900000000002</v>
      </c>
      <c r="AG34" s="252">
        <v>4.8065899999999999</v>
      </c>
      <c r="AH34" s="252">
        <v>4.7395899999999997</v>
      </c>
      <c r="AI34" s="252">
        <v>4.7635899999999998</v>
      </c>
      <c r="AJ34" s="252">
        <v>4.7585899999999999</v>
      </c>
      <c r="AK34" s="252">
        <v>4.8145899999999999</v>
      </c>
      <c r="AL34" s="252">
        <v>4.7635899999999998</v>
      </c>
      <c r="AM34" s="252">
        <v>4.7895899999999996</v>
      </c>
      <c r="AN34" s="252">
        <v>4.7825899999999999</v>
      </c>
      <c r="AO34" s="252">
        <v>4.7905899999999999</v>
      </c>
      <c r="AP34" s="252">
        <v>4.80959</v>
      </c>
      <c r="AQ34" s="252">
        <v>4.7995900000000002</v>
      </c>
      <c r="AR34" s="252">
        <v>4.8985900000000004</v>
      </c>
      <c r="AS34" s="252">
        <v>4.7765899999999997</v>
      </c>
      <c r="AT34" s="252">
        <v>4.8155900000000003</v>
      </c>
      <c r="AU34" s="252">
        <v>4.7445899999999996</v>
      </c>
      <c r="AV34" s="252">
        <v>4.8425900000000004</v>
      </c>
      <c r="AW34" s="252">
        <v>4.8355899999999998</v>
      </c>
      <c r="AX34" s="252">
        <v>4.9045899999999998</v>
      </c>
      <c r="AY34" s="252">
        <v>4.8975900000000001</v>
      </c>
      <c r="AZ34" s="252">
        <v>4.8675899999999999</v>
      </c>
      <c r="BA34" s="252">
        <v>4.9845899999999999</v>
      </c>
      <c r="BB34" s="252">
        <v>4.9141466237999998</v>
      </c>
      <c r="BC34" s="252">
        <v>4.9142771489000001</v>
      </c>
      <c r="BD34" s="252">
        <v>4.9022721207000002</v>
      </c>
      <c r="BE34" s="409">
        <v>4.8453287283000002</v>
      </c>
      <c r="BF34" s="409">
        <v>4.8782038483000001</v>
      </c>
      <c r="BG34" s="409">
        <v>4.8991415609000004</v>
      </c>
      <c r="BH34" s="409">
        <v>4.9171457395999996</v>
      </c>
      <c r="BI34" s="409">
        <v>4.9358496716999998</v>
      </c>
      <c r="BJ34" s="409">
        <v>4.8978213762999996</v>
      </c>
      <c r="BK34" s="409">
        <v>4.8978556834000004</v>
      </c>
      <c r="BL34" s="409">
        <v>4.8941380835999997</v>
      </c>
      <c r="BM34" s="409">
        <v>4.8901489898000001</v>
      </c>
      <c r="BN34" s="409">
        <v>4.8989343019999998</v>
      </c>
      <c r="BO34" s="409">
        <v>4.9196268526000004</v>
      </c>
      <c r="BP34" s="409">
        <v>4.9553741981000003</v>
      </c>
      <c r="BQ34" s="409">
        <v>4.8964628323000001</v>
      </c>
      <c r="BR34" s="409">
        <v>4.9302762041000001</v>
      </c>
      <c r="BS34" s="409">
        <v>4.9519347093999997</v>
      </c>
      <c r="BT34" s="409">
        <v>4.9693925731000004</v>
      </c>
      <c r="BU34" s="409">
        <v>4.9882616787999998</v>
      </c>
      <c r="BV34" s="409">
        <v>4.9497907933</v>
      </c>
    </row>
    <row r="35" spans="1:74" ht="11.1" customHeight="1" x14ac:dyDescent="0.2">
      <c r="A35" s="162" t="s">
        <v>275</v>
      </c>
      <c r="B35" s="173" t="s">
        <v>350</v>
      </c>
      <c r="C35" s="252">
        <v>1.0293330000000001</v>
      </c>
      <c r="D35" s="252">
        <v>1.0219689999999999</v>
      </c>
      <c r="E35" s="252">
        <v>1.0395030000000001</v>
      </c>
      <c r="F35" s="252">
        <v>1.0102500000000001</v>
      </c>
      <c r="G35" s="252">
        <v>1.02549</v>
      </c>
      <c r="H35" s="252">
        <v>1.0222560000000001</v>
      </c>
      <c r="I35" s="252">
        <v>1.000829</v>
      </c>
      <c r="J35" s="252">
        <v>1.045482</v>
      </c>
      <c r="K35" s="252">
        <v>1.0266649999999999</v>
      </c>
      <c r="L35" s="252">
        <v>1.0385450000000001</v>
      </c>
      <c r="M35" s="252">
        <v>1.042332</v>
      </c>
      <c r="N35" s="252">
        <v>1.01925</v>
      </c>
      <c r="O35" s="252">
        <v>1.0159689999999999</v>
      </c>
      <c r="P35" s="252">
        <v>1.0399689999999999</v>
      </c>
      <c r="Q35" s="252">
        <v>1.006969</v>
      </c>
      <c r="R35" s="252">
        <v>1.004969</v>
      </c>
      <c r="S35" s="252">
        <v>1.020969</v>
      </c>
      <c r="T35" s="252">
        <v>1.014969</v>
      </c>
      <c r="U35" s="252">
        <v>1.022969</v>
      </c>
      <c r="V35" s="252">
        <v>1.0199689999999999</v>
      </c>
      <c r="W35" s="252">
        <v>1.004969</v>
      </c>
      <c r="X35" s="252">
        <v>1.014969</v>
      </c>
      <c r="Y35" s="252">
        <v>0.998969</v>
      </c>
      <c r="Z35" s="252">
        <v>1.030969</v>
      </c>
      <c r="AA35" s="252">
        <v>1.024969</v>
      </c>
      <c r="AB35" s="252">
        <v>1.026969</v>
      </c>
      <c r="AC35" s="252">
        <v>1.024969</v>
      </c>
      <c r="AD35" s="252">
        <v>1.002969</v>
      </c>
      <c r="AE35" s="252">
        <v>1.012969</v>
      </c>
      <c r="AF35" s="252">
        <v>1.0299689999999999</v>
      </c>
      <c r="AG35" s="252">
        <v>1.0299689999999999</v>
      </c>
      <c r="AH35" s="252">
        <v>1.0119689999999999</v>
      </c>
      <c r="AI35" s="252">
        <v>1.012969</v>
      </c>
      <c r="AJ35" s="252">
        <v>1.020969</v>
      </c>
      <c r="AK35" s="252">
        <v>1.0039689999999999</v>
      </c>
      <c r="AL35" s="252">
        <v>1.006969</v>
      </c>
      <c r="AM35" s="252">
        <v>1.008969</v>
      </c>
      <c r="AN35" s="252">
        <v>1.024969</v>
      </c>
      <c r="AO35" s="252">
        <v>1.042969</v>
      </c>
      <c r="AP35" s="252">
        <v>1.022969</v>
      </c>
      <c r="AQ35" s="252">
        <v>1.016969</v>
      </c>
      <c r="AR35" s="252">
        <v>1.0199689999999999</v>
      </c>
      <c r="AS35" s="252">
        <v>0.998969</v>
      </c>
      <c r="AT35" s="252">
        <v>1.008969</v>
      </c>
      <c r="AU35" s="252">
        <v>1.0079689999999999</v>
      </c>
      <c r="AV35" s="252">
        <v>1.0019690000000001</v>
      </c>
      <c r="AW35" s="252">
        <v>0.98996899999999999</v>
      </c>
      <c r="AX35" s="252">
        <v>0.99596899999999999</v>
      </c>
      <c r="AY35" s="252">
        <v>0.99596899999999999</v>
      </c>
      <c r="AZ35" s="252">
        <v>0.99396899999999999</v>
      </c>
      <c r="BA35" s="252">
        <v>1.0059689999999999</v>
      </c>
      <c r="BB35" s="252">
        <v>0.95736907596999998</v>
      </c>
      <c r="BC35" s="252">
        <v>0.95463659461999995</v>
      </c>
      <c r="BD35" s="252">
        <v>0.99008776614000005</v>
      </c>
      <c r="BE35" s="409">
        <v>0.97411923097999997</v>
      </c>
      <c r="BF35" s="409">
        <v>0.97400656107000005</v>
      </c>
      <c r="BG35" s="409">
        <v>0.97000131473999995</v>
      </c>
      <c r="BH35" s="409">
        <v>0.96693626069000005</v>
      </c>
      <c r="BI35" s="409">
        <v>0.96817944524999999</v>
      </c>
      <c r="BJ35" s="409">
        <v>0.96767693001999999</v>
      </c>
      <c r="BK35" s="409">
        <v>0.97125828319999996</v>
      </c>
      <c r="BL35" s="409">
        <v>0.96865011052000005</v>
      </c>
      <c r="BM35" s="409">
        <v>0.96600687112000005</v>
      </c>
      <c r="BN35" s="409">
        <v>0.95793464990999999</v>
      </c>
      <c r="BO35" s="409">
        <v>0.95088973454000003</v>
      </c>
      <c r="BP35" s="409">
        <v>0.98438388822</v>
      </c>
      <c r="BQ35" s="409">
        <v>0.96860882704999995</v>
      </c>
      <c r="BR35" s="409">
        <v>0.97219735245000005</v>
      </c>
      <c r="BS35" s="409">
        <v>0.96791879904</v>
      </c>
      <c r="BT35" s="409">
        <v>0.96504217065999998</v>
      </c>
      <c r="BU35" s="409">
        <v>0.96673677194999996</v>
      </c>
      <c r="BV35" s="409">
        <v>0.96668826158999999</v>
      </c>
    </row>
    <row r="36" spans="1:74" ht="11.1" customHeight="1" x14ac:dyDescent="0.2">
      <c r="A36" s="162" t="s">
        <v>1236</v>
      </c>
      <c r="B36" s="173" t="s">
        <v>1235</v>
      </c>
      <c r="C36" s="252">
        <v>0.84803799999999996</v>
      </c>
      <c r="D36" s="252">
        <v>0.84403799999999995</v>
      </c>
      <c r="E36" s="252">
        <v>0.84403799999999995</v>
      </c>
      <c r="F36" s="252">
        <v>0.86503799999999997</v>
      </c>
      <c r="G36" s="252">
        <v>0.87103799999999998</v>
      </c>
      <c r="H36" s="252">
        <v>0.87903799999999999</v>
      </c>
      <c r="I36" s="252">
        <v>0.87703799999999998</v>
      </c>
      <c r="J36" s="252">
        <v>0.85903799999999997</v>
      </c>
      <c r="K36" s="252">
        <v>0.87803799999999999</v>
      </c>
      <c r="L36" s="252">
        <v>0.87803799999999999</v>
      </c>
      <c r="M36" s="252">
        <v>0.87103799999999998</v>
      </c>
      <c r="N36" s="252">
        <v>0.87403799999999998</v>
      </c>
      <c r="O36" s="252">
        <v>0.93470399999999998</v>
      </c>
      <c r="P36" s="252">
        <v>0.956704</v>
      </c>
      <c r="Q36" s="252">
        <v>0.962704</v>
      </c>
      <c r="R36" s="252">
        <v>0.93770399999999998</v>
      </c>
      <c r="S36" s="252">
        <v>0.958704</v>
      </c>
      <c r="T36" s="252">
        <v>0.956704</v>
      </c>
      <c r="U36" s="252">
        <v>0.94770399999999999</v>
      </c>
      <c r="V36" s="252">
        <v>0.94870399999999999</v>
      </c>
      <c r="W36" s="252">
        <v>0.94970399999999999</v>
      </c>
      <c r="X36" s="252">
        <v>0.95070399999999999</v>
      </c>
      <c r="Y36" s="252">
        <v>0.94970399999999999</v>
      </c>
      <c r="Z36" s="252">
        <v>0.92670399999999997</v>
      </c>
      <c r="AA36" s="252">
        <v>0.93470399999999998</v>
      </c>
      <c r="AB36" s="252">
        <v>0.91870399999999997</v>
      </c>
      <c r="AC36" s="252">
        <v>0.92670399999999997</v>
      </c>
      <c r="AD36" s="252">
        <v>0.92070399999999997</v>
      </c>
      <c r="AE36" s="252">
        <v>0.91470399999999996</v>
      </c>
      <c r="AF36" s="252">
        <v>0.91070399999999996</v>
      </c>
      <c r="AG36" s="252">
        <v>0.91870399999999997</v>
      </c>
      <c r="AH36" s="252">
        <v>0.90270399999999995</v>
      </c>
      <c r="AI36" s="252">
        <v>0.90070399999999995</v>
      </c>
      <c r="AJ36" s="252">
        <v>0.90070399999999995</v>
      </c>
      <c r="AK36" s="252">
        <v>0.89870399999999995</v>
      </c>
      <c r="AL36" s="252">
        <v>0.91270399999999996</v>
      </c>
      <c r="AM36" s="252">
        <v>0.88670400000000005</v>
      </c>
      <c r="AN36" s="252">
        <v>0.90470399999999995</v>
      </c>
      <c r="AO36" s="252">
        <v>0.89870399999999995</v>
      </c>
      <c r="AP36" s="252">
        <v>0.89570399999999994</v>
      </c>
      <c r="AQ36" s="252">
        <v>0.89770399999999995</v>
      </c>
      <c r="AR36" s="252">
        <v>0.89970399999999995</v>
      </c>
      <c r="AS36" s="252">
        <v>0.85370400000000002</v>
      </c>
      <c r="AT36" s="252">
        <v>0.87170400000000003</v>
      </c>
      <c r="AU36" s="252">
        <v>0.92370399999999997</v>
      </c>
      <c r="AV36" s="252">
        <v>0.86470400000000003</v>
      </c>
      <c r="AW36" s="252">
        <v>0.90370399999999995</v>
      </c>
      <c r="AX36" s="252">
        <v>0.89370400000000005</v>
      </c>
      <c r="AY36" s="252">
        <v>0.88770400000000005</v>
      </c>
      <c r="AZ36" s="252">
        <v>0.88370400000000005</v>
      </c>
      <c r="BA36" s="252">
        <v>0.87970400000000004</v>
      </c>
      <c r="BB36" s="252">
        <v>0.81968087355999997</v>
      </c>
      <c r="BC36" s="252">
        <v>0.85438552188000005</v>
      </c>
      <c r="BD36" s="252">
        <v>0.84567074574000001</v>
      </c>
      <c r="BE36" s="409">
        <v>0.83600468975999997</v>
      </c>
      <c r="BF36" s="409">
        <v>0.84121377201000003</v>
      </c>
      <c r="BG36" s="409">
        <v>0.83673855717000001</v>
      </c>
      <c r="BH36" s="409">
        <v>0.83357683697999996</v>
      </c>
      <c r="BI36" s="409">
        <v>0.83300228464000003</v>
      </c>
      <c r="BJ36" s="409">
        <v>0.83049324253000001</v>
      </c>
      <c r="BK36" s="409">
        <v>0.82665307423000001</v>
      </c>
      <c r="BL36" s="409">
        <v>0.82530302169000003</v>
      </c>
      <c r="BM36" s="409">
        <v>0.82287398732999995</v>
      </c>
      <c r="BN36" s="409">
        <v>0.82072868170000002</v>
      </c>
      <c r="BO36" s="409">
        <v>0.81859636797000002</v>
      </c>
      <c r="BP36" s="409">
        <v>0.81676871353000002</v>
      </c>
      <c r="BQ36" s="409">
        <v>0.81468739954000002</v>
      </c>
      <c r="BR36" s="409">
        <v>0.81251469090999995</v>
      </c>
      <c r="BS36" s="409">
        <v>0.81045995453999997</v>
      </c>
      <c r="BT36" s="409">
        <v>0.80813971464000001</v>
      </c>
      <c r="BU36" s="409">
        <v>0.80618540965999996</v>
      </c>
      <c r="BV36" s="409">
        <v>0.80430171530000005</v>
      </c>
    </row>
    <row r="37" spans="1:74" ht="11.1" customHeight="1" x14ac:dyDescent="0.2">
      <c r="A37" s="162" t="s">
        <v>276</v>
      </c>
      <c r="B37" s="173" t="s">
        <v>351</v>
      </c>
      <c r="C37" s="252">
        <v>0.75123399999999996</v>
      </c>
      <c r="D37" s="252">
        <v>0.76423399999999997</v>
      </c>
      <c r="E37" s="252">
        <v>0.76823399999999997</v>
      </c>
      <c r="F37" s="252">
        <v>0.74723399999999995</v>
      </c>
      <c r="G37" s="252">
        <v>0.76523399999999997</v>
      </c>
      <c r="H37" s="252">
        <v>0.69123400000000002</v>
      </c>
      <c r="I37" s="252">
        <v>0.670234</v>
      </c>
      <c r="J37" s="252">
        <v>0.66223399999999999</v>
      </c>
      <c r="K37" s="252">
        <v>0.72323400000000004</v>
      </c>
      <c r="L37" s="252">
        <v>0.69023400000000001</v>
      </c>
      <c r="M37" s="252">
        <v>0.74323399999999995</v>
      </c>
      <c r="N37" s="252">
        <v>0.73223400000000005</v>
      </c>
      <c r="O37" s="252">
        <v>0.77723399999999998</v>
      </c>
      <c r="P37" s="252">
        <v>0.77723399999999998</v>
      </c>
      <c r="Q37" s="252">
        <v>0.77023399999999997</v>
      </c>
      <c r="R37" s="252">
        <v>0.75623399999999996</v>
      </c>
      <c r="S37" s="252">
        <v>0.74223399999999995</v>
      </c>
      <c r="T37" s="252">
        <v>0.78623399999999999</v>
      </c>
      <c r="U37" s="252">
        <v>0.78723399999999999</v>
      </c>
      <c r="V37" s="252">
        <v>0.73123400000000005</v>
      </c>
      <c r="W37" s="252">
        <v>0.73223400000000005</v>
      </c>
      <c r="X37" s="252">
        <v>0.74823399999999995</v>
      </c>
      <c r="Y37" s="252">
        <v>0.76823399999999997</v>
      </c>
      <c r="Z37" s="252">
        <v>0.77023399999999997</v>
      </c>
      <c r="AA37" s="252">
        <v>0.77223399999999998</v>
      </c>
      <c r="AB37" s="252">
        <v>0.76423399999999997</v>
      </c>
      <c r="AC37" s="252">
        <v>0.75823399999999996</v>
      </c>
      <c r="AD37" s="252">
        <v>0.72023400000000004</v>
      </c>
      <c r="AE37" s="252">
        <v>0.71923400000000004</v>
      </c>
      <c r="AF37" s="252">
        <v>0.77923399999999998</v>
      </c>
      <c r="AG37" s="252">
        <v>0.75623399999999996</v>
      </c>
      <c r="AH37" s="252">
        <v>0.71723400000000004</v>
      </c>
      <c r="AI37" s="252">
        <v>0.74123399999999995</v>
      </c>
      <c r="AJ37" s="252">
        <v>0.74123399999999995</v>
      </c>
      <c r="AK37" s="252">
        <v>0.75923399999999996</v>
      </c>
      <c r="AL37" s="252">
        <v>0.73923399999999995</v>
      </c>
      <c r="AM37" s="252">
        <v>0.78423399999999999</v>
      </c>
      <c r="AN37" s="252">
        <v>0.76823399999999997</v>
      </c>
      <c r="AO37" s="252">
        <v>0.76523399999999997</v>
      </c>
      <c r="AP37" s="252">
        <v>0.74023399999999995</v>
      </c>
      <c r="AQ37" s="252">
        <v>0.74423399999999995</v>
      </c>
      <c r="AR37" s="252">
        <v>0.76423399999999997</v>
      </c>
      <c r="AS37" s="252">
        <v>0.77823399999999998</v>
      </c>
      <c r="AT37" s="252">
        <v>0.70923400000000003</v>
      </c>
      <c r="AU37" s="252">
        <v>0.70023400000000002</v>
      </c>
      <c r="AV37" s="252">
        <v>0.73223400000000005</v>
      </c>
      <c r="AW37" s="252">
        <v>0.75623399999999996</v>
      </c>
      <c r="AX37" s="252">
        <v>0.75223399999999996</v>
      </c>
      <c r="AY37" s="252">
        <v>0.76423399999999997</v>
      </c>
      <c r="AZ37" s="252">
        <v>0.73823399999999995</v>
      </c>
      <c r="BA37" s="252">
        <v>0.74823399999999995</v>
      </c>
      <c r="BB37" s="252">
        <v>0.71269850676000002</v>
      </c>
      <c r="BC37" s="252">
        <v>0.72920401183000005</v>
      </c>
      <c r="BD37" s="252">
        <v>0.72725128872</v>
      </c>
      <c r="BE37" s="409">
        <v>0.64074078443000004</v>
      </c>
      <c r="BF37" s="409">
        <v>0.71746349637999995</v>
      </c>
      <c r="BG37" s="409">
        <v>0.72927974270999996</v>
      </c>
      <c r="BH37" s="409">
        <v>0.74694850045000005</v>
      </c>
      <c r="BI37" s="409">
        <v>0.74484857211</v>
      </c>
      <c r="BJ37" s="409">
        <v>0.74280314123000002</v>
      </c>
      <c r="BK37" s="409">
        <v>0.72248930039000003</v>
      </c>
      <c r="BL37" s="409">
        <v>0.72064818465000002</v>
      </c>
      <c r="BM37" s="409">
        <v>0.71766039959000005</v>
      </c>
      <c r="BN37" s="409">
        <v>0.71423594253</v>
      </c>
      <c r="BO37" s="409">
        <v>0.71132749958999997</v>
      </c>
      <c r="BP37" s="409">
        <v>0.70868079913000004</v>
      </c>
      <c r="BQ37" s="409">
        <v>0.70582654900999997</v>
      </c>
      <c r="BR37" s="409">
        <v>0.70290876162000004</v>
      </c>
      <c r="BS37" s="409">
        <v>0.70008092122999999</v>
      </c>
      <c r="BT37" s="409">
        <v>0.69705846295999996</v>
      </c>
      <c r="BU37" s="409">
        <v>0.69429526275999998</v>
      </c>
      <c r="BV37" s="409">
        <v>0.69158209983999996</v>
      </c>
    </row>
    <row r="38" spans="1:74" ht="11.1" customHeight="1" x14ac:dyDescent="0.2">
      <c r="A38" s="162" t="s">
        <v>277</v>
      </c>
      <c r="B38" s="173" t="s">
        <v>352</v>
      </c>
      <c r="C38" s="252">
        <v>0.35722500000000001</v>
      </c>
      <c r="D38" s="252">
        <v>0.35022500000000001</v>
      </c>
      <c r="E38" s="252">
        <v>0.34722500000000001</v>
      </c>
      <c r="F38" s="252">
        <v>0.33422499999999999</v>
      </c>
      <c r="G38" s="252">
        <v>0.31122499999999997</v>
      </c>
      <c r="H38" s="252">
        <v>0.36522500000000002</v>
      </c>
      <c r="I38" s="252">
        <v>0.35422500000000001</v>
      </c>
      <c r="J38" s="252">
        <v>0.31822499999999998</v>
      </c>
      <c r="K38" s="252">
        <v>0.35922500000000002</v>
      </c>
      <c r="L38" s="252">
        <v>0.344225</v>
      </c>
      <c r="M38" s="252">
        <v>0.35622500000000001</v>
      </c>
      <c r="N38" s="252">
        <v>0.340225</v>
      </c>
      <c r="O38" s="252">
        <v>0.32878299999999999</v>
      </c>
      <c r="P38" s="252">
        <v>0.32478299999999999</v>
      </c>
      <c r="Q38" s="252">
        <v>0.32378299999999999</v>
      </c>
      <c r="R38" s="252">
        <v>0.32978299999999999</v>
      </c>
      <c r="S38" s="252">
        <v>0.31678299999999998</v>
      </c>
      <c r="T38" s="252">
        <v>0.31978299999999998</v>
      </c>
      <c r="U38" s="252">
        <v>0.30278300000000002</v>
      </c>
      <c r="V38" s="252">
        <v>0.29578300000000002</v>
      </c>
      <c r="W38" s="252">
        <v>0.29978300000000002</v>
      </c>
      <c r="X38" s="252">
        <v>0.30978299999999998</v>
      </c>
      <c r="Y38" s="252">
        <v>0.30778299999999997</v>
      </c>
      <c r="Z38" s="252">
        <v>0.30478300000000003</v>
      </c>
      <c r="AA38" s="252">
        <v>0.29178300000000001</v>
      </c>
      <c r="AB38" s="252">
        <v>0.29078300000000001</v>
      </c>
      <c r="AC38" s="252">
        <v>0.29078300000000001</v>
      </c>
      <c r="AD38" s="252">
        <v>0.29078300000000001</v>
      </c>
      <c r="AE38" s="252">
        <v>0.29078300000000001</v>
      </c>
      <c r="AF38" s="252">
        <v>0.29078300000000001</v>
      </c>
      <c r="AG38" s="252">
        <v>0.28678300000000001</v>
      </c>
      <c r="AH38" s="252">
        <v>0.270783</v>
      </c>
      <c r="AI38" s="252">
        <v>0.270783</v>
      </c>
      <c r="AJ38" s="252">
        <v>0.276783</v>
      </c>
      <c r="AK38" s="252">
        <v>0.280783</v>
      </c>
      <c r="AL38" s="252">
        <v>0.26678299999999999</v>
      </c>
      <c r="AM38" s="252">
        <v>0.273783</v>
      </c>
      <c r="AN38" s="252">
        <v>0.270783</v>
      </c>
      <c r="AO38" s="252">
        <v>0.26078299999999999</v>
      </c>
      <c r="AP38" s="252">
        <v>0.25778299999999998</v>
      </c>
      <c r="AQ38" s="252">
        <v>0.25778299999999998</v>
      </c>
      <c r="AR38" s="252">
        <v>0.245783</v>
      </c>
      <c r="AS38" s="252">
        <v>0.25278299999999998</v>
      </c>
      <c r="AT38" s="252">
        <v>0.25078299999999998</v>
      </c>
      <c r="AU38" s="252">
        <v>0.23678299999999999</v>
      </c>
      <c r="AV38" s="252">
        <v>0.243783</v>
      </c>
      <c r="AW38" s="252">
        <v>0.246783</v>
      </c>
      <c r="AX38" s="252">
        <v>0.247783</v>
      </c>
      <c r="AY38" s="252">
        <v>0.239783</v>
      </c>
      <c r="AZ38" s="252">
        <v>0.244783</v>
      </c>
      <c r="BA38" s="252">
        <v>0.25178299999999998</v>
      </c>
      <c r="BB38" s="252">
        <v>0.24491968872</v>
      </c>
      <c r="BC38" s="252">
        <v>0.24790714251000001</v>
      </c>
      <c r="BD38" s="252">
        <v>0.24201775493</v>
      </c>
      <c r="BE38" s="409">
        <v>0.24538525717000001</v>
      </c>
      <c r="BF38" s="409">
        <v>0.24547132382</v>
      </c>
      <c r="BG38" s="409">
        <v>0.24463417270000001</v>
      </c>
      <c r="BH38" s="409">
        <v>0.24545143395999999</v>
      </c>
      <c r="BI38" s="409">
        <v>0.24554331937000001</v>
      </c>
      <c r="BJ38" s="409">
        <v>0.24563517724</v>
      </c>
      <c r="BK38" s="409">
        <v>0.24478870849000001</v>
      </c>
      <c r="BL38" s="409">
        <v>0.24440562055000001</v>
      </c>
      <c r="BM38" s="409">
        <v>0.24361986629999999</v>
      </c>
      <c r="BN38" s="409">
        <v>0.24261789381000001</v>
      </c>
      <c r="BO38" s="409">
        <v>0.24184737627</v>
      </c>
      <c r="BP38" s="409">
        <v>0.24111597362000001</v>
      </c>
      <c r="BQ38" s="409">
        <v>0.24026755027999999</v>
      </c>
      <c r="BR38" s="409">
        <v>0.23943676539</v>
      </c>
      <c r="BS38" s="409">
        <v>0.23862500546000001</v>
      </c>
      <c r="BT38" s="409">
        <v>0.23772997611999999</v>
      </c>
      <c r="BU38" s="409">
        <v>0.23695200825000001</v>
      </c>
      <c r="BV38" s="409">
        <v>0.23619099466999999</v>
      </c>
    </row>
    <row r="39" spans="1:74" ht="11.1" customHeight="1" x14ac:dyDescent="0.2">
      <c r="C39" s="223"/>
      <c r="D39" s="223"/>
      <c r="E39" s="223"/>
      <c r="F39" s="223"/>
      <c r="G39" s="223"/>
      <c r="H39" s="223"/>
      <c r="I39" s="223"/>
      <c r="J39" s="223"/>
      <c r="K39" s="223"/>
      <c r="L39" s="223"/>
      <c r="M39" s="223"/>
      <c r="N39" s="223"/>
      <c r="O39" s="223"/>
      <c r="P39" s="223"/>
      <c r="Q39" s="223"/>
      <c r="R39" s="223"/>
      <c r="S39" s="223"/>
      <c r="T39" s="223"/>
      <c r="U39" s="223"/>
      <c r="V39" s="223"/>
      <c r="W39" s="223"/>
      <c r="X39" s="223"/>
      <c r="Y39" s="223"/>
      <c r="Z39" s="223"/>
      <c r="AA39" s="223"/>
      <c r="AB39" s="223"/>
      <c r="AC39" s="223"/>
      <c r="AD39" s="223"/>
      <c r="AE39" s="223"/>
      <c r="AF39" s="223"/>
      <c r="AG39" s="223"/>
      <c r="AH39" s="223"/>
      <c r="AI39" s="223"/>
      <c r="AJ39" s="223"/>
      <c r="AK39" s="223"/>
      <c r="AL39" s="223"/>
      <c r="AM39" s="223"/>
      <c r="AN39" s="223"/>
      <c r="AO39" s="223"/>
      <c r="AP39" s="223"/>
      <c r="AQ39" s="223"/>
      <c r="AR39" s="223"/>
      <c r="AS39" s="223"/>
      <c r="AT39" s="223"/>
      <c r="AU39" s="223"/>
      <c r="AV39" s="223"/>
      <c r="AW39" s="223"/>
      <c r="AX39" s="223"/>
      <c r="AY39" s="223"/>
      <c r="AZ39" s="223"/>
      <c r="BA39" s="223"/>
      <c r="BB39" s="223"/>
      <c r="BC39" s="223"/>
      <c r="BD39" s="223"/>
      <c r="BE39" s="410"/>
      <c r="BF39" s="410"/>
      <c r="BG39" s="410"/>
      <c r="BH39" s="410"/>
      <c r="BI39" s="410"/>
      <c r="BJ39" s="410"/>
      <c r="BK39" s="410"/>
      <c r="BL39" s="410"/>
      <c r="BM39" s="410"/>
      <c r="BN39" s="410"/>
      <c r="BO39" s="410"/>
      <c r="BP39" s="410"/>
      <c r="BQ39" s="410"/>
      <c r="BR39" s="410"/>
      <c r="BS39" s="410"/>
      <c r="BT39" s="410"/>
      <c r="BU39" s="410"/>
      <c r="BV39" s="410"/>
    </row>
    <row r="40" spans="1:74" ht="11.1" customHeight="1" x14ac:dyDescent="0.2">
      <c r="A40" s="162" t="s">
        <v>497</v>
      </c>
      <c r="B40" s="172" t="s">
        <v>506</v>
      </c>
      <c r="C40" s="252">
        <v>1.5531470000000001</v>
      </c>
      <c r="D40" s="252">
        <v>1.562147</v>
      </c>
      <c r="E40" s="252">
        <v>1.576147</v>
      </c>
      <c r="F40" s="252">
        <v>1.572147</v>
      </c>
      <c r="G40" s="252">
        <v>1.547147</v>
      </c>
      <c r="H40" s="252">
        <v>1.5731470000000001</v>
      </c>
      <c r="I40" s="252">
        <v>1.5361469999999999</v>
      </c>
      <c r="J40" s="252">
        <v>1.5691470000000001</v>
      </c>
      <c r="K40" s="252">
        <v>1.5631470000000001</v>
      </c>
      <c r="L40" s="252">
        <v>1.5611470000000001</v>
      </c>
      <c r="M40" s="252">
        <v>1.5531470000000001</v>
      </c>
      <c r="N40" s="252">
        <v>1.5511470000000001</v>
      </c>
      <c r="O40" s="252">
        <v>1.5450189999999999</v>
      </c>
      <c r="P40" s="252">
        <v>1.530019</v>
      </c>
      <c r="Q40" s="252">
        <v>1.462019</v>
      </c>
      <c r="R40" s="252">
        <v>1.4990190000000001</v>
      </c>
      <c r="S40" s="252">
        <v>1.5210189999999999</v>
      </c>
      <c r="T40" s="252">
        <v>1.518019</v>
      </c>
      <c r="U40" s="252">
        <v>1.5190189999999999</v>
      </c>
      <c r="V40" s="252">
        <v>1.522019</v>
      </c>
      <c r="W40" s="252">
        <v>1.546019</v>
      </c>
      <c r="X40" s="252">
        <v>1.5370189999999999</v>
      </c>
      <c r="Y40" s="252">
        <v>1.526019</v>
      </c>
      <c r="Z40" s="252">
        <v>1.516019</v>
      </c>
      <c r="AA40" s="252">
        <v>1.536702</v>
      </c>
      <c r="AB40" s="252">
        <v>1.5257019999999999</v>
      </c>
      <c r="AC40" s="252">
        <v>1.512702</v>
      </c>
      <c r="AD40" s="252">
        <v>1.5197020000000001</v>
      </c>
      <c r="AE40" s="252">
        <v>1.532702</v>
      </c>
      <c r="AF40" s="252">
        <v>1.5257019999999999</v>
      </c>
      <c r="AG40" s="252">
        <v>1.5377019999999999</v>
      </c>
      <c r="AH40" s="252">
        <v>1.5437019999999999</v>
      </c>
      <c r="AI40" s="252">
        <v>1.568702</v>
      </c>
      <c r="AJ40" s="252">
        <v>1.564702</v>
      </c>
      <c r="AK40" s="252">
        <v>1.5617019999999999</v>
      </c>
      <c r="AL40" s="252">
        <v>1.562702</v>
      </c>
      <c r="AM40" s="252">
        <v>1.514702</v>
      </c>
      <c r="AN40" s="252">
        <v>1.516702</v>
      </c>
      <c r="AO40" s="252">
        <v>1.518702</v>
      </c>
      <c r="AP40" s="252">
        <v>1.5197020000000001</v>
      </c>
      <c r="AQ40" s="252">
        <v>1.524702</v>
      </c>
      <c r="AR40" s="252">
        <v>1.4897020000000001</v>
      </c>
      <c r="AS40" s="252">
        <v>1.540702</v>
      </c>
      <c r="AT40" s="252">
        <v>1.548702</v>
      </c>
      <c r="AU40" s="252">
        <v>1.556702</v>
      </c>
      <c r="AV40" s="252">
        <v>1.552702</v>
      </c>
      <c r="AW40" s="252">
        <v>1.558702</v>
      </c>
      <c r="AX40" s="252">
        <v>1.5637019999999999</v>
      </c>
      <c r="AY40" s="252">
        <v>1.591702</v>
      </c>
      <c r="AZ40" s="252">
        <v>1.595702</v>
      </c>
      <c r="BA40" s="252">
        <v>1.591702</v>
      </c>
      <c r="BB40" s="252">
        <v>1.5868127193999999</v>
      </c>
      <c r="BC40" s="252">
        <v>1.543959793</v>
      </c>
      <c r="BD40" s="252">
        <v>1.5444672929000001</v>
      </c>
      <c r="BE40" s="409">
        <v>1.5446921236</v>
      </c>
      <c r="BF40" s="409">
        <v>1.5446974179999999</v>
      </c>
      <c r="BG40" s="409">
        <v>1.5448451854</v>
      </c>
      <c r="BH40" s="409">
        <v>1.5447647785</v>
      </c>
      <c r="BI40" s="409">
        <v>1.545038889</v>
      </c>
      <c r="BJ40" s="409">
        <v>1.5453956165</v>
      </c>
      <c r="BK40" s="409">
        <v>1.5064213138</v>
      </c>
      <c r="BL40" s="409">
        <v>1.5070281140999999</v>
      </c>
      <c r="BM40" s="409">
        <v>1.5069386238</v>
      </c>
      <c r="BN40" s="409">
        <v>1.5069850460000001</v>
      </c>
      <c r="BO40" s="409">
        <v>1.5070215412000001</v>
      </c>
      <c r="BP40" s="409">
        <v>1.5074595727</v>
      </c>
      <c r="BQ40" s="409">
        <v>1.5075774002</v>
      </c>
      <c r="BR40" s="409">
        <v>1.5075965920000001</v>
      </c>
      <c r="BS40" s="409">
        <v>1.5077532805</v>
      </c>
      <c r="BT40" s="409">
        <v>1.5076098374</v>
      </c>
      <c r="BU40" s="409">
        <v>1.5078644137999999</v>
      </c>
      <c r="BV40" s="409">
        <v>1.5081952593000001</v>
      </c>
    </row>
    <row r="41" spans="1:74" ht="11.1" customHeight="1" x14ac:dyDescent="0.2">
      <c r="A41" s="162" t="s">
        <v>278</v>
      </c>
      <c r="B41" s="173" t="s">
        <v>496</v>
      </c>
      <c r="C41" s="252">
        <v>0.70633999999999997</v>
      </c>
      <c r="D41" s="252">
        <v>0.71533999999999998</v>
      </c>
      <c r="E41" s="252">
        <v>0.72933999999999999</v>
      </c>
      <c r="F41" s="252">
        <v>0.72133999999999998</v>
      </c>
      <c r="G41" s="252">
        <v>0.71133999999999997</v>
      </c>
      <c r="H41" s="252">
        <v>0.72233999999999998</v>
      </c>
      <c r="I41" s="252">
        <v>0.72833999999999999</v>
      </c>
      <c r="J41" s="252">
        <v>0.72633999999999999</v>
      </c>
      <c r="K41" s="252">
        <v>0.71733999999999998</v>
      </c>
      <c r="L41" s="252">
        <v>0.71733999999999998</v>
      </c>
      <c r="M41" s="252">
        <v>0.70933999999999997</v>
      </c>
      <c r="N41" s="252">
        <v>0.70733999999999997</v>
      </c>
      <c r="O41" s="252">
        <v>0.70042599999999999</v>
      </c>
      <c r="P41" s="252">
        <v>0.69142599999999999</v>
      </c>
      <c r="Q41" s="252">
        <v>0.69042599999999998</v>
      </c>
      <c r="R41" s="252">
        <v>0.69442599999999999</v>
      </c>
      <c r="S41" s="252">
        <v>0.69242599999999999</v>
      </c>
      <c r="T41" s="252">
        <v>0.68942599999999998</v>
      </c>
      <c r="U41" s="252">
        <v>0.68842599999999998</v>
      </c>
      <c r="V41" s="252">
        <v>0.68242599999999998</v>
      </c>
      <c r="W41" s="252">
        <v>0.67542599999999997</v>
      </c>
      <c r="X41" s="252">
        <v>0.67342599999999997</v>
      </c>
      <c r="Y41" s="252">
        <v>0.66342599999999996</v>
      </c>
      <c r="Z41" s="252">
        <v>0.65342599999999995</v>
      </c>
      <c r="AA41" s="252">
        <v>0.65742599999999995</v>
      </c>
      <c r="AB41" s="252">
        <v>0.64942599999999995</v>
      </c>
      <c r="AC41" s="252">
        <v>0.63942600000000005</v>
      </c>
      <c r="AD41" s="252">
        <v>0.64942599999999995</v>
      </c>
      <c r="AE41" s="252">
        <v>0.65742599999999995</v>
      </c>
      <c r="AF41" s="252">
        <v>0.65842599999999996</v>
      </c>
      <c r="AG41" s="252">
        <v>0.65542599999999995</v>
      </c>
      <c r="AH41" s="252">
        <v>0.66442599999999996</v>
      </c>
      <c r="AI41" s="252">
        <v>0.67242599999999997</v>
      </c>
      <c r="AJ41" s="252">
        <v>0.66642599999999996</v>
      </c>
      <c r="AK41" s="252">
        <v>0.66142599999999996</v>
      </c>
      <c r="AL41" s="252">
        <v>0.66342599999999996</v>
      </c>
      <c r="AM41" s="252">
        <v>0.66242599999999996</v>
      </c>
      <c r="AN41" s="252">
        <v>0.66742599999999996</v>
      </c>
      <c r="AO41" s="252">
        <v>0.66842599999999996</v>
      </c>
      <c r="AP41" s="252">
        <v>0.67442599999999997</v>
      </c>
      <c r="AQ41" s="252">
        <v>0.67642599999999997</v>
      </c>
      <c r="AR41" s="252">
        <v>0.64142600000000005</v>
      </c>
      <c r="AS41" s="252">
        <v>0.66542599999999996</v>
      </c>
      <c r="AT41" s="252">
        <v>0.67442599999999997</v>
      </c>
      <c r="AU41" s="252">
        <v>0.67242599999999997</v>
      </c>
      <c r="AV41" s="252">
        <v>0.66442599999999996</v>
      </c>
      <c r="AW41" s="252">
        <v>0.67042599999999997</v>
      </c>
      <c r="AX41" s="252">
        <v>0.67542599999999997</v>
      </c>
      <c r="AY41" s="252">
        <v>0.67142599999999997</v>
      </c>
      <c r="AZ41" s="252">
        <v>0.66542599999999996</v>
      </c>
      <c r="BA41" s="252">
        <v>0.65142599999999995</v>
      </c>
      <c r="BB41" s="252">
        <v>0.65925745529000002</v>
      </c>
      <c r="BC41" s="252">
        <v>0.61634703546000003</v>
      </c>
      <c r="BD41" s="252">
        <v>0.61632384299999998</v>
      </c>
      <c r="BE41" s="409">
        <v>0.61631681260000004</v>
      </c>
      <c r="BF41" s="409">
        <v>0.61632230078000005</v>
      </c>
      <c r="BG41" s="409">
        <v>0.61631938155999999</v>
      </c>
      <c r="BH41" s="409">
        <v>0.61632949349999999</v>
      </c>
      <c r="BI41" s="409">
        <v>0.61631894931999998</v>
      </c>
      <c r="BJ41" s="409">
        <v>0.61630347708</v>
      </c>
      <c r="BK41" s="409">
        <v>0.58956481077</v>
      </c>
      <c r="BL41" s="409">
        <v>0.58953097895999995</v>
      </c>
      <c r="BM41" s="409">
        <v>0.58954101564000005</v>
      </c>
      <c r="BN41" s="409">
        <v>0.58954337913999999</v>
      </c>
      <c r="BO41" s="409">
        <v>0.5895461474</v>
      </c>
      <c r="BP41" s="409">
        <v>0.58952553553999998</v>
      </c>
      <c r="BQ41" s="409">
        <v>0.5895232842</v>
      </c>
      <c r="BR41" s="409">
        <v>0.58952658811000003</v>
      </c>
      <c r="BS41" s="409">
        <v>0.58952179952999995</v>
      </c>
      <c r="BT41" s="409">
        <v>0.58953422966000002</v>
      </c>
      <c r="BU41" s="409">
        <v>0.58952351446999995</v>
      </c>
      <c r="BV41" s="409">
        <v>0.58950826411000001</v>
      </c>
    </row>
    <row r="42" spans="1:74" ht="11.1" customHeight="1" x14ac:dyDescent="0.2">
      <c r="A42" s="162" t="s">
        <v>1243</v>
      </c>
      <c r="B42" s="173" t="s">
        <v>1242</v>
      </c>
      <c r="C42" s="252">
        <v>0.15430199999999999</v>
      </c>
      <c r="D42" s="252">
        <v>0.154055</v>
      </c>
      <c r="E42" s="252">
        <v>0.154807</v>
      </c>
      <c r="F42" s="252">
        <v>0.154559</v>
      </c>
      <c r="G42" s="252">
        <v>0.14555100000000001</v>
      </c>
      <c r="H42" s="252">
        <v>0.15465599999999999</v>
      </c>
      <c r="I42" s="252">
        <v>0.154835</v>
      </c>
      <c r="J42" s="252">
        <v>0.15165200000000001</v>
      </c>
      <c r="K42" s="252">
        <v>0.15183099999999999</v>
      </c>
      <c r="L42" s="252">
        <v>0.15157100000000001</v>
      </c>
      <c r="M42" s="252">
        <v>0.15193699999999999</v>
      </c>
      <c r="N42" s="252">
        <v>0.15212500000000001</v>
      </c>
      <c r="O42" s="252">
        <v>0.151</v>
      </c>
      <c r="P42" s="252">
        <v>0.152</v>
      </c>
      <c r="Q42" s="252">
        <v>0.154</v>
      </c>
      <c r="R42" s="252">
        <v>0.155</v>
      </c>
      <c r="S42" s="252">
        <v>0.156</v>
      </c>
      <c r="T42" s="252">
        <v>0.157</v>
      </c>
      <c r="U42" s="252">
        <v>0.152</v>
      </c>
      <c r="V42" s="252">
        <v>0.14699999999999999</v>
      </c>
      <c r="W42" s="252">
        <v>0.14099999999999999</v>
      </c>
      <c r="X42" s="252">
        <v>0.14899999999999999</v>
      </c>
      <c r="Y42" s="252">
        <v>0.17299999999999999</v>
      </c>
      <c r="Z42" s="252">
        <v>0.14299999999999999</v>
      </c>
      <c r="AA42" s="252">
        <v>0.13900000000000001</v>
      </c>
      <c r="AB42" s="252">
        <v>0.16200000000000001</v>
      </c>
      <c r="AC42" s="252">
        <v>0.152</v>
      </c>
      <c r="AD42" s="252">
        <v>0.152</v>
      </c>
      <c r="AE42" s="252">
        <v>0.14799999999999999</v>
      </c>
      <c r="AF42" s="252">
        <v>0.14799999999999999</v>
      </c>
      <c r="AG42" s="252">
        <v>0.14799999999999999</v>
      </c>
      <c r="AH42" s="252">
        <v>0.14899999999999999</v>
      </c>
      <c r="AI42" s="252">
        <v>0.15</v>
      </c>
      <c r="AJ42" s="252">
        <v>0.151</v>
      </c>
      <c r="AK42" s="252">
        <v>0.152</v>
      </c>
      <c r="AL42" s="252">
        <v>0.153</v>
      </c>
      <c r="AM42" s="252">
        <v>0.12</v>
      </c>
      <c r="AN42" s="252">
        <v>0.12</v>
      </c>
      <c r="AO42" s="252">
        <v>0.12</v>
      </c>
      <c r="AP42" s="252">
        <v>0.12</v>
      </c>
      <c r="AQ42" s="252">
        <v>0.12</v>
      </c>
      <c r="AR42" s="252">
        <v>0.12</v>
      </c>
      <c r="AS42" s="252">
        <v>0.12</v>
      </c>
      <c r="AT42" s="252">
        <v>0.12</v>
      </c>
      <c r="AU42" s="252">
        <v>0.13</v>
      </c>
      <c r="AV42" s="252">
        <v>0.14000000000000001</v>
      </c>
      <c r="AW42" s="252">
        <v>0.14000000000000001</v>
      </c>
      <c r="AX42" s="252">
        <v>0.14000000000000001</v>
      </c>
      <c r="AY42" s="252">
        <v>0.16</v>
      </c>
      <c r="AZ42" s="252">
        <v>0.17</v>
      </c>
      <c r="BA42" s="252">
        <v>0.18</v>
      </c>
      <c r="BB42" s="252">
        <v>0.18047404011000001</v>
      </c>
      <c r="BC42" s="252">
        <v>0.18047404011000001</v>
      </c>
      <c r="BD42" s="252">
        <v>0.18047404011000001</v>
      </c>
      <c r="BE42" s="409">
        <v>0.18047404011000001</v>
      </c>
      <c r="BF42" s="409">
        <v>0.18047404011000001</v>
      </c>
      <c r="BG42" s="409">
        <v>0.18047404011000001</v>
      </c>
      <c r="BH42" s="409">
        <v>0.18047404011000001</v>
      </c>
      <c r="BI42" s="409">
        <v>0.18047404011000001</v>
      </c>
      <c r="BJ42" s="409">
        <v>0.18047404011000001</v>
      </c>
      <c r="BK42" s="409">
        <v>0.18047404011000001</v>
      </c>
      <c r="BL42" s="409">
        <v>0.18047404011000001</v>
      </c>
      <c r="BM42" s="409">
        <v>0.18047404011000001</v>
      </c>
      <c r="BN42" s="409">
        <v>0.18047404011000001</v>
      </c>
      <c r="BO42" s="409">
        <v>0.18047404011000001</v>
      </c>
      <c r="BP42" s="409">
        <v>0.18047404011000001</v>
      </c>
      <c r="BQ42" s="409">
        <v>0.18047404011000001</v>
      </c>
      <c r="BR42" s="409">
        <v>0.18047404011000001</v>
      </c>
      <c r="BS42" s="409">
        <v>0.18047404011000001</v>
      </c>
      <c r="BT42" s="409">
        <v>0.18047404011000001</v>
      </c>
      <c r="BU42" s="409">
        <v>0.18047404011000001</v>
      </c>
      <c r="BV42" s="409">
        <v>0.18047404011000001</v>
      </c>
    </row>
    <row r="43" spans="1:74" ht="11.1" customHeight="1" x14ac:dyDescent="0.2">
      <c r="C43" s="223"/>
      <c r="D43" s="223"/>
      <c r="E43" s="223"/>
      <c r="F43" s="223"/>
      <c r="G43" s="223"/>
      <c r="H43" s="223"/>
      <c r="I43" s="223"/>
      <c r="J43" s="223"/>
      <c r="K43" s="223"/>
      <c r="L43" s="223"/>
      <c r="M43" s="223"/>
      <c r="N43" s="223"/>
      <c r="O43" s="223"/>
      <c r="P43" s="223"/>
      <c r="Q43" s="223"/>
      <c r="R43" s="223"/>
      <c r="S43" s="223"/>
      <c r="T43" s="223"/>
      <c r="U43" s="223"/>
      <c r="V43" s="223"/>
      <c r="W43" s="223"/>
      <c r="X43" s="223"/>
      <c r="Y43" s="223"/>
      <c r="Z43" s="223"/>
      <c r="AA43" s="223"/>
      <c r="AB43" s="223"/>
      <c r="AC43" s="223"/>
      <c r="AD43" s="223"/>
      <c r="AE43" s="223"/>
      <c r="AF43" s="223"/>
      <c r="AG43" s="223"/>
      <c r="AH43" s="223"/>
      <c r="AI43" s="223"/>
      <c r="AJ43" s="223"/>
      <c r="AK43" s="223"/>
      <c r="AL43" s="223"/>
      <c r="AM43" s="223"/>
      <c r="AN43" s="223"/>
      <c r="AO43" s="223"/>
      <c r="AP43" s="223"/>
      <c r="AQ43" s="223"/>
      <c r="AR43" s="223"/>
      <c r="AS43" s="223"/>
      <c r="AT43" s="223"/>
      <c r="AU43" s="223"/>
      <c r="AV43" s="223"/>
      <c r="AW43" s="223"/>
      <c r="AX43" s="223"/>
      <c r="AY43" s="223"/>
      <c r="AZ43" s="223"/>
      <c r="BA43" s="223"/>
      <c r="BB43" s="223"/>
      <c r="BC43" s="223"/>
      <c r="BD43" s="223"/>
      <c r="BE43" s="410"/>
      <c r="BF43" s="410"/>
      <c r="BG43" s="410"/>
      <c r="BH43" s="410"/>
      <c r="BI43" s="410"/>
      <c r="BJ43" s="410"/>
      <c r="BK43" s="410"/>
      <c r="BL43" s="410"/>
      <c r="BM43" s="410"/>
      <c r="BN43" s="410"/>
      <c r="BO43" s="410"/>
      <c r="BP43" s="410"/>
      <c r="BQ43" s="410"/>
      <c r="BR43" s="410"/>
      <c r="BS43" s="410"/>
      <c r="BT43" s="410"/>
      <c r="BU43" s="410"/>
      <c r="BV43" s="410"/>
    </row>
    <row r="44" spans="1:74" ht="11.1" customHeight="1" x14ac:dyDescent="0.2">
      <c r="A44" s="162" t="s">
        <v>499</v>
      </c>
      <c r="B44" s="172" t="s">
        <v>85</v>
      </c>
      <c r="C44" s="252">
        <v>60.190081386999999</v>
      </c>
      <c r="D44" s="252">
        <v>60.204814143</v>
      </c>
      <c r="E44" s="252">
        <v>60.456948419</v>
      </c>
      <c r="F44" s="252">
        <v>60.336618000000001</v>
      </c>
      <c r="G44" s="252">
        <v>60.274231290000003</v>
      </c>
      <c r="H44" s="252">
        <v>60.546738667</v>
      </c>
      <c r="I44" s="252">
        <v>60.961432676999998</v>
      </c>
      <c r="J44" s="252">
        <v>61.181099418999999</v>
      </c>
      <c r="K44" s="252">
        <v>60.556955666999997</v>
      </c>
      <c r="L44" s="252">
        <v>61.013778289999998</v>
      </c>
      <c r="M44" s="252">
        <v>61.197122667000002</v>
      </c>
      <c r="N44" s="252">
        <v>61.178035031999997</v>
      </c>
      <c r="O44" s="252">
        <v>60.587318709999998</v>
      </c>
      <c r="P44" s="252">
        <v>60.197300378999998</v>
      </c>
      <c r="Q44" s="252">
        <v>60.098307128999998</v>
      </c>
      <c r="R44" s="252">
        <v>59.701739666999998</v>
      </c>
      <c r="S44" s="252">
        <v>59.349394097000001</v>
      </c>
      <c r="T44" s="252">
        <v>59.424959999999999</v>
      </c>
      <c r="U44" s="252">
        <v>60.273926547999999</v>
      </c>
      <c r="V44" s="252">
        <v>59.388178676999999</v>
      </c>
      <c r="W44" s="252">
        <v>59.500405333000003</v>
      </c>
      <c r="X44" s="252">
        <v>60.381985903</v>
      </c>
      <c r="Y44" s="252">
        <v>61.116675333000003</v>
      </c>
      <c r="Z44" s="252">
        <v>60.255802387000003</v>
      </c>
      <c r="AA44" s="252">
        <v>60.081722419000002</v>
      </c>
      <c r="AB44" s="252">
        <v>60.437246285999997</v>
      </c>
      <c r="AC44" s="252">
        <v>60.278873709999999</v>
      </c>
      <c r="AD44" s="252">
        <v>59.886740000000003</v>
      </c>
      <c r="AE44" s="252">
        <v>60.345308387000003</v>
      </c>
      <c r="AF44" s="252">
        <v>60.678092333000002</v>
      </c>
      <c r="AG44" s="252">
        <v>61.172660677000003</v>
      </c>
      <c r="AH44" s="252">
        <v>60.625874289999999</v>
      </c>
      <c r="AI44" s="252">
        <v>60.559806999999999</v>
      </c>
      <c r="AJ44" s="252">
        <v>61.414425354999999</v>
      </c>
      <c r="AK44" s="252">
        <v>62.156496333</v>
      </c>
      <c r="AL44" s="252">
        <v>61.512212386999998</v>
      </c>
      <c r="AM44" s="252">
        <v>61.433976452000003</v>
      </c>
      <c r="AN44" s="252">
        <v>61.845061714000003</v>
      </c>
      <c r="AO44" s="252">
        <v>62.168540774</v>
      </c>
      <c r="AP44" s="252">
        <v>62.343637000000001</v>
      </c>
      <c r="AQ44" s="252">
        <v>62.495317839000002</v>
      </c>
      <c r="AR44" s="252">
        <v>63.311342666999998</v>
      </c>
      <c r="AS44" s="252">
        <v>64.053524160999999</v>
      </c>
      <c r="AT44" s="252">
        <v>64.162477968000005</v>
      </c>
      <c r="AU44" s="252">
        <v>64.031002666999996</v>
      </c>
      <c r="AV44" s="252">
        <v>64.689264160999997</v>
      </c>
      <c r="AW44" s="252">
        <v>64.832487333000003</v>
      </c>
      <c r="AX44" s="252">
        <v>65.047074065000004</v>
      </c>
      <c r="AY44" s="252">
        <v>64.072922774000006</v>
      </c>
      <c r="AZ44" s="252">
        <v>63.847293000000001</v>
      </c>
      <c r="BA44" s="252">
        <v>64.039726225999999</v>
      </c>
      <c r="BB44" s="252">
        <v>64.424556679999995</v>
      </c>
      <c r="BC44" s="252">
        <v>65.106399312999997</v>
      </c>
      <c r="BD44" s="252">
        <v>66.069583667000003</v>
      </c>
      <c r="BE44" s="409">
        <v>66.473793834999995</v>
      </c>
      <c r="BF44" s="409">
        <v>66.174870718999998</v>
      </c>
      <c r="BG44" s="409">
        <v>66.592069424000002</v>
      </c>
      <c r="BH44" s="409">
        <v>66.824660531999996</v>
      </c>
      <c r="BI44" s="409">
        <v>67.228901829999998</v>
      </c>
      <c r="BJ44" s="409">
        <v>66.909368293</v>
      </c>
      <c r="BK44" s="409">
        <v>66.470270944000006</v>
      </c>
      <c r="BL44" s="409">
        <v>66.464245371000004</v>
      </c>
      <c r="BM44" s="409">
        <v>66.494926192999998</v>
      </c>
      <c r="BN44" s="409">
        <v>67.370981196000002</v>
      </c>
      <c r="BO44" s="409">
        <v>67.771117434000004</v>
      </c>
      <c r="BP44" s="409">
        <v>68.144638674000007</v>
      </c>
      <c r="BQ44" s="409">
        <v>68.178748186999997</v>
      </c>
      <c r="BR44" s="409">
        <v>68.127863769000001</v>
      </c>
      <c r="BS44" s="409">
        <v>68.540968355999993</v>
      </c>
      <c r="BT44" s="409">
        <v>68.476336892000006</v>
      </c>
      <c r="BU44" s="409">
        <v>68.881644090999998</v>
      </c>
      <c r="BV44" s="409">
        <v>68.463369896000003</v>
      </c>
    </row>
    <row r="45" spans="1:74" ht="11.1" customHeight="1" x14ac:dyDescent="0.2">
      <c r="B45" s="172"/>
      <c r="C45" s="252"/>
      <c r="D45" s="252"/>
      <c r="E45" s="252"/>
      <c r="F45" s="252"/>
      <c r="G45" s="252"/>
      <c r="H45" s="252"/>
      <c r="I45" s="252"/>
      <c r="J45" s="252"/>
      <c r="K45" s="252"/>
      <c r="L45" s="252"/>
      <c r="M45" s="252"/>
      <c r="N45" s="252"/>
      <c r="O45" s="252"/>
      <c r="P45" s="252"/>
      <c r="Q45" s="252"/>
      <c r="R45" s="252"/>
      <c r="S45" s="252"/>
      <c r="T45" s="252"/>
      <c r="U45" s="252"/>
      <c r="V45" s="252"/>
      <c r="W45" s="252"/>
      <c r="X45" s="252"/>
      <c r="Y45" s="252"/>
      <c r="Z45" s="252"/>
      <c r="AA45" s="252"/>
      <c r="AB45" s="252"/>
      <c r="AC45" s="252"/>
      <c r="AD45" s="252"/>
      <c r="AE45" s="252"/>
      <c r="AF45" s="252"/>
      <c r="AG45" s="252"/>
      <c r="AH45" s="252"/>
      <c r="AI45" s="252"/>
      <c r="AJ45" s="252"/>
      <c r="AK45" s="252"/>
      <c r="AL45" s="252"/>
      <c r="AM45" s="252"/>
      <c r="AN45" s="252"/>
      <c r="AO45" s="252"/>
      <c r="AP45" s="252"/>
      <c r="AQ45" s="252"/>
      <c r="AR45" s="252"/>
      <c r="AS45" s="252"/>
      <c r="AT45" s="252"/>
      <c r="AU45" s="252"/>
      <c r="AV45" s="252"/>
      <c r="AW45" s="252"/>
      <c r="AX45" s="252"/>
      <c r="AY45" s="252"/>
      <c r="AZ45" s="252"/>
      <c r="BA45" s="252"/>
      <c r="BB45" s="252"/>
      <c r="BC45" s="252"/>
      <c r="BD45" s="252"/>
      <c r="BE45" s="409"/>
      <c r="BF45" s="409"/>
      <c r="BG45" s="409"/>
      <c r="BH45" s="409"/>
      <c r="BI45" s="409"/>
      <c r="BJ45" s="409"/>
      <c r="BK45" s="409"/>
      <c r="BL45" s="409"/>
      <c r="BM45" s="409"/>
      <c r="BN45" s="409"/>
      <c r="BO45" s="409"/>
      <c r="BP45" s="409"/>
      <c r="BQ45" s="409"/>
      <c r="BR45" s="409"/>
      <c r="BS45" s="409"/>
      <c r="BT45" s="409"/>
      <c r="BU45" s="409"/>
      <c r="BV45" s="409"/>
    </row>
    <row r="46" spans="1:74" ht="11.1" customHeight="1" x14ac:dyDescent="0.2">
      <c r="A46" s="162" t="s">
        <v>498</v>
      </c>
      <c r="B46" s="172" t="s">
        <v>507</v>
      </c>
      <c r="C46" s="252">
        <v>5.2411619363000002</v>
      </c>
      <c r="D46" s="252">
        <v>5.2214265968999998</v>
      </c>
      <c r="E46" s="252">
        <v>5.1862608656999996</v>
      </c>
      <c r="F46" s="252">
        <v>5.2369133739000002</v>
      </c>
      <c r="G46" s="252">
        <v>5.2979772974000001</v>
      </c>
      <c r="H46" s="252">
        <v>5.1147239250999998</v>
      </c>
      <c r="I46" s="252">
        <v>5.1731375397999999</v>
      </c>
      <c r="J46" s="252">
        <v>4.9855341129999999</v>
      </c>
      <c r="K46" s="252">
        <v>5.2339278209</v>
      </c>
      <c r="L46" s="252">
        <v>5.2149086494999999</v>
      </c>
      <c r="M46" s="252">
        <v>5.1962962448000001</v>
      </c>
      <c r="N46" s="252">
        <v>5.1917875531000002</v>
      </c>
      <c r="O46" s="252">
        <v>5.2322259293000002</v>
      </c>
      <c r="P46" s="252">
        <v>5.1812522231000004</v>
      </c>
      <c r="Q46" s="252">
        <v>5.3270457904999997</v>
      </c>
      <c r="R46" s="252">
        <v>5.3080938288999997</v>
      </c>
      <c r="S46" s="252">
        <v>5.1558544725999997</v>
      </c>
      <c r="T46" s="252">
        <v>5.1544153673000004</v>
      </c>
      <c r="U46" s="252">
        <v>5.2733932817999998</v>
      </c>
      <c r="V46" s="252">
        <v>5.2710127582000004</v>
      </c>
      <c r="W46" s="252">
        <v>5.2225808459999996</v>
      </c>
      <c r="X46" s="252">
        <v>5.2860507522000004</v>
      </c>
      <c r="Y46" s="252">
        <v>5.3721960944999996</v>
      </c>
      <c r="Z46" s="252">
        <v>5.2552883383999998</v>
      </c>
      <c r="AA46" s="252">
        <v>5.4146233731000004</v>
      </c>
      <c r="AB46" s="252">
        <v>5.3337048620000003</v>
      </c>
      <c r="AC46" s="252">
        <v>5.2227913590000004</v>
      </c>
      <c r="AD46" s="252">
        <v>5.3557423429000002</v>
      </c>
      <c r="AE46" s="252">
        <v>5.3309157780999996</v>
      </c>
      <c r="AF46" s="252">
        <v>5.2889109274999999</v>
      </c>
      <c r="AG46" s="252">
        <v>5.3033611030000003</v>
      </c>
      <c r="AH46" s="252">
        <v>5.2352022239</v>
      </c>
      <c r="AI46" s="252">
        <v>5.2530434888000004</v>
      </c>
      <c r="AJ46" s="252">
        <v>5.1861060205999996</v>
      </c>
      <c r="AK46" s="252">
        <v>5.2889095972</v>
      </c>
      <c r="AL46" s="252">
        <v>5.3483978478000003</v>
      </c>
      <c r="AM46" s="252">
        <v>5.3784716775000003</v>
      </c>
      <c r="AN46" s="252">
        <v>5.3915280432000001</v>
      </c>
      <c r="AO46" s="252">
        <v>5.3208951049</v>
      </c>
      <c r="AP46" s="252">
        <v>5.2805706694000003</v>
      </c>
      <c r="AQ46" s="252">
        <v>5.2660894998999996</v>
      </c>
      <c r="AR46" s="252">
        <v>5.3154071010999999</v>
      </c>
      <c r="AS46" s="252">
        <v>5.3052412676999996</v>
      </c>
      <c r="AT46" s="252">
        <v>5.3187698678000004</v>
      </c>
      <c r="AU46" s="252">
        <v>5.3564679999999996</v>
      </c>
      <c r="AV46" s="252">
        <v>5.3564679999999996</v>
      </c>
      <c r="AW46" s="252">
        <v>5.3564679999999996</v>
      </c>
      <c r="AX46" s="252">
        <v>5.3564679999999996</v>
      </c>
      <c r="AY46" s="252">
        <v>5.3614680000000003</v>
      </c>
      <c r="AZ46" s="252">
        <v>5.3614680000000003</v>
      </c>
      <c r="BA46" s="252">
        <v>5.3614680000000003</v>
      </c>
      <c r="BB46" s="252">
        <v>5.5090613966999999</v>
      </c>
      <c r="BC46" s="252">
        <v>5.2801995776000004</v>
      </c>
      <c r="BD46" s="252">
        <v>5.3265465745</v>
      </c>
      <c r="BE46" s="409">
        <v>5.1508206192000001</v>
      </c>
      <c r="BF46" s="409">
        <v>5.1529933048999998</v>
      </c>
      <c r="BG46" s="409">
        <v>5.1554734101999999</v>
      </c>
      <c r="BH46" s="409">
        <v>5.1674605145000001</v>
      </c>
      <c r="BI46" s="409">
        <v>5.1705950561999998</v>
      </c>
      <c r="BJ46" s="409">
        <v>5.1739246121000004</v>
      </c>
      <c r="BK46" s="409">
        <v>5.0529321711000001</v>
      </c>
      <c r="BL46" s="409">
        <v>5.0566890626000003</v>
      </c>
      <c r="BM46" s="409">
        <v>5.0087581417999996</v>
      </c>
      <c r="BN46" s="409">
        <v>5.0112306536000002</v>
      </c>
      <c r="BO46" s="409">
        <v>5.0136382460000002</v>
      </c>
      <c r="BP46" s="409">
        <v>5.0169124974999999</v>
      </c>
      <c r="BQ46" s="409">
        <v>5.0195384399999998</v>
      </c>
      <c r="BR46" s="409">
        <v>5.0217333541000002</v>
      </c>
      <c r="BS46" s="409">
        <v>5.0242242373000003</v>
      </c>
      <c r="BT46" s="409">
        <v>5.0260660736</v>
      </c>
      <c r="BU46" s="409">
        <v>5.0291485907000002</v>
      </c>
      <c r="BV46" s="409">
        <v>5.0974117546000004</v>
      </c>
    </row>
    <row r="47" spans="1:74" ht="11.1" customHeight="1" x14ac:dyDescent="0.2">
      <c r="A47" s="162" t="s">
        <v>500</v>
      </c>
      <c r="B47" s="172" t="s">
        <v>508</v>
      </c>
      <c r="C47" s="252">
        <v>65.431243323000004</v>
      </c>
      <c r="D47" s="252">
        <v>65.426240739999997</v>
      </c>
      <c r="E47" s="252">
        <v>65.643209284999998</v>
      </c>
      <c r="F47" s="252">
        <v>65.573531373999998</v>
      </c>
      <c r="G47" s="252">
        <v>65.572208587999995</v>
      </c>
      <c r="H47" s="252">
        <v>65.661462592000007</v>
      </c>
      <c r="I47" s="252">
        <v>66.134570217000004</v>
      </c>
      <c r="J47" s="252">
        <v>66.166633532000006</v>
      </c>
      <c r="K47" s="252">
        <v>65.790883488000006</v>
      </c>
      <c r="L47" s="252">
        <v>66.228686940000003</v>
      </c>
      <c r="M47" s="252">
        <v>66.393418910999998</v>
      </c>
      <c r="N47" s="252">
        <v>66.369822584999994</v>
      </c>
      <c r="O47" s="252">
        <v>65.819544639</v>
      </c>
      <c r="P47" s="252">
        <v>65.378552601999999</v>
      </c>
      <c r="Q47" s="252">
        <v>65.425352919999995</v>
      </c>
      <c r="R47" s="252">
        <v>65.009833495999999</v>
      </c>
      <c r="S47" s="252">
        <v>64.505248569000003</v>
      </c>
      <c r="T47" s="252">
        <v>64.579375366999997</v>
      </c>
      <c r="U47" s="252">
        <v>65.547319830000006</v>
      </c>
      <c r="V47" s="252">
        <v>64.659191436</v>
      </c>
      <c r="W47" s="252">
        <v>64.722986179000003</v>
      </c>
      <c r="X47" s="252">
        <v>65.668036654999995</v>
      </c>
      <c r="Y47" s="252">
        <v>66.488871427999996</v>
      </c>
      <c r="Z47" s="252">
        <v>65.511090725000003</v>
      </c>
      <c r="AA47" s="252">
        <v>65.496345792</v>
      </c>
      <c r="AB47" s="252">
        <v>65.770951147999995</v>
      </c>
      <c r="AC47" s="252">
        <v>65.501665068999998</v>
      </c>
      <c r="AD47" s="252">
        <v>65.242482343000006</v>
      </c>
      <c r="AE47" s="252">
        <v>65.676224164999994</v>
      </c>
      <c r="AF47" s="252">
        <v>65.967003261000002</v>
      </c>
      <c r="AG47" s="252">
        <v>66.476021779999996</v>
      </c>
      <c r="AH47" s="252">
        <v>65.861076514000004</v>
      </c>
      <c r="AI47" s="252">
        <v>65.812850488999999</v>
      </c>
      <c r="AJ47" s="252">
        <v>66.600531375000003</v>
      </c>
      <c r="AK47" s="252">
        <v>67.445405930999996</v>
      </c>
      <c r="AL47" s="252">
        <v>66.860610234999996</v>
      </c>
      <c r="AM47" s="252">
        <v>66.812448129000003</v>
      </c>
      <c r="AN47" s="252">
        <v>67.236589757999994</v>
      </c>
      <c r="AO47" s="252">
        <v>67.489435878999998</v>
      </c>
      <c r="AP47" s="252">
        <v>67.624207669</v>
      </c>
      <c r="AQ47" s="252">
        <v>67.761407339000002</v>
      </c>
      <c r="AR47" s="252">
        <v>68.626749767999996</v>
      </c>
      <c r="AS47" s="252">
        <v>69.358765429000002</v>
      </c>
      <c r="AT47" s="252">
        <v>69.481247835999994</v>
      </c>
      <c r="AU47" s="252">
        <v>69.387470667000002</v>
      </c>
      <c r="AV47" s="252">
        <v>70.045732161000004</v>
      </c>
      <c r="AW47" s="252">
        <v>70.188955332999996</v>
      </c>
      <c r="AX47" s="252">
        <v>70.403542064999996</v>
      </c>
      <c r="AY47" s="252">
        <v>69.434390773999993</v>
      </c>
      <c r="AZ47" s="252">
        <v>69.208760999999996</v>
      </c>
      <c r="BA47" s="252">
        <v>69.401194226000001</v>
      </c>
      <c r="BB47" s="252">
        <v>69.933618077000006</v>
      </c>
      <c r="BC47" s="252">
        <v>70.386598891000006</v>
      </c>
      <c r="BD47" s="252">
        <v>71.396130241999998</v>
      </c>
      <c r="BE47" s="409">
        <v>71.624614453999996</v>
      </c>
      <c r="BF47" s="409">
        <v>71.327864023999993</v>
      </c>
      <c r="BG47" s="409">
        <v>71.747542835000004</v>
      </c>
      <c r="BH47" s="409">
        <v>71.992121046999998</v>
      </c>
      <c r="BI47" s="409">
        <v>72.399496885999994</v>
      </c>
      <c r="BJ47" s="409">
        <v>72.083292904999993</v>
      </c>
      <c r="BK47" s="409">
        <v>71.523203115000001</v>
      </c>
      <c r="BL47" s="409">
        <v>71.520934433999997</v>
      </c>
      <c r="BM47" s="409">
        <v>71.503684335000003</v>
      </c>
      <c r="BN47" s="409">
        <v>72.382211850000004</v>
      </c>
      <c r="BO47" s="409">
        <v>72.784755680000004</v>
      </c>
      <c r="BP47" s="409">
        <v>73.161551170999999</v>
      </c>
      <c r="BQ47" s="409">
        <v>73.198286627000002</v>
      </c>
      <c r="BR47" s="409">
        <v>73.149597123000007</v>
      </c>
      <c r="BS47" s="409">
        <v>73.565192593000006</v>
      </c>
      <c r="BT47" s="409">
        <v>73.502402966000005</v>
      </c>
      <c r="BU47" s="409">
        <v>73.910792681999993</v>
      </c>
      <c r="BV47" s="409">
        <v>73.560781650999999</v>
      </c>
    </row>
    <row r="48" spans="1:74" ht="11.1" customHeight="1" x14ac:dyDescent="0.2">
      <c r="B48" s="172"/>
      <c r="C48" s="252"/>
      <c r="D48" s="252"/>
      <c r="E48" s="252"/>
      <c r="F48" s="252"/>
      <c r="G48" s="252"/>
      <c r="H48" s="252"/>
      <c r="I48" s="252"/>
      <c r="J48" s="252"/>
      <c r="K48" s="252"/>
      <c r="L48" s="252"/>
      <c r="M48" s="252"/>
      <c r="N48" s="252"/>
      <c r="O48" s="252"/>
      <c r="P48" s="252"/>
      <c r="Q48" s="252"/>
      <c r="R48" s="252"/>
      <c r="S48" s="252"/>
      <c r="T48" s="252"/>
      <c r="U48" s="252"/>
      <c r="V48" s="252"/>
      <c r="W48" s="252"/>
      <c r="X48" s="252"/>
      <c r="Y48" s="252"/>
      <c r="Z48" s="252"/>
      <c r="AA48" s="252"/>
      <c r="AB48" s="252"/>
      <c r="AC48" s="252"/>
      <c r="AD48" s="252"/>
      <c r="AE48" s="252"/>
      <c r="AF48" s="252"/>
      <c r="AG48" s="252"/>
      <c r="AH48" s="252"/>
      <c r="AI48" s="252"/>
      <c r="AJ48" s="252"/>
      <c r="AK48" s="252"/>
      <c r="AL48" s="252"/>
      <c r="AM48" s="252"/>
      <c r="AN48" s="252"/>
      <c r="AO48" s="252"/>
      <c r="AP48" s="252"/>
      <c r="AQ48" s="252"/>
      <c r="AR48" s="252"/>
      <c r="AS48" s="252"/>
      <c r="AT48" s="252"/>
      <c r="AU48" s="252"/>
      <c r="AV48" s="252"/>
      <c r="AW48" s="252"/>
      <c r="AX48" s="252"/>
      <c r="AY48" s="252"/>
      <c r="AZ48" s="252"/>
      <c r="BA48" s="252"/>
      <c r="BB48" s="252"/>
      <c r="BC48" s="252"/>
      <c r="BD48" s="252"/>
      <c r="BE48" s="409"/>
      <c r="BF48" s="409"/>
      <c r="BG48" s="409"/>
      <c r="BH48" s="409"/>
      <c r="BI48" s="409"/>
      <c r="BJ48" s="409"/>
      <c r="BK48" s="409"/>
      <c r="BL48" s="409"/>
      <c r="BM48" s="409"/>
      <c r="BN48" s="409"/>
      <c r="BO48" s="409"/>
      <c r="BP48" s="409"/>
      <c r="BQ48" s="409"/>
      <c r="BR48" s="409"/>
      <c r="BS48" s="409"/>
      <c r="BT48" s="409"/>
      <c r="BU48" s="409"/>
      <c r="BV48" s="409"/>
    </row>
    <row r="49" spans="1:74" ht="11.1" customHeight="1" x14ac:dyDescent="0.2">
      <c r="A49" s="162" t="s">
        <v>1107</v>
      </c>
      <c r="B49" s="174" t="s">
        <v>1108</v>
      </c>
      <c r="C49" s="253">
        <v>0.253</v>
      </c>
      <c r="D49" s="253">
        <v>0.25900000000000001</v>
      </c>
      <c r="E49" s="253">
        <v>0.30099999999999999</v>
      </c>
      <c r="F49" s="253">
        <v>0.505</v>
      </c>
      <c r="G49" s="253">
        <v>0.46300000000000002</v>
      </c>
      <c r="H49" s="253">
        <v>0.41599999999999998</v>
      </c>
      <c r="I49" s="253">
        <v>0.39129032258000002</v>
      </c>
      <c r="J49" s="253">
        <v>0.32</v>
      </c>
      <c r="K49" s="253">
        <v>0.5</v>
      </c>
      <c r="L49" s="253">
        <v>0.31467741934999999</v>
      </c>
      <c r="M49" s="253">
        <v>0.36199999999999999</v>
      </c>
      <c r="N49" s="253">
        <v>0.34699999999999998</v>
      </c>
      <c r="O49" s="253">
        <v>0.37</v>
      </c>
      <c r="P49" s="253">
        <v>0.3775</v>
      </c>
      <c r="Q49" s="253">
        <v>0.39400000000000002</v>
      </c>
      <c r="R49" s="253">
        <v>0.374</v>
      </c>
      <c r="S49" s="253">
        <v>1.089</v>
      </c>
      <c r="T49" s="253">
        <v>0.79400000000000004</v>
      </c>
      <c r="U49" s="253">
        <v>0.45500000000000002</v>
      </c>
      <c r="V49" s="253">
        <v>0.35713632258</v>
      </c>
      <c r="W49" s="253">
        <v>0.437</v>
      </c>
      <c r="X49" s="253">
        <v>0.32500000000000001</v>
      </c>
      <c r="Y49" s="253">
        <v>0.375</v>
      </c>
      <c r="Z49" s="253">
        <v>0.33500000000000002</v>
      </c>
      <c r="AA49" s="253">
        <v>0.30887096774</v>
      </c>
      <c r="AB49" s="253">
        <v>0.20714285714</v>
      </c>
      <c r="AC49" s="253">
        <v>0.377</v>
      </c>
      <c r="AD49" s="253">
        <v>0.62133333332999996</v>
      </c>
      <c r="AE49" s="253">
        <v>0.55000000000000004</v>
      </c>
      <c r="AF49" s="253">
        <v>0.47333333332999999</v>
      </c>
      <c r="AG49" s="253">
        <v>0.41241935483999997</v>
      </c>
      <c r="AH49" s="253">
        <v>0.58399999999999996</v>
      </c>
      <c r="AI49" s="253">
        <v>0.503</v>
      </c>
      <c r="AJ49" s="253">
        <v>0.48632258065</v>
      </c>
      <c r="AK49" s="253">
        <v>0.22500000000000001</v>
      </c>
      <c r="AL49" s="253">
        <v>0.51798387096999998</v>
      </c>
      <c r="AM49" s="253">
        <v>0.31577419355000003</v>
      </c>
      <c r="AN49" s="253">
        <v>0.42012500000000003</v>
      </c>
      <c r="AO49" s="253">
        <v>0.45350000000000001</v>
      </c>
      <c r="AP49" s="253">
        <v>0.27150000000000002</v>
      </c>
      <c r="AQ49" s="253">
        <v>0.24049999999999999</v>
      </c>
      <c r="AR49" s="253">
        <v>0.30649999999999999</v>
      </c>
      <c r="AS49" s="253">
        <v>0.13548387097</v>
      </c>
      <c r="AT49" s="253">
        <v>0.14294354839000001</v>
      </c>
      <c r="AU49" s="253">
        <v>0.23400000000000001</v>
      </c>
      <c r="AV49" s="253">
        <v>0.26514516128999999</v>
      </c>
      <c r="AW49" s="253">
        <v>0.26500000000000001</v>
      </c>
      <c r="AX49" s="253">
        <v>0.38374193548000002</v>
      </c>
      <c r="AY49" s="253">
        <v>0.255</v>
      </c>
      <c r="AZ49" s="253">
        <v>0.58599999999999997</v>
      </c>
      <c r="BA49" s="253">
        <v>0.23599999999999999</v>
      </c>
      <c r="BB49" s="253">
        <v>0.22700000000000001</v>
      </c>
      <c r="BC49" s="253">
        <v>0.29799999999999999</v>
      </c>
      <c r="BD49" s="253">
        <v>0.34899999999999998</v>
      </c>
      <c r="BE49" s="630" t="s">
        <v>1368</v>
      </c>
      <c r="BF49" s="630" t="s">
        <v>1368</v>
      </c>
      <c r="BG49" s="630" t="s">
        <v>1368</v>
      </c>
      <c r="BH49" s="630" t="s">
        <v>1368</v>
      </c>
      <c r="BI49" s="630" t="s">
        <v>1368</v>
      </c>
      <c r="BJ49" s="630" t="s">
        <v>1368</v>
      </c>
      <c r="BK49" s="630" t="s">
        <v>1368</v>
      </c>
      <c r="BL49" s="630" t="s">
        <v>1368</v>
      </c>
      <c r="BM49" s="630" t="s">
        <v>1368</v>
      </c>
      <c r="BN49" s="630" t="s">
        <v>1368</v>
      </c>
      <c r="BO49" s="630" t="s">
        <v>1368</v>
      </c>
      <c r="BP49" s="630" t="s">
        <v>1368</v>
      </c>
      <c r="BQ49" s="630" t="s">
        <v>1368</v>
      </c>
      <c r="BR49" s="630" t="s">
        <v>1368</v>
      </c>
      <c r="BS49" s="630" t="s">
        <v>1368</v>
      </c>
      <c r="BT49" s="630" t="s">
        <v>1368</v>
      </c>
      <c r="BU49" s="630" t="s">
        <v>1368</v>
      </c>
      <c r="BV49" s="630" t="s">
        <v>1368</v>
      </c>
    </row>
    <row r="50" spans="1:74" ht="11.1" customHeight="1" x14ac:dyDescent="0.2">
      <c r="B50" s="172"/>
      <c r="C50" s="252"/>
      <c r="D50" s="252"/>
      <c r="E50" s="252"/>
      <c r="F50" s="252"/>
      <c r="G50" s="252"/>
      <c r="H50" s="252"/>
      <c r="I50" s="252"/>
      <c r="J50" s="252"/>
      <c r="K50" s="252"/>
      <c r="L50" s="252"/>
      <c r="M50" s="252"/>
      <c r="N50" s="252"/>
      <c r="O50" s="252"/>
      <c r="P50" s="252"/>
      <c r="Q50" s="252"/>
      <c r="R50" s="252"/>
      <c r="S50" s="252"/>
      <c r="T50" s="252"/>
      <c r="U50" s="252"/>
      <c r="V50" s="252"/>
      <c r="W50" s="252"/>
      <c r="X50" s="252"/>
      <c r="Y50" s="252"/>
      <c r="Z50" s="252"/>
      <c r="AA50" s="252"/>
      <c r="AB50" s="252"/>
      <c r="AC50" s="252"/>
      <c r="AD50" s="252"/>
      <c r="AE50" s="252"/>
      <c r="AF50" s="252"/>
      <c r="AG50" s="252"/>
      <c r="AH50" s="252"/>
      <c r="AI50" s="252"/>
      <c r="AJ50" s="252"/>
      <c r="AK50" s="252"/>
      <c r="AL50" s="252"/>
      <c r="AM50" s="252"/>
      <c r="AN50" s="252"/>
      <c r="AO50" s="252"/>
      <c r="AP50" s="252"/>
      <c r="AQ50" s="252"/>
      <c r="AR50" s="252"/>
      <c r="AS50" s="252"/>
      <c r="AT50" s="252"/>
      <c r="AU50" s="252"/>
      <c r="AV50" s="252"/>
      <c r="AW50" s="252"/>
      <c r="AX50" s="252"/>
      <c r="AY50" s="252"/>
      <c r="AZ50" s="252"/>
      <c r="BA50" s="252"/>
      <c r="BB50" s="409"/>
      <c r="BC50" s="409"/>
      <c r="BD50" s="252"/>
      <c r="BE50" s="252"/>
      <c r="BF50" s="252"/>
      <c r="BG50" s="409"/>
      <c r="BH50" s="409"/>
      <c r="BI50" s="409"/>
      <c r="BJ50" s="409"/>
      <c r="BK50" s="409"/>
      <c r="BL50" s="409"/>
      <c r="BM50" s="409"/>
      <c r="BN50" s="409"/>
      <c r="BO50" s="409"/>
      <c r="BP50" s="409"/>
      <c r="BQ50" s="409"/>
      <c r="BR50" s="409"/>
      <c r="BS50" s="409"/>
      <c r="BT50" s="409"/>
      <c r="BU50" s="409"/>
      <c r="BV50" s="409"/>
    </row>
    <row r="51" spans="1:74" ht="11.1" customHeight="1" x14ac:dyDescent="0.2">
      <c r="BK51" s="411"/>
      <c r="BL51" s="411"/>
      <c r="BM51" s="411"/>
      <c r="BN51" s="411"/>
      <c r="BO51" s="411"/>
      <c r="BP51" s="411"/>
      <c r="BQ51" s="411"/>
      <c r="BR51" s="411"/>
      <c r="BS51" s="411"/>
      <c r="BT51" s="411"/>
      <c r="BU51" s="411"/>
      <c r="BV51" s="411"/>
    </row>
    <row r="52" spans="1:74" ht="12" customHeight="1" x14ac:dyDescent="0.2">
      <c r="B52" s="819" t="s">
        <v>1003</v>
      </c>
      <c r="C52" s="798"/>
      <c r="D52" s="798"/>
      <c r="E52" s="798"/>
      <c r="F52" s="798"/>
      <c r="G52" s="798"/>
      <c r="H52" s="798"/>
      <c r="I52" s="798"/>
      <c r="J52" s="798"/>
      <c r="K52" s="798"/>
      <c r="L52" s="798"/>
      <c r="M52" s="798"/>
      <c r="N52" s="798"/>
      <c r="O52" s="798"/>
      <c r="P52" s="798"/>
      <c r="Q52" s="798"/>
    </row>
    <row r="53" spans="1:74" ht="12" customHeight="1" x14ac:dyDescent="0.2">
      <c r="B53" s="817" t="s">
        <v>1366</v>
      </c>
      <c r="C53" s="817"/>
      <c r="D53" s="817"/>
      <c r="E53" s="817"/>
      <c r="F53" s="817"/>
      <c r="G53" s="817"/>
      <c r="H53" s="817"/>
      <c r="I53" s="817"/>
      <c r="J53" s="817"/>
      <c r="K53" s="817"/>
      <c r="L53" s="817"/>
      <c r="M53" s="817"/>
      <c r="N53" s="817"/>
      <c r="O53" s="817"/>
      <c r="P53" s="817"/>
      <c r="Q53" s="817"/>
      <c r="R53" s="817"/>
    </row>
    <row r="54" spans="1:74" s="439" customFormat="1" ht="12" customHeight="1" x14ac:dyDescent="0.2">
      <c r="A54" s="440"/>
      <c r="B54" s="817" t="s">
        <v>1362</v>
      </c>
      <c r="C54" s="817"/>
      <c r="D54" s="817"/>
      <c r="E54" s="817"/>
      <c r="F54" s="817"/>
      <c r="G54" s="817"/>
      <c r="H54" s="817"/>
      <c r="I54" s="817"/>
      <c r="J54" s="817"/>
      <c r="K54" s="817"/>
      <c r="L54" s="817"/>
      <c r="M54" s="817"/>
      <c r="N54" s="817"/>
      <c r="O54" s="817"/>
      <c r="P54" s="817"/>
      <c r="Q54" s="817"/>
      <c r="R54" s="778"/>
      <c r="AY54" s="535"/>
      <c r="AZ54" s="535"/>
      <c r="BA54" s="535"/>
      <c r="BB54" s="535"/>
      <c r="BC54" s="535"/>
      <c r="BD54" s="648"/>
      <c r="BE54" s="648"/>
      <c r="BF54" s="648"/>
      <c r="BG54" s="535"/>
      <c r="BH54" s="535"/>
      <c r="BI54" s="535"/>
      <c r="BJ54" s="535"/>
    </row>
    <row r="55" spans="1:74" s="439" customFormat="1" ht="12" customHeight="1" x14ac:dyDescent="0.2">
      <c r="A55" s="440"/>
      <c r="B55" s="787" t="s">
        <v>483</v>
      </c>
      <c r="C55" s="788"/>
      <c r="D55" s="788"/>
      <c r="E55" s="788"/>
      <c r="F55" s="788"/>
      <c r="G55" s="788"/>
      <c r="H55" s="788"/>
      <c r="I55" s="788"/>
      <c r="J55" s="788"/>
      <c r="K55" s="788"/>
      <c r="L55" s="788"/>
      <c r="M55" s="788"/>
      <c r="N55" s="788"/>
      <c r="O55" s="788"/>
      <c r="P55" s="788"/>
      <c r="Q55" s="784"/>
      <c r="AY55" s="535"/>
      <c r="AZ55" s="535"/>
      <c r="BA55" s="535"/>
      <c r="BB55" s="535"/>
      <c r="BC55" s="535"/>
      <c r="BD55" s="648"/>
      <c r="BE55" s="648"/>
      <c r="BF55" s="648"/>
      <c r="BG55" s="535"/>
      <c r="BH55" s="535"/>
      <c r="BI55" s="535"/>
      <c r="BJ55" s="535"/>
    </row>
    <row r="56" spans="1:74" s="439" customFormat="1" ht="12" customHeight="1" x14ac:dyDescent="0.2">
      <c r="A56" s="440"/>
      <c r="B56" s="812" t="s">
        <v>986</v>
      </c>
      <c r="C56" s="812"/>
      <c r="D56" s="812"/>
      <c r="E56" s="812"/>
      <c r="F56" s="812"/>
      <c r="G56" s="812"/>
      <c r="H56" s="812"/>
      <c r="I56" s="812"/>
      <c r="J56" s="812"/>
      <c r="K56" s="812"/>
      <c r="L56" s="812"/>
      <c r="M56" s="812"/>
      <c r="N56" s="812"/>
      <c r="O56" s="812"/>
      <c r="P56" s="812"/>
      <c r="Q56" s="784"/>
      <c r="AY56" s="535"/>
      <c r="AZ56" s="535"/>
      <c r="BA56" s="535"/>
      <c r="BB56" s="535"/>
      <c r="BC56" s="535"/>
      <c r="BD56" s="648"/>
      <c r="BE56" s="648"/>
      <c r="BF56" s="648"/>
      <c r="BG56" s="535"/>
      <c r="BH56" s="535"/>
      <c r="BI56" s="535"/>
      <c r="BJ56" s="535"/>
    </row>
    <row r="57" spans="1:74" s="439" customFormat="1" ht="12.75" customHeight="1" x14ac:dyDescent="0.2">
      <c r="A57" s="440"/>
      <c r="B57" s="812" t="s">
        <v>1061</v>
      </c>
      <c r="C57" s="784"/>
      <c r="D57" s="784"/>
      <c r="E57" s="784"/>
      <c r="F57" s="784"/>
      <c r="G57" s="784"/>
      <c r="H57" s="784"/>
      <c r="I57" s="784"/>
      <c r="J57" s="784"/>
      <c r="K57" s="784"/>
      <c r="L57" s="784"/>
      <c r="M57" s="784"/>
      <c r="N57" s="784"/>
      <c r="O57" s="784"/>
      <c r="P57" s="784"/>
      <c r="Q57" s="784"/>
      <c r="AY57" s="535"/>
      <c r="AZ57" s="535"/>
      <c r="BA57" s="535"/>
      <c r="BB57" s="535"/>
      <c r="BC57" s="535"/>
      <c r="BD57" s="648"/>
      <c r="BE57" s="648"/>
      <c r="BF57" s="648"/>
      <c r="BG57" s="535"/>
      <c r="BH57" s="535"/>
      <c r="BI57" s="535"/>
      <c r="BJ57" s="535"/>
    </row>
    <row r="58" spans="1:74" s="439" customFormat="1" ht="12" customHeight="1" x14ac:dyDescent="0.2">
      <c r="A58" s="440"/>
      <c r="B58" s="813" t="s">
        <v>1050</v>
      </c>
      <c r="C58" s="784"/>
      <c r="D58" s="784"/>
      <c r="E58" s="784"/>
      <c r="F58" s="784"/>
      <c r="G58" s="784"/>
      <c r="H58" s="784"/>
      <c r="I58" s="784"/>
      <c r="J58" s="784"/>
      <c r="K58" s="784"/>
      <c r="L58" s="784"/>
      <c r="M58" s="784"/>
      <c r="N58" s="784"/>
      <c r="O58" s="784"/>
      <c r="P58" s="784"/>
      <c r="Q58" s="784"/>
      <c r="AY58" s="535"/>
      <c r="AZ58" s="535"/>
      <c r="BA58" s="535"/>
      <c r="BB58" s="535"/>
      <c r="BC58" s="535"/>
      <c r="BD58" s="648"/>
      <c r="BE58" s="648"/>
      <c r="BF58" s="648"/>
      <c r="BG58" s="535"/>
      <c r="BH58" s="535"/>
      <c r="BI58" s="535"/>
      <c r="BJ58" s="535"/>
    </row>
    <row r="59" spans="1:74" s="439" customFormat="1" ht="12" customHeight="1" x14ac:dyDescent="0.2">
      <c r="A59" s="435"/>
      <c r="B59" s="814" t="s">
        <v>1032</v>
      </c>
      <c r="C59" s="815"/>
      <c r="D59" s="815"/>
      <c r="E59" s="815"/>
      <c r="F59" s="815"/>
      <c r="G59" s="815"/>
      <c r="H59" s="815"/>
      <c r="I59" s="815"/>
      <c r="J59" s="815"/>
      <c r="K59" s="815"/>
      <c r="L59" s="815"/>
      <c r="M59" s="815"/>
      <c r="N59" s="815"/>
      <c r="O59" s="815"/>
      <c r="P59" s="815"/>
      <c r="Q59" s="784"/>
      <c r="AY59" s="535"/>
      <c r="AZ59" s="535"/>
      <c r="BA59" s="535"/>
      <c r="BB59" s="535"/>
      <c r="BC59" s="535"/>
      <c r="BD59" s="648"/>
      <c r="BE59" s="648"/>
      <c r="BF59" s="648"/>
      <c r="BG59" s="535"/>
      <c r="BH59" s="535"/>
      <c r="BI59" s="535"/>
      <c r="BJ59" s="535"/>
    </row>
    <row r="60" spans="1:74" ht="12.75" x14ac:dyDescent="0.2">
      <c r="B60" s="804" t="s">
        <v>1129</v>
      </c>
      <c r="C60" s="784"/>
      <c r="D60" s="784"/>
      <c r="E60" s="784"/>
      <c r="F60" s="784"/>
      <c r="G60" s="784"/>
      <c r="H60" s="784"/>
      <c r="I60" s="784"/>
      <c r="J60" s="784"/>
      <c r="K60" s="784"/>
      <c r="L60" s="784"/>
      <c r="M60" s="784"/>
      <c r="N60" s="784"/>
      <c r="O60" s="784"/>
      <c r="P60" s="784"/>
      <c r="Q60" s="784"/>
      <c r="R60" s="439"/>
      <c r="BK60" s="411"/>
      <c r="BL60" s="411"/>
      <c r="BM60" s="411"/>
      <c r="BN60" s="411"/>
      <c r="BO60" s="411"/>
      <c r="BP60" s="411"/>
      <c r="BQ60" s="411"/>
      <c r="BR60" s="411"/>
      <c r="BS60" s="411"/>
      <c r="BT60" s="411"/>
      <c r="BU60" s="411"/>
      <c r="BV60" s="411"/>
    </row>
    <row r="61" spans="1:74" x14ac:dyDescent="0.2">
      <c r="BK61" s="411"/>
      <c r="BL61" s="411"/>
      <c r="BM61" s="411"/>
      <c r="BN61" s="411"/>
      <c r="BO61" s="411"/>
      <c r="BP61" s="411"/>
      <c r="BQ61" s="411"/>
      <c r="BR61" s="411"/>
      <c r="BS61" s="411"/>
      <c r="BT61" s="411"/>
      <c r="BU61" s="411"/>
      <c r="BV61" s="411"/>
    </row>
    <row r="62" spans="1:74" x14ac:dyDescent="0.2">
      <c r="BK62" s="411"/>
      <c r="BL62" s="411"/>
      <c r="BM62" s="411"/>
      <c r="BN62" s="411"/>
      <c r="BO62" s="411"/>
      <c r="BP62" s="411"/>
      <c r="BQ62" s="411"/>
      <c r="BR62" s="411"/>
      <c r="BS62" s="411"/>
      <c r="BT62" s="411"/>
      <c r="BU62" s="411"/>
      <c r="BV62" s="411"/>
    </row>
    <row r="63" spans="1:74" x14ac:dyDescent="0.2">
      <c r="BK63" s="411"/>
      <c r="BL63" s="411"/>
      <c r="BM63" s="411"/>
      <c r="BN63" s="411"/>
      <c r="BO63" s="411"/>
      <c r="BP63" s="411"/>
      <c r="BQ63" s="411"/>
      <c r="BR63" s="411"/>
      <c r="BS63" s="411"/>
      <c r="BT63" s="411"/>
      <c r="BU63" s="411"/>
      <c r="BV63" s="411"/>
    </row>
    <row r="64" spans="1:74" x14ac:dyDescent="0.2">
      <c r="BK64" s="411"/>
      <c r="BL64" s="411"/>
      <c r="BM64" s="411"/>
      <c r="BN64" s="411"/>
      <c r="BO64" s="411"/>
      <c r="BP64" s="411"/>
      <c r="BQ64" s="411"/>
      <c r="BR64" s="411"/>
      <c r="BS64" s="411"/>
      <c r="BT64" s="411"/>
      <c r="BU64" s="411"/>
      <c r="BV64" s="411"/>
    </row>
    <row r="65" spans="63:74" x14ac:dyDescent="0.2">
      <c r="BK65" s="411"/>
      <c r="BL65" s="411"/>
      <c r="BM65" s="411"/>
      <c r="BN65" s="411"/>
      <c r="BO65" s="411"/>
      <c r="BP65" s="411"/>
      <c r="BQ65" s="411"/>
      <c r="BR65" s="411"/>
      <c r="BS65" s="411"/>
      <c r="BT65" s="411"/>
      <c r="BU65" s="411"/>
      <c r="BV65" s="411"/>
    </row>
    <row r="66" spans="63:74" x14ac:dyDescent="0.2">
      <c r="BK66" s="411"/>
      <c r="BL66" s="411"/>
      <c r="BM66" s="411"/>
      <c r="BN66" s="411"/>
      <c r="BO66" s="411"/>
      <c r="BP66" s="411"/>
      <c r="BQ66" s="411"/>
      <c r="BR66" s="411"/>
      <c r="BS66" s="411"/>
      <c r="BT66" s="411"/>
      <c r="BU66" s="411"/>
      <c r="BV66" s="411"/>
    </row>
    <row r="67" spans="63:74" x14ac:dyDescent="0.2">
      <c r="BK67" s="411"/>
      <c r="BL67" s="411"/>
      <c r="BM67" s="411"/>
      <c r="BN67" s="411"/>
      <c r="BO67" s="411"/>
      <c r="BP67" s="411"/>
      <c r="BQ67" s="411"/>
      <c r="BR67" s="411"/>
      <c r="BS67" s="411"/>
      <c r="BT67" s="411"/>
      <c r="BU67" s="411"/>
      <c r="BV67" s="411"/>
    </row>
    <row r="68" spans="63:74" x14ac:dyDescent="0.2">
      <c r="BK68" s="411"/>
      <c r="BL68" s="411"/>
      <c r="BM68" s="411"/>
      <c r="BN68" s="411"/>
      <c r="BO68" s="411"/>
      <c r="BP68" s="411"/>
      <c r="BQ68" s="411"/>
      <c r="BR68" s="411"/>
      <c r="BS68" s="411"/>
      <c r="BT68" s="411"/>
      <c r="BU68" s="411"/>
      <c r="BV68" s="411"/>
    </row>
    <row r="69" spans="63:74" x14ac:dyDescent="0.2">
      <c r="BK69" s="411"/>
      <c r="BL69" s="411"/>
      <c r="BM69" s="411"/>
      <c r="BN69" s="411"/>
      <c r="BO69" s="411"/>
      <c r="BP69" s="411"/>
      <c r="BQ69" s="411"/>
      <c r="BR69" s="411"/>
      <c r="BS69" s="411"/>
      <c r="BT69" s="411"/>
      <c r="BU69" s="411"/>
      <c r="BV69" s="411"/>
    </row>
    <row r="70" spans="63:74" x14ac:dyDescent="0.2">
      <c r="BK70" s="411"/>
      <c r="BL70" s="411"/>
      <c r="BM70" s="411"/>
      <c r="BN70" s="411"/>
      <c r="BO70" s="411"/>
      <c r="BP70" s="411"/>
      <c r="BQ70" s="411"/>
      <c r="BR70" s="411"/>
      <c r="BS70" s="411"/>
      <c r="BT70" s="411"/>
      <c r="BU70" s="411"/>
      <c r="BV70" s="411"/>
    </row>
    <row r="71" spans="63:74" x14ac:dyDescent="0.2">
      <c r="BK71" s="411"/>
      <c r="BL71" s="411"/>
      <c r="BM71" s="411"/>
      <c r="BN71" s="411"/>
      <c r="BO71" s="411"/>
      <c r="BP71" s="411"/>
      <c r="BQ71" s="411"/>
      <c r="BR71" s="411"/>
      <c r="BS71" s="411"/>
      <c r="BT71" s="411"/>
      <c r="BU71" s="411"/>
      <c r="BV71" s="411"/>
    </row>
    <row r="72" spans="63:74" x14ac:dyDescent="0.2">
      <c r="BK72" s="411"/>
      <c r="BL72" s="411"/>
      <c r="BM72" s="411"/>
      <c r="BN72" s="411"/>
      <c r="BO72" s="411"/>
      <c r="BP72" s="411"/>
      <c r="BQ72" s="411"/>
      <c r="BR72" s="411"/>
      <c r="BS72" s="411"/>
      <c r="BT72" s="411"/>
      <c r="BU72" s="411"/>
      <c r="BV72" s="411"/>
    </row>
    <row r="73" spans="63:74" x14ac:dyDescent="0.2">
      <c r="BK73" s="411"/>
      <c r="BL73" s="411"/>
      <c r="BM73" s="411"/>
      <c r="BN73" s="411"/>
      <c r="BO73" s="411"/>
      <c r="BP73" s="411"/>
      <c r="BQ73" s="411"/>
      <c r="BR73" s="411"/>
      <c r="BS73" s="411"/>
      <c r="BT73" s="411"/>
      <c r="BU73" s="411"/>
      <c r="BV73" s="411"/>
    </row>
    <row r="74" spans="63:74" x14ac:dyDescent="0.2">
      <c r="BK74" s="411"/>
      <c r="BL74" s="411"/>
      <c r="BM74" s="411"/>
      <c r="BN74" s="411"/>
      <c r="BO74" s="411"/>
      <c r="BP74" s="411"/>
      <c r="BQ74" s="411"/>
      <c r="BR74" s="411"/>
      <c r="BS74" s="411"/>
      <c r="BT74" s="411"/>
      <c r="BU74" s="411"/>
      <c r="BV74" s="411"/>
    </row>
    <row r="75" spans="63:74" x14ac:dyDescent="0.2">
      <c r="BK75" s="411"/>
      <c r="BL75" s="411"/>
      <c r="BM75" s="411"/>
      <c r="BN75" s="411"/>
      <c r="BO75" s="411"/>
      <c r="BP75" s="411"/>
      <c r="BQ75" s="411"/>
      <c r="BR75" s="411"/>
      <c r="BS75" s="411"/>
      <c r="BT75" s="411"/>
      <c r="BU75" s="411"/>
      <c r="BV75" s="411"/>
    </row>
    <row r="76" spans="63:74" x14ac:dyDescent="0.2">
      <c r="BK76" s="411"/>
      <c r="BL76" s="411"/>
      <c r="BM76" s="411"/>
      <c r="BN76" s="411"/>
      <c r="BO76" s="411"/>
      <c r="BP76" s="411"/>
      <c r="BQ76" s="411"/>
      <c r="BR76" s="411"/>
      <c r="BS76" s="411"/>
      <c r="BT76" s="411"/>
      <c r="BU76" s="411"/>
      <c r="BV76" s="411"/>
    </row>
    <row r="77" spans="63:74" x14ac:dyDescent="0.2">
      <c r="BK77" s="411"/>
      <c r="BL77" s="411"/>
      <c r="BM77" s="411"/>
      <c r="BN77" s="411"/>
      <c r="BO77" s="411"/>
      <c r="BP77" s="411"/>
      <c r="BQ77" s="411"/>
      <c r="BR77" s="411"/>
      <c r="BS77" s="411"/>
      <c r="BT77" s="411"/>
      <c r="BU77" s="411"/>
      <c r="BV77" s="411"/>
    </row>
    <row r="78" spans="63:74" x14ac:dyDescent="0.2">
      <c r="BK78" s="411"/>
      <c r="BL78" s="411"/>
      <c r="BM78" s="411"/>
      <c r="BN78" s="411"/>
      <c r="BO78" s="411"/>
      <c r="BP78" s="411"/>
      <c r="BQ78" s="411"/>
      <c r="BR78" s="411"/>
      <c r="BS78" s="411"/>
      <c r="BT78" s="411"/>
      <c r="BU78" s="411"/>
      <c r="BV78" s="411"/>
    </row>
    <row r="79" spans="63:74" x14ac:dyDescent="0.2">
      <c r="BK79" s="411"/>
      <c r="BL79" s="411"/>
      <c r="BM79" s="411"/>
      <c r="BN79" s="411"/>
      <c r="BO79" s="411"/>
      <c r="BP79" s="411"/>
      <c r="BQ79" s="411"/>
      <c r="BR79" s="411"/>
      <c r="BS79" s="411"/>
      <c r="BT79" s="411"/>
      <c r="BU79" s="411"/>
      <c r="BV79" s="411"/>
    </row>
    <row r="80" spans="63:74" x14ac:dyDescent="0.2">
      <c r="BK80" s="411"/>
      <c r="BL80" s="411"/>
      <c r="BM80" s="411"/>
      <c r="BN80" s="411"/>
      <c r="BO80" s="411"/>
      <c r="BP80" s="411"/>
      <c r="BQ80" s="411"/>
      <c r="BR80" s="411"/>
      <c r="BS80" s="411"/>
      <c r="BT80" s="411"/>
      <c r="BU80" s="411"/>
      <c r="BV80" s="411"/>
    </row>
    <row r="81" spans="63:74" x14ac:dyDescent="0.2">
      <c r="BK81" s="411"/>
      <c r="BL81" s="411"/>
      <c r="BM81" s="411"/>
      <c r="BN81" s="411"/>
      <c r="BO81" s="411"/>
      <c r="BP81" s="411"/>
      <c r="BQ81" s="411"/>
      <c r="BR81" s="411"/>
      <c r="BS81" s="411"/>
      <c r="BT81" s="411"/>
      <c r="BU81" s="411"/>
      <c r="BV81" s="411"/>
    </row>
    <row r="82" spans="63:74" x14ac:dyDescent="0.2">
      <c r="BK82" s="411"/>
      <c r="BL82" s="411"/>
      <c r="BM82" s="411"/>
      <c r="BN82" s="411"/>
      <c r="BO82" s="411"/>
      <c r="BP82" s="411"/>
      <c r="BQ82" s="411"/>
      <c r="BR82" s="411"/>
      <c r="BS82" s="411"/>
      <c r="BT82" s="411"/>
      <c r="BU82" s="411"/>
      <c r="BV82" s="411"/>
    </row>
    <row r="83" spans="63:74" x14ac:dyDescent="0.2">
      <c r="BK83" s="411"/>
      <c r="BL83" s="411"/>
      <c r="BM83" s="411"/>
      <c r="BN83" s="411"/>
      <c r="BO83" s="411"/>
      <c r="BP83" s="411"/>
      <c r="BQ83" s="411"/>
      <c r="BR83" s="411"/>
      <c r="BS83" s="411"/>
      <c r="BT83" s="411"/>
      <c r="BU83" s="411"/>
      <c r="BV83" s="411"/>
    </row>
    <row r="84" spans="63:74" x14ac:dyDescent="0.2">
      <c r="BK84" s="411"/>
      <c r="BL84" s="411"/>
      <c r="BM84" s="411"/>
      <c r="BN84" s="411"/>
      <c r="BO84" s="411"/>
      <c r="BP84" s="411"/>
      <c r="BQ84" s="411"/>
      <c r="BR84" s="411"/>
      <c r="BS84" s="411"/>
      <c r="BT84" s="411"/>
      <c r="BU84" s="411"/>
      <c r="BV84" s="411"/>
    </row>
    <row r="85" spans="63:74" x14ac:dyDescent="0.2">
      <c r="BK85" s="411"/>
      <c r="BL85" s="411"/>
      <c r="BM85" s="411"/>
      <c r="BN85" s="411"/>
      <c r="BO85" s="411"/>
      <c r="BP85" s="411"/>
      <c r="BQ85" s="411"/>
      <c r="BR85" s="411"/>
      <c r="BS85" s="411"/>
      <c r="BT85" s="411"/>
      <c r="BU85" s="411"/>
      <c r="BV85" s="411"/>
    </row>
    <row r="86" spans="63:74" x14ac:dyDescent="0.2">
      <c r="BK86" s="411"/>
      <c r="BL86" s="411"/>
      <c r="BM86" s="411"/>
      <c r="BN86" s="411"/>
      <c r="BO86" s="411"/>
      <c r="BP86" s="411"/>
      <c r="BQ86" s="411"/>
      <c r="BR86" s="411"/>
      <c r="BS86" s="411"/>
      <c r="BT86" s="411"/>
      <c r="BU86" s="411"/>
      <c r="BV86" s="411"/>
    </row>
    <row r="87" spans="63:74" x14ac:dyDescent="0.2">
      <c r="BK87" s="411"/>
      <c r="BL87" s="411"/>
      <c r="BM87" s="411"/>
      <c r="BN87" s="411"/>
      <c r="BO87" s="411"/>
      <c r="BP87" s="411"/>
      <c r="BQ87" s="411"/>
      <c r="BR87" s="411"/>
      <c r="BS87" s="411"/>
      <c r="BT87" s="411"/>
      <c r="BU87" s="411"/>
      <c r="BV87" s="411"/>
    </row>
    <row r="88" spans="63:74" x14ac:dyDescent="0.2">
      <c r="BK88" s="411"/>
      <c r="BL88" s="411"/>
      <c r="BM88" s="411"/>
      <c r="BN88" s="411"/>
      <c r="BO88" s="411"/>
      <c r="BP88" s="411"/>
      <c r="BQ88" s="411"/>
      <c r="BR88" s="411"/>
      <c r="BS88" s="411"/>
      <c r="BT88" s="411"/>
      <c r="BU88" s="411"/>
      <c r="BV88" s="411"/>
    </row>
    <row r="89" spans="63:74" x14ac:dyDescent="0.2">
      <c r="BK89" s="411"/>
      <c r="BL89" s="411"/>
      <c r="BM89" s="411"/>
      <c r="BN89" s="411"/>
      <c r="BO89" s="411"/>
      <c r="BP89" s="411"/>
      <c r="BQ89" s="411"/>
      <c r="BR89" s="411"/>
      <c r="BS89" s="411"/>
      <c r="BT89" s="411"/>
      <c r="BU89" s="411"/>
      <c r="BV89" s="411"/>
    </row>
    <row r="90" spans="63:74" x14ac:dyDescent="0.2">
      <c r="BK90" s="411"/>
      <c r="BL90" s="411"/>
      <c r="BM90" s="411"/>
      <c r="BN90" s="411"/>
      <c r="BO90" s="411"/>
      <c r="BP90" s="411"/>
      <c r="BQ90" s="411"/>
      <c r="BR90" s="411"/>
      <c r="BS90" s="411"/>
      <c r="BT90" s="411"/>
      <c r="BU90" s="411"/>
      <c r="BV90" s="411"/>
    </row>
    <row r="91" spans="63:74" x14ac:dyDescent="0.2">
      <c r="BK91" s="411"/>
      <c r="BL91" s="411"/>
      <c r="BM91" s="411"/>
      <c r="BN91" s="411"/>
      <c r="BO91" s="411"/>
      <c r="BP91" s="411"/>
      <c r="BQ91" s="411"/>
      <c r="BR91" s="411"/>
      <c r="BS91" s="411"/>
      <c r="BT91" s="411"/>
      <c r="BU91" s="411"/>
      <c r="BV91" s="411"/>
    </row>
    <row r="92" spans="63:74" x14ac:dyDescent="0.2">
      <c r="BK92" s="411"/>
      <c r="BL92" s="411"/>
      <c r="BM92" s="411"/>
      <c r="BN92" s="411"/>
      <c r="BO92" s="411"/>
      <c r="BP92" s="411"/>
      <c r="BQ92" s="411"/>
      <c r="BR92" s="411"/>
      <c r="BS92" s="411"/>
      <c r="BT92" s="411"/>
      <c r="BU92" s="411"/>
      <c r="BV92" s="411"/>
    </row>
    <row r="93" spans="63:74" x14ac:dyDescent="0.2">
      <c r="BK93" s="411"/>
      <c r="BL93" s="411"/>
      <c r="BM93" s="411"/>
      <c r="BN93" s="411"/>
      <c r="BO93" s="411"/>
      <c r="BP93" s="411"/>
      <c r="BQ93" s="411"/>
      <c r="BR93" s="411"/>
      <c r="BS93" s="411"/>
      <c r="BT93" s="411"/>
      <c r="BU93" s="411"/>
      <c r="BV93" s="411"/>
    </row>
    <row r="94" spans="63:74" x14ac:dyDescent="0.2">
      <c r="BK94" s="411"/>
      <c r="BL94" s="411"/>
      <c r="BM94" s="411"/>
      <c r="BN94" s="411"/>
      <c r="BO94" s="411"/>
      <c r="BP94" s="411"/>
      <c r="BQ94" s="411"/>
      <c r="BR94" s="411"/>
      <c r="BS94" s="411"/>
      <c r="BT94" s="411"/>
      <c r="BU94" s="411"/>
      <c r="BV94" s="411"/>
    </row>
    <row r="95" spans="63:74" x14ac:dyDescent="0.2">
      <c r="BK95" s="411"/>
      <c r="BL95" s="411"/>
      <c r="BM95" s="411"/>
      <c r="BN95" s="411"/>
      <c r="BO95" s="411"/>
      <c r="BP95" s="411"/>
      <c r="BQ95" s="411"/>
      <c r="BR95" s="411"/>
      <c r="BS95" s="411"/>
      <c r="BT95" s="411"/>
      <c r="BU95" s="411"/>
      <c r="BV95" s="411"/>
    </row>
    <row r="96" spans="63:74" x14ac:dyDescent="0.2">
      <c r="BK96" s="411"/>
      <c r="BL96" s="411"/>
      <c r="BM96" s="411"/>
      <c r="BN96" s="411"/>
      <c r="BO96" s="411"/>
      <c r="BP96" s="411"/>
      <c r="BQ96" s="411"/>
      <c r="BR96" s="411"/>
      <c r="BS96" s="411"/>
      <c r="BT96" s="411"/>
      <c r="BU96" s="411"/>
      <c r="BV96" s="411"/>
    </row>
    <row r="97" spans="63:74" x14ac:dyDescent="0.2">
      <c r="BK97" s="411"/>
      <c r="BL97" s="411"/>
      <c r="BM97" s="411"/>
      <c r="BN97" s="411"/>
      <c r="BO97" s="411"/>
      <c r="BP97" s="411"/>
      <c r="BQ97" s="411"/>
      <c r="BR97" s="411"/>
      <c r="BS97" s="411"/>
      <c r="BT97" s="411"/>
      <c r="BU97" s="411"/>
      <c r="BV97" s="411"/>
    </row>
    <row r="98" spans="63:74" x14ac:dyDescent="0.2">
      <c r="BK98" s="411"/>
      <c r="BL98" s="411"/>
      <c r="BM98" s="411"/>
      <c r="BN98" s="411"/>
      <c r="BO98" s="411"/>
      <c r="BP98" s="411"/>
      <c r="BQ98" s="411"/>
      <c r="BR98" s="411"/>
      <c r="BS98" s="411"/>
      <c r="BT98" s="411"/>
      <c r="BU98" s="411"/>
      <c r="BV98" s="411"/>
    </row>
    <row r="99" spans="63:74" x14ac:dyDescent="0.2">
      <c r="BK99" s="411"/>
      <c r="BL99" s="411"/>
      <c r="BM99" s="411"/>
      <c r="BN99" s="411"/>
      <c r="BO99" s="411"/>
      <c r="BP99" s="411"/>
      <c r="BQ99" s="411"/>
      <c r="BR99" s="411"/>
      <c r="BS99" s="411"/>
      <c r="BT99" s="411"/>
      <c r="BU99" s="411"/>
      <c r="BV99" s="411"/>
    </row>
    <row r="100" spans="63:74" x14ac:dyDescent="0.2">
      <c r="BK100" s="411"/>
      <c r="BL100" s="411"/>
      <c r="BM100" s="411"/>
      <c r="BN100" s="411"/>
      <c r="BO100" s="411"/>
      <c r="BP100" s="411"/>
      <c r="BQ100" s="411"/>
      <c r="BR100" s="411"/>
      <c r="BS100" s="411"/>
      <c r="BT100" s="411"/>
      <c r="BU100" s="411"/>
      <c r="BV100" s="411"/>
    </row>
    <row r="101" spans="63:74" x14ac:dyDescent="0.2">
      <c r="BK101" s="411"/>
      <c r="BL101" s="411"/>
      <c r="BM101" s="411"/>
      <c r="BN101" s="411"/>
      <c r="BO101" s="411"/>
      <c r="BP101" s="411"/>
      <c r="BQ101" s="411"/>
      <c r="BR101" s="411"/>
      <c r="BS101" s="411"/>
      <c r="BT101" s="411"/>
      <c r="BU101" s="411"/>
      <c r="BV101" s="411"/>
    </row>
    <row r="102" spans="63:74" x14ac:dyDescent="0.2">
      <c r="BK102" s="411"/>
      <c r="BL102" s="411"/>
      <c r="BM102" s="411"/>
      <c r="BN102" s="411"/>
      <c r="BO102" s="411"/>
      <c r="BP102" s="411"/>
      <c r="BQ102" s="411"/>
      <c r="BR102" s="411"/>
      <c r="BS102" s="411"/>
      <c r="BT102" s="411"/>
      <c r="BU102" s="411"/>
      <c r="BV102" s="411"/>
    </row>
    <row r="103" spans="63:74" x14ac:dyDescent="0.2">
      <c r="BK103" s="411"/>
      <c r="BL103" s="411"/>
      <c r="BM103" s="411"/>
      <c r="BN103" s="411"/>
      <c r="BO103" s="411"/>
      <c r="BP103" s="411"/>
      <c r="BQ103" s="411"/>
      <c r="BR103" s="411"/>
      <c r="BS103" s="411"/>
      <c r="BT103" s="411"/>
      <c r="BU103" s="411"/>
      <c r="BV103" s="411"/>
    </row>
    <row r="104" spans="63:74" x14ac:dyDescent="0.2">
      <c r="BK104" s="411"/>
      <c r="BL104" s="411"/>
      <c r="BM104" s="411"/>
      <c r="BN104" s="411"/>
      <c r="BO104" s="411"/>
      <c r="BP104" s="411"/>
      <c r="BQ104" s="411"/>
      <c r="BR104" s="411"/>
      <c r="BS104" s="411"/>
      <c r="BT104" s="411"/>
      <c r="BU104" s="411"/>
      <c r="BV104" s="411"/>
    </row>
    <row r="105" spans="63:74" x14ac:dyDescent="0.2">
      <c r="BK105" s="411"/>
      <c r="BL105" s="411"/>
      <c r="BM105" s="411"/>
      <c r="BN105" s="411"/>
      <c r="BO105" s="411"/>
      <c r="BP105" s="411"/>
      <c r="BQ105" s="411"/>
      <c r="BR105" s="411"/>
      <c r="BS105" s="411"/>
      <c r="BT105" s="411"/>
      <c r="BU105" s="411"/>
      <c r="BV105" s="411"/>
    </row>
    <row r="106" spans="63:74" x14ac:dyDescent="0.2">
      <c r="BK106" s="411"/>
      <c r="BL106" s="411"/>
      <c r="BM106" s="411"/>
      <c r="BN106" s="411"/>
      <c r="BO106" s="411"/>
      <c r="BP106" s="411"/>
      <c r="BQ106" s="411"/>
      <c r="BR106" s="411"/>
      <c r="BS106" s="411"/>
      <c r="BT106" s="411"/>
      <c r="BU106" s="411"/>
      <c r="BV106" s="411"/>
    </row>
    <row r="107" spans="63:74" x14ac:dyDescent="0.2">
      <c r="BK107" s="411"/>
      <c r="BL107" s="411"/>
      <c r="BM107" s="411"/>
      <c r="BN107" s="411"/>
      <c r="BO107" s="411"/>
      <c r="BP107" s="411"/>
      <c r="BQ107" s="411"/>
      <c r="BR107" s="411"/>
      <c r="BS107" s="411"/>
      <c r="BT107" s="411"/>
      <c r="BU107" s="411"/>
      <c r="BV107" s="411"/>
    </row>
    <row r="108" spans="63:74" x14ac:dyDescent="0.2">
      <c r="BK108" s="411"/>
      <c r="BL108" s="411"/>
      <c r="BM108" s="411"/>
      <c r="BN108" s="411"/>
      <c r="BO108" s="411"/>
      <c r="BP108" s="411"/>
      <c r="BQ108" s="411"/>
      <c r="BR108" s="411"/>
      <c r="BS108" s="411"/>
      <c r="BT108" s="411"/>
      <c r="BU108" s="411"/>
      <c r="BV108" s="411"/>
    </row>
    <row r="109" spans="63:74" x14ac:dyDescent="0.2">
      <c r="BK109" s="411"/>
      <c r="BL109" s="411"/>
      <c r="BM109" s="411"/>
      <c r="BN109" s="411"/>
      <c r="BO109" s="411"/>
      <c r="BP109" s="411"/>
      <c r="BQ109" s="411"/>
      <c r="BR109" s="411"/>
      <c r="BS109" s="411"/>
      <c r="BT109" s="411"/>
      <c r="BU109" s="411"/>
      <c r="BV109" s="411"/>
    </row>
    <row r="110" spans="63:74" x14ac:dyDescent="0.2">
      <c r="BK110" s="411"/>
      <c r="BL110" s="411"/>
      <c r="BM110" s="411"/>
      <c r="BN110" s="411"/>
      <c r="BO110" s="411"/>
      <c r="BP110" s="411"/>
      <c r="BQ110" s="411"/>
      <c r="BR110" s="411"/>
      <c r="BS110" s="411"/>
      <c r="BT110" s="411"/>
      <c r="BU110" s="411"/>
      <c r="BV110" s="411"/>
    </row>
    <row r="111" spans="63:74" x14ac:dyDescent="0.2">
      <c r="BK111" s="411"/>
      <c r="BL111" s="411"/>
      <c r="BM111" s="411"/>
      <c r="BN111" s="411"/>
      <c r="BO111" s="411"/>
      <c r="BP111" s="411"/>
      <c r="BQ111" s="411"/>
      <c r="BR111" s="411"/>
      <c r="BS111" s="411"/>
      <c r="BT111" s="411"/>
      <c r="BU111" s="411"/>
      <c r="BV111" s="411"/>
    </row>
    <row r="112" spans="63:74" x14ac:dyDescent="0.2">
      <c r="BK112" s="411"/>
      <c r="BL112" s="411"/>
      <c r="BM112" s="411"/>
      <c r="BN112" s="411"/>
      <c r="BO112" s="411"/>
      <c r="BP112" s="411"/>
      <c r="BQ112" s="411"/>
      <c r="BR112" s="411"/>
      <c r="BS112" s="411"/>
      <c r="BT112" s="411"/>
      <c r="BU112" s="411"/>
      <c r="BV112" s="411"/>
    </row>
    <row r="113" spans="63:74" x14ac:dyDescent="0.2">
      <c r="BK113" s="411"/>
      <c r="BL113" s="411"/>
      <c r="BM113" s="411"/>
      <c r="BN113" s="411"/>
      <c r="BO113" s="411"/>
      <c r="BP113" s="411"/>
      <c r="BQ113" s="411"/>
      <c r="BR113" s="411"/>
      <c r="BS113" s="411"/>
      <c r="BT113" s="411"/>
      <c r="BU113" s="411"/>
      <c r="BV113" s="411"/>
    </row>
    <row r="114" spans="63:74" x14ac:dyDescent="0.2">
      <c r="BK114" s="411"/>
      <c r="BL114" s="411"/>
      <c r="BM114" s="411"/>
      <c r="BN114" s="411"/>
      <c r="BO114" s="411"/>
      <c r="BP114" s="411"/>
      <c r="BQ114" s="411"/>
      <c r="BR114" s="411"/>
      <c r="BS114" s="411"/>
      <c r="BT114" s="411"/>
      <c r="BU114" s="411"/>
      <c r="BV114" s="411"/>
    </row>
    <row r="115" spans="63:74" x14ac:dyDescent="0.2">
      <c r="BK115" s="411"/>
      <c r="BL115" s="411"/>
      <c r="BM115" s="411"/>
      <c r="BN115" s="411"/>
      <c r="BO115" s="411"/>
      <c r="BP115" s="411"/>
      <c r="BQ115" s="411"/>
      <c r="BR115" s="411"/>
      <c r="BS115" s="411"/>
      <c r="BT115" s="411"/>
      <c r="BU115" s="411"/>
      <c r="BV115" s="411"/>
    </row>
    <row r="116" spans="63:74" x14ac:dyDescent="0.2">
      <c r="BK116" s="411"/>
      <c r="BL116" s="411"/>
      <c r="BM116" s="411"/>
      <c r="BN116" s="411"/>
      <c r="BO116" s="411"/>
      <c r="BP116" s="411"/>
      <c r="BQ116" s="411"/>
      <c r="BR116" s="411"/>
      <c r="BS116" s="411"/>
      <c r="BT116" s="411"/>
      <c r="BU116" s="411"/>
      <c r="BV116" s="411"/>
    </row>
    <row r="117" spans="63:74" x14ac:dyDescent="0.2">
      <c r="BK117" s="411"/>
      <c r="BL117" s="411"/>
      <c r="BM117" s="411"/>
      <c r="BN117" s="411"/>
      <c r="BO117" s="411"/>
      <c r="BP117" s="411"/>
      <c r="BQ117" s="411"/>
      <c r="BR117" s="411"/>
      <c r="BS117" s="411"/>
      <c r="BT117" s="411"/>
      <c r="BU117" s="411"/>
      <c r="BV117" s="411"/>
    </row>
    <row r="118" spans="63:74" x14ac:dyDescent="0.2">
      <c r="BK118" s="411"/>
      <c r="BL118" s="411"/>
      <c r="BM118" s="411"/>
      <c r="BN118" s="411"/>
      <c r="BO118" s="411"/>
      <c r="BP118" s="411"/>
      <c r="BQ118" s="411"/>
      <c r="BR118" s="411"/>
      <c r="BS118" s="411"/>
      <c r="BT118" s="411"/>
      <c r="BU118" s="411"/>
      <c r="BV118" s="411"/>
    </row>
    <row r="119" spans="63:74" x14ac:dyDescent="0.2">
      <c r="BK119" s="411"/>
      <c r="BL119" s="411"/>
      <c r="BM119" s="411"/>
      <c r="BN119" s="411"/>
      <c r="BO119" s="411"/>
      <c r="BP119" s="411"/>
      <c r="BQ119" s="411"/>
      <c r="BR119" s="411"/>
      <c r="BS119" s="411"/>
      <c r="BT119" s="411"/>
      <c r="BU119" s="411"/>
      <c r="BV119" s="411"/>
    </row>
    <row r="120" spans="63:74" x14ac:dyDescent="0.2">
      <c r="BK120" s="411"/>
      <c r="BL120" s="411"/>
      <c r="BM120" s="411"/>
      <c r="BN120" s="411"/>
      <c r="BO120" s="411"/>
      <c r="BP120" s="411"/>
      <c r="BQ120" s="411"/>
      <c r="BR120" s="411"/>
      <c r="BS120" s="411"/>
      <c r="BT120" s="411"/>
      <c r="BU120" s="411"/>
      <c r="BV120" s="411"/>
    </row>
    <row r="121" spans="63:74" x14ac:dyDescent="0.2">
      <c r="BK121" s="411"/>
      <c r="BL121" s="411"/>
      <c r="BM121" s="411"/>
      <c r="BN121" s="411"/>
      <c r="BO121" s="411"/>
      <c r="BP121" s="411"/>
      <c r="BQ121" s="411"/>
      <c r="BR121" s="411"/>
      <c r="BS121" s="411"/>
      <c r="BT121" s="411"/>
      <c r="BU121" s="411"/>
      <c r="BV121" s="411"/>
    </row>
    <row r="122" spans="63:74" x14ac:dyDescent="0.2">
      <c r="BK122" s="411"/>
      <c r="BL122" s="411"/>
      <c r="BM122" s="411"/>
      <c r="BN122" s="411"/>
      <c r="BO122" s="411"/>
      <c r="BP122" s="411"/>
      <c r="BQ122" s="411"/>
      <c r="BR122" s="411"/>
      <c r="BS122" s="411"/>
      <c r="BT122" s="411"/>
      <c r="BU122" s="411"/>
      <c r="BV122" s="411"/>
    </row>
    <row r="123" spans="63:74" x14ac:dyDescent="0.2">
      <c r="BK123" s="411"/>
      <c r="BL123" s="411"/>
      <c r="BM123" s="411"/>
      <c r="BN123" s="411"/>
      <c r="BO123" s="411"/>
      <c r="BP123" s="411"/>
      <c r="BQ123" s="411"/>
      <c r="BR123" s="411"/>
      <c r="BS123" s="411"/>
      <c r="BT123" s="411"/>
      <c r="BU123" s="411"/>
      <c r="BV123" s="411"/>
    </row>
    <row r="124" spans="63:74" x14ac:dyDescent="0.2">
      <c r="BK124" s="411"/>
      <c r="BL124" s="411"/>
      <c r="BM124" s="411"/>
      <c r="BN124" s="411"/>
      <c r="BO124" s="411"/>
      <c r="BP124" s="411"/>
      <c r="BQ124" s="411"/>
      <c r="BR124" s="411"/>
      <c r="BS124" s="411"/>
      <c r="BT124" s="411"/>
      <c r="BU124" s="411"/>
      <c r="BV124" s="411"/>
    </row>
    <row r="125" spans="63:74" x14ac:dyDescent="0.2">
      <c r="BK125" s="411"/>
      <c r="BL125" s="411"/>
      <c r="BM125" s="411"/>
      <c r="BN125" s="411"/>
      <c r="BO125" s="411"/>
      <c r="BP125" s="411"/>
      <c r="BQ125" s="411"/>
      <c r="BR125" s="411"/>
      <c r="BS125" s="411"/>
      <c r="BT125" s="411"/>
      <c r="BU125" s="411"/>
      <c r="BV125" s="411"/>
    </row>
    <row r="126" spans="63:74" x14ac:dyDescent="0.2">
      <c r="BK126" s="411"/>
      <c r="BL126" s="411"/>
      <c r="BM126" s="411"/>
      <c r="BN126" s="411"/>
      <c r="BO126" s="411"/>
      <c r="BP126" s="411"/>
      <c r="BQ126" s="411"/>
      <c r="BR126" s="411"/>
      <c r="BS126" s="411"/>
      <c r="BT126" s="411"/>
      <c r="BU126" s="411"/>
      <c r="BV126" s="411"/>
    </row>
    <row r="127" spans="63:74" x14ac:dyDescent="0.2">
      <c r="BK127" s="411"/>
      <c r="BL127" s="411"/>
      <c r="BM127" s="411"/>
      <c r="BN127" s="411"/>
      <c r="BO127" s="411"/>
      <c r="BP127" s="411"/>
      <c r="BQ127" s="411"/>
      <c r="BR127" s="411"/>
      <c r="BS127" s="411"/>
      <c r="BT127" s="411"/>
      <c r="BU127" s="411"/>
      <c r="BV127" s="411"/>
    </row>
    <row r="128" spans="63:74" x14ac:dyDescent="0.2">
      <c r="BK128" s="411"/>
      <c r="BL128" s="411"/>
      <c r="BM128" s="411"/>
      <c r="BN128" s="411"/>
      <c r="BO128" s="411"/>
      <c r="BP128" s="411"/>
      <c r="BQ128" s="411"/>
      <c r="BR128" s="411"/>
      <c r="BS128" s="411"/>
      <c r="BT128" s="411"/>
      <c r="BU128" s="411"/>
      <c r="BV128" s="411"/>
    </row>
    <row r="129" spans="63:74" x14ac:dyDescent="0.2">
      <c r="BK129" s="411"/>
      <c r="BL129" s="411"/>
      <c r="BM129" s="411"/>
      <c r="BN129" s="411"/>
      <c r="BO129" s="411"/>
      <c r="BP129" s="411"/>
      <c r="BQ129" s="411"/>
      <c r="BR129" s="411"/>
      <c r="BS129" s="411"/>
      <c r="BT129" s="411"/>
      <c r="BU129" s="411"/>
      <c r="BV129" s="411"/>
    </row>
    <row r="130" spans="63:74" x14ac:dyDescent="0.2">
      <c r="BK130" s="411"/>
      <c r="BL130" s="411"/>
      <c r="BM130" s="411"/>
      <c r="BN130" s="411"/>
      <c r="BO130" s="411"/>
      <c r="BP130" s="411"/>
      <c r="BQ130" s="411"/>
      <c r="BR130" s="411"/>
      <c r="BS130" s="411"/>
      <c r="BT130" s="411"/>
      <c r="BU130" s="411"/>
      <c r="BV130" s="411"/>
    </row>
    <row r="131" spans="63:74" x14ac:dyDescent="0.2">
      <c r="BK131" s="411"/>
      <c r="BL131" s="411"/>
      <c r="BM131" s="411"/>
      <c r="BN131" s="411"/>
      <c r="BO131" s="411"/>
      <c r="BP131" s="411"/>
      <c r="BQ131" s="411"/>
      <c r="BR131" s="411"/>
      <c r="BS131" s="411"/>
      <c r="BT131" s="411"/>
      <c r="BU131" s="411"/>
      <c r="BV131" s="411"/>
    </row>
    <row r="132" spans="63:74" x14ac:dyDescent="0.2">
      <c r="BK132" s="411"/>
      <c r="BL132" s="411"/>
      <c r="BM132" s="411"/>
      <c r="BN132" s="411"/>
      <c r="BO132" s="411"/>
      <c r="BP132" s="411"/>
      <c r="BQ132" s="411"/>
      <c r="BR132" s="411"/>
      <c r="BS132" s="411"/>
      <c r="BT132" s="411"/>
      <c r="BU132" s="411"/>
      <c r="BV132" s="411"/>
    </row>
    <row r="133" spans="63:74" x14ac:dyDescent="0.2">
      <c r="BK133" s="411"/>
      <c r="BL133" s="411"/>
      <c r="BM133" s="411"/>
      <c r="BN133" s="411"/>
      <c r="BO133" s="411"/>
      <c r="BP133" s="411"/>
      <c r="BQ133" s="411"/>
      <c r="BR133" s="411"/>
      <c r="BS133" s="411"/>
      <c r="BT133" s="411"/>
      <c r="BU133" s="411"/>
      <c r="BV133" s="411"/>
    </row>
    <row r="134" spans="63:74" x14ac:dyDescent="0.2">
      <c r="BK134" s="411"/>
      <c r="BL134" s="411"/>
      <c r="BM134" s="411"/>
      <c r="BN134" s="411"/>
      <c r="BO134" s="411"/>
      <c r="BP134" s="411"/>
      <c r="BQ134" s="411"/>
      <c r="BR134" s="411"/>
      <c r="BS134" s="411"/>
      <c r="BT134" s="411"/>
      <c r="BU134" s="411"/>
      <c r="BV134" s="411"/>
    </row>
    <row r="135" spans="63:74" x14ac:dyDescent="0.2">
      <c r="BK135" s="411"/>
      <c r="BL135" s="411"/>
      <c r="BM135" s="411"/>
      <c r="BN135" s="411"/>
      <c r="BO135" s="411"/>
      <c r="BP135" s="411"/>
      <c r="BQ135" s="411"/>
      <c r="BR135" s="411"/>
      <c r="BS135" s="411"/>
      <c r="BT135" s="411"/>
      <c r="BU135" s="411"/>
      <c r="BV135" s="411"/>
    </row>
    <row r="136" spans="63:74" x14ac:dyDescent="0.2">
      <c r="BK136" s="411"/>
      <c r="BL136" s="411"/>
      <c r="BM136" s="411"/>
      <c r="BN136" s="411"/>
      <c r="BO136" s="411"/>
      <c r="BP136" s="411"/>
      <c r="BQ136" s="411"/>
      <c r="BR136" s="411"/>
      <c r="BS136" s="411"/>
      <c r="BT136" s="411"/>
      <c r="BU136" s="411"/>
      <c r="BV136" s="411"/>
    </row>
    <row r="137" spans="63:74" x14ac:dyDescent="0.2">
      <c r="BK137" s="411"/>
      <c r="BL137" s="411"/>
      <c r="BM137" s="411"/>
      <c r="BN137" s="411"/>
      <c r="BO137" s="411"/>
      <c r="BP137" s="411"/>
      <c r="BQ137" s="411"/>
      <c r="BR137" s="411"/>
      <c r="BS137" s="411"/>
      <c r="BT137" s="411"/>
      <c r="BU137" s="411"/>
      <c r="BV137" s="411"/>
    </row>
    <row r="138" spans="63:74" x14ac:dyDescent="0.2">
      <c r="BK138" s="411"/>
      <c r="BL138" s="411"/>
      <c r="BM138" s="411"/>
      <c r="BN138" s="411"/>
      <c r="BO138" s="411"/>
      <c r="BP138" s="411"/>
      <c r="BQ138" s="411"/>
      <c r="BR138" s="411"/>
      <c r="BS138" s="411"/>
      <c r="BT138" s="411"/>
      <c r="BU138" s="411"/>
      <c r="BV138" s="411"/>
    </row>
    <row r="139" spans="63:74" x14ac:dyDescent="0.2">
      <c r="BK139" s="411"/>
      <c r="BL139" s="411"/>
      <c r="BM139" s="411"/>
      <c r="BN139" s="411"/>
      <c r="BO139" s="411"/>
      <c r="BP139" s="411"/>
      <c r="BQ139" s="411"/>
      <c r="BR139" s="411"/>
      <c r="BS139" s="411"/>
      <c r="BT139" s="411"/>
      <c r="BU139" s="411"/>
      <c r="BV139" s="411"/>
    </row>
    <row r="140" spans="63:74" x14ac:dyDescent="0.2">
      <c r="BK140" s="411"/>
      <c r="BL140" s="411"/>
      <c r="BM140" s="411"/>
      <c r="BN140" s="411"/>
      <c r="BO140" s="411"/>
      <c r="BP140" s="411"/>
      <c r="BQ140" s="411"/>
      <c r="BR140" s="411"/>
      <c r="BS140" s="411"/>
      <c r="BT140" s="411"/>
      <c r="BU140" s="411"/>
      <c r="BV140" s="411"/>
    </row>
    <row r="141" spans="63:74" x14ac:dyDescent="0.2">
      <c r="BK141" s="411"/>
      <c r="BL141" s="411"/>
      <c r="BM141" s="411"/>
      <c r="BN141" s="411"/>
      <c r="BO141" s="411"/>
      <c r="BP141" s="411"/>
      <c r="BQ141" s="411"/>
      <c r="BR141" s="411"/>
      <c r="BS141" s="411"/>
      <c r="BT141" s="411"/>
      <c r="BU141" s="411"/>
      <c r="BV141" s="411"/>
    </row>
    <row r="142" spans="63:74" x14ac:dyDescent="0.2">
      <c r="BK142" s="411"/>
      <c r="BL142" s="411"/>
      <c r="BM142" s="411"/>
      <c r="BN142" s="411"/>
      <c r="BO142" s="411"/>
      <c r="BP142" s="411"/>
      <c r="BQ142" s="411"/>
      <c r="BR142" s="411"/>
      <c r="BS142" s="411"/>
      <c r="BT142" s="411"/>
      <c r="BU142" s="411"/>
      <c r="BV142" s="411"/>
    </row>
    <row r="143" spans="63:74" x14ac:dyDescent="0.2">
      <c r="BK143" s="411"/>
      <c r="BL143" s="411"/>
      <c r="BM143" s="411"/>
      <c r="BN143" s="411"/>
      <c r="BO143" s="411"/>
      <c r="BP143" s="411"/>
      <c r="BQ143" s="411"/>
      <c r="BR143" s="411"/>
      <c r="BS143" s="411"/>
      <c r="BT143" s="411"/>
      <c r="BU143" s="411"/>
      <c r="BV143" s="411"/>
    </row>
    <row r="144" spans="63:74" x14ac:dyDescent="0.2">
      <c r="BK144" s="411"/>
      <c r="BL144" s="411"/>
      <c r="BM144" s="411"/>
      <c r="BN144" s="411"/>
      <c r="BO144" s="411"/>
      <c r="BP144" s="411"/>
      <c r="BQ144" s="411"/>
      <c r="BR144" s="411"/>
      <c r="BS144" s="411"/>
      <c r="BT144" s="411"/>
      <c r="BU144" s="411"/>
      <c r="BV144" s="411"/>
    </row>
  </sheetData>
  <mergeCells count="17">
    <mergeCell ref="A1:A2"/>
    <mergeCell ref="AM3:AX3"/>
    <mergeCell ref="AY3:BJ3"/>
    <mergeCell ref="BK3:BV3"/>
    <mergeCell ref="B1:AL1"/>
    <mergeCell ref="C3:N3"/>
    <mergeCell ref="O3:Z3"/>
    <mergeCell ref="AA3:AL3"/>
    <mergeCell ref="B60:Q60"/>
    <mergeCell ref="B57:Q57"/>
    <mergeCell ref="B58:Q58"/>
    <mergeCell ref="B59:Q59"/>
    <mergeCell ref="B52:Q52"/>
    <mergeCell ref="B54:Q54"/>
    <mergeCell ref="B55:Q55"/>
    <mergeCell ref="B56:Q56"/>
    <mergeCell ref="B53:R53"/>
  </mergeCells>
  <phoneticPr fontId="3" type="noConversion"/>
  <hyperlinks>
    <hyperlink ref="A1:A2" location="Contents!A1" display="Table of Contents"/>
  </hyperlinks>
  <pageMargins left="0.25" right="0.25" top="0.25" bottom="0.25" header="0.5" footer="0.5"/>
  <pageSetup scale="50" orientation="landscape" horizontalDpi="4294967293"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pageSetUpPr fitToPage="1"/>
  </sheetPr>
  <dimension ref="A1:BV128"/>
  <sheetViews>
    <sheetView zoomScaleNormal="100" workbookViewId="0">
      <pane xSplit="2" ySplit="4" topLeftCell="AG5" activePane="bottomRight" state="frozen"/>
      <selection activeCell="BF63" sqref="BF63"/>
      <selection pane="topRight" activeCell="BF63" sqref="BF63"/>
      <selection pane="bottomLeft" activeCell="BF63" sqref="BF63"/>
      <selection pane="bottomRight" activeCell="B1" sqref="B1:AL1"/>
    </sheetView>
  </sheetViews>
  <sheetFormatPr defaultColWidth="8.5703125" defaultRowHeight="11.25" x14ac:dyDescent="0.2"/>
  <cols>
    <col min="1" max="1" width="12.42578125" style="162" customWidth="1"/>
    <col min="2" max="2" width="32" style="153" customWidth="1"/>
    <col min="3" max="50" width="6.5703125" style="153" customWidth="1"/>
    <col min="51" max="55" width="6.5703125" style="493" customWidth="1"/>
    <col min="56" max="58" width="6.5703125" style="643" customWidth="1"/>
    <col min="59" max="62" width="6.5703125" style="493" customWidth="1"/>
    <col min="63" max="74" width="6.5703125" style="153" customWidth="1"/>
    <col min="75" max="16384" width="8.5703125" style="153"/>
  </cols>
  <sheetData>
    <row r="1" spans="1:74" ht="13.35" customHeight="1" x14ac:dyDescent="0.2">
      <c r="A1" s="790" t="s">
        <v>982</v>
      </c>
      <c r="B1" s="821" t="s">
        <v>869</v>
      </c>
      <c r="C1" s="822"/>
      <c r="D1" s="822"/>
      <c r="E1" s="822"/>
      <c r="F1" s="822"/>
      <c r="G1" s="822"/>
      <c r="H1" s="822"/>
      <c r="I1" s="822"/>
      <c r="J1" s="822"/>
      <c r="K1" s="822"/>
      <c r="L1" s="822"/>
      <c r="M1" s="822"/>
      <c r="N1" s="822"/>
      <c r="O1" s="822"/>
      <c r="P1" s="822"/>
      <c r="Q1" s="822"/>
      <c r="R1" s="822"/>
      <c r="S1" s="822"/>
      <c r="T1" s="822"/>
      <c r="U1" s="822"/>
      <c r="V1" s="822"/>
      <c r="W1" s="822"/>
      <c r="X1" s="822"/>
      <c r="Y1" s="822"/>
      <c r="Z1" s="822"/>
      <c r="AA1" s="822"/>
      <c r="AB1" s="822"/>
      <c r="AC1" s="822"/>
      <c r="AD1" s="822"/>
      <c r="AE1" s="822"/>
      <c r="AF1" s="822"/>
      <c r="AG1" s="822"/>
      <c r="AH1" s="822"/>
      <c r="AI1" s="822"/>
      <c r="AJ1" s="822"/>
      <c r="AK1" s="822"/>
      <c r="AL1" s="822"/>
    </row>
    <row r="2" spans="1:74" ht="12.75" x14ac:dyDescent="0.2">
      <c r="A2" s="791"/>
      <c r="B2" s="772" t="str">
        <f>"U.S. Energy Information Administration  |  Short-Term Energy Outlook  - "&amp;Dates!D1</f>
        <v>U.S. Energy Information Administration  |  Short-Term Energy Outlook  - July 2019</v>
      </c>
      <c r="C2" s="773"/>
      <c r="D2" s="773"/>
      <c r="E2" s="773"/>
      <c r="F2" s="773"/>
      <c r="G2" s="773"/>
      <c r="H2" s="773"/>
      <c r="I2" s="773"/>
      <c r="J2" s="773"/>
      <c r="K2" s="773"/>
      <c r="L2" s="773"/>
      <c r="M2" s="773"/>
      <c r="N2" s="773"/>
      <c r="O2" s="773"/>
      <c r="P2" s="773"/>
      <c r="Q2" s="773"/>
      <c r="R2" s="773"/>
      <c r="S2" s="773"/>
      <c r="T2" s="773"/>
      <c r="U2" s="773"/>
      <c r="V2" s="773"/>
      <c r="W2" s="773"/>
      <c r="X2" s="773"/>
      <c r="Y2" s="773"/>
      <c r="Z2" s="773"/>
      <c r="AA2" s="773"/>
      <c r="AB2" s="773"/>
      <c r="AC2" s="773"/>
      <c r="AD2" s="773"/>
      <c r="AE2" s="773"/>
      <c r="AF2" s="773"/>
      <c r="AG2" s="773"/>
      <c r="AH2" s="773"/>
      <c r="AI2" s="773"/>
      <c r="AJ2" s="773"/>
      <c r="AK2" s="773"/>
      <c r="AL2" s="773"/>
    </row>
    <row r="3" spans="1:74" s="12" customFormat="1" ht="12.75" x14ac:dyDescent="0.2">
      <c r="A3" s="14"/>
      <c r="B3" s="15"/>
      <c r="C3" s="799">
        <f>Dates!D3</f>
        <v>2015</v>
      </c>
      <c r="D3" s="795"/>
      <c r="E3" s="795"/>
      <c r="F3" s="795"/>
      <c r="G3" s="795"/>
      <c r="H3" s="795"/>
      <c r="I3" s="795"/>
      <c r="J3" s="795"/>
      <c r="K3" s="795"/>
      <c r="L3" s="795"/>
      <c r="M3" s="795"/>
      <c r="N3" s="796"/>
      <c r="O3" s="799">
        <f>C3+1</f>
        <v>2016</v>
      </c>
      <c r="P3" s="800"/>
      <c r="Q3" s="800"/>
      <c r="R3" s="800"/>
      <c r="S3" s="800"/>
      <c r="T3" s="800"/>
      <c r="U3" s="800"/>
      <c r="V3" s="800"/>
      <c r="W3" s="800"/>
      <c r="X3" s="795"/>
      <c r="Y3" s="795"/>
      <c r="Z3" s="796"/>
      <c r="AA3" s="792">
        <f>O3+1</f>
        <v>2017</v>
      </c>
      <c r="AB3" s="795"/>
      <c r="AC3" s="795"/>
      <c r="AD3" s="795"/>
      <c r="AE3" s="795"/>
      <c r="AF3" s="795"/>
      <c r="AG3" s="795"/>
      <c r="AH3" s="795"/>
      <c r="AI3" s="795"/>
      <c r="AJ3" s="795"/>
      <c r="AK3" s="795"/>
      <c r="AL3" s="796"/>
      <c r="AM3" s="792">
        <f>AA3+1</f>
        <v>2018</v>
      </c>
      <c r="AN3" s="795"/>
      <c r="AO3" s="795"/>
      <c r="AP3" s="795"/>
      <c r="AQ3" s="795"/>
      <c r="AR3" s="795"/>
      <c r="AS3" s="795"/>
      <c r="AT3" s="795"/>
      <c r="AU3" s="795"/>
      <c r="AV3" s="795"/>
      <c r="AW3" s="795"/>
      <c r="AX3" s="796"/>
      <c r="AY3" s="792">
        <f>AM3+1</f>
        <v>2019</v>
      </c>
      <c r="AZ3" s="793"/>
      <c r="BA3" s="793"/>
      <c r="BB3" s="793"/>
      <c r="BC3" s="793"/>
      <c r="BD3" s="793"/>
      <c r="BE3" s="793"/>
      <c r="BF3" s="793"/>
      <c r="BG3" s="793"/>
      <c r="BH3" s="793"/>
      <c r="BI3" s="793"/>
      <c r="BJ3" s="794"/>
      <c r="BK3" s="792">
        <f>AY3+1</f>
        <v>2020</v>
      </c>
      <c r="BL3" s="795"/>
      <c r="BM3" s="795"/>
      <c r="BN3" s="795"/>
      <c r="BO3" s="795"/>
      <c r="BP3" s="795"/>
      <c r="BQ3" s="795"/>
      <c r="BR3" s="795"/>
      <c r="BS3" s="795"/>
      <c r="BT3" s="795"/>
      <c r="BU3" s="795"/>
      <c r="BV3" s="796"/>
    </row>
    <row r="4" spans="1:74" s="12" customFormat="1" x14ac:dyDescent="0.2">
      <c r="A4" s="16"/>
      <c r="B4" s="17"/>
      <c r="C4" s="18" t="s">
        <v>595</v>
      </c>
      <c r="D4" s="18" t="s">
        <v>596</v>
      </c>
      <c r="E4" s="18" t="s">
        <v>597</v>
      </c>
      <c r="F4" s="18" t="s">
        <v>598</v>
      </c>
      <c r="G4" s="18" t="s">
        <v>599</v>
      </c>
      <c r="H4" s="18" t="s">
        <v>600</v>
      </c>
      <c r="I4" s="18" t="s">
        <v>601</v>
      </c>
      <c r="J4" s="18" t="s">
        <v>602</v>
      </c>
      <c r="K4" s="18" t="s">
        <v>603</v>
      </c>
      <c r="L4" s="18" t="s">
        <v>604</v>
      </c>
      <c r="M4" s="18" t="s">
        <v>605</v>
      </c>
      <c r="N4" s="18" t="s">
        <v>606</v>
      </c>
      <c r="O4" s="18" t="s">
        <v>595</v>
      </c>
      <c r="P4" s="18" t="s">
        <v>596</v>
      </c>
      <c r="Q4" s="18" t="s">
        <v>597</v>
      </c>
      <c r="R4" s="18" t="s">
        <v>598</v>
      </c>
      <c r="S4" s="18" t="s">
        <v>599</v>
      </c>
      <c r="T4" s="18" t="s">
        <v>600</v>
      </c>
      <c r="U4" s="18" t="s">
        <v>601</v>
      </c>
      <c r="V4" s="18" t="s">
        <v>602</v>
      </c>
      <c r="W4" s="18" t="s">
        <v>603</v>
      </c>
      <c r="X4" s="18" t="s">
        <v>604</v>
      </c>
      <c r="Y4" s="18" t="s">
        <v>605</v>
      </c>
      <c r="Z4" s="18" t="s">
        <v>606</v>
      </c>
      <c r="AA4" s="18" t="s">
        <v>595</v>
      </c>
      <c r="AB4" s="18" t="s">
        <v>596</v>
      </c>
      <c r="AC4" s="18" t="s">
        <v>597</v>
      </c>
      <c r="AD4" s="18" t="s">
        <v>598</v>
      </c>
      <c r="AE4" s="18" t="s">
        <v>599</v>
      </c>
      <c r="AF4" s="18" t="s">
        <v>600</v>
      </c>
      <c r="AG4" s="18" t="s">
        <v>601</v>
      </c>
      <c r="AH4" s="18" t="s">
        <v>602</v>
      </c>
      <c r="AI4" s="18" t="s">
        <v>603</v>
      </c>
      <c r="AJ4" s="18" t="s">
        <v>604</v>
      </c>
      <c r="AK4" s="18" t="s">
        <v>605</v>
      </c>
      <c r="AL4" s="18" t="s">
        <v>606</v>
      </c>
      <c r="AM4" s="18" t="s">
        <v>595</v>
      </c>
      <c r="AN4" s="18" t="s">
        <v>596</v>
      </c>
      <c r="AO4" s="18" t="s">
        <v>597</v>
      </c>
      <c r="AP4" s="18" t="s">
        <v>598</v>
      </c>
      <c r="AQ4" s="18" t="s">
        <v>599</v>
      </c>
      <c r="AR4" s="18" t="s">
        <v>600</v>
      </c>
      <c r="AS4" s="18" t="s">
        <v>601</v>
      </c>
      <c r="AT4" s="18" t="s">
        <v>602</v>
      </c>
      <c r="AU4" s="18" t="s">
        <v>603</v>
      </c>
      <c r="AV4" s="18" t="s">
        <v>604</v>
      </c>
      <c r="AW4" s="18" t="s">
        <v>605</v>
      </c>
      <c r="AX4" s="18" t="s">
        <v>606</v>
      </c>
      <c r="AY4" s="18" t="s">
        <v>595</v>
      </c>
      <c r="AZ4" s="18" t="s">
        <v>596</v>
      </c>
      <c r="BA4" s="18" t="s">
        <v>597</v>
      </c>
      <c r="BB4" s="18" t="s">
        <v>598</v>
      </c>
      <c r="BC4" s="18" t="s">
        <v>599</v>
      </c>
      <c r="BD4" s="18" t="s">
        <v>600</v>
      </c>
      <c r="BE4" s="18" t="s">
        <v>601</v>
      </c>
      <c r="BF4" s="18" t="s">
        <v>602</v>
      </c>
      <c r="BG4" s="18" t="s">
        <v>603</v>
      </c>
      <c r="BH4" s="18" t="s">
        <v>604</v>
      </c>
      <c r="BI4" s="18" t="s">
        <v>605</v>
      </c>
      <c r="BJ4" s="18" t="s">
        <v>606</v>
      </c>
      <c r="BK4" s="18" t="s">
        <v>595</v>
      </c>
      <c r="BL4" s="18" t="s">
        <v>596</v>
      </c>
      <c r="BM4" s="18" t="s">
        <v>597</v>
      </c>
      <c r="BN4" s="18" t="s">
        <v>598</v>
      </c>
      <c r="BO4" s="18" t="s">
        <v>599</v>
      </c>
      <c r="BP4" s="18" t="s">
        <v>600</v>
      </c>
      <c r="BQ4" s="18" t="s">
        <v>601</v>
      </c>
      <c r="BR4" s="18" t="s">
        <v>602</v>
      </c>
      <c r="BS4" s="18" t="s">
        <v>603</v>
      </c>
      <c r="BT4" s="18" t="s">
        <v>604</v>
      </c>
      <c r="BU4" s="18" t="s">
        <v>605</v>
      </c>
      <c r="BV4" s="18" t="s">
        <v>606</v>
      </c>
    </row>
    <row r="5" spans="1:74" ht="11.1" customHeight="1" x14ac:dyDescent="0.2">
      <c r="B5" s="254" t="s">
        <v>326</v>
      </c>
      <c r="C5" s="252"/>
      <c r="D5" s="252"/>
      <c r="E5" s="252"/>
      <c r="F5" s="252"/>
      <c r="G5" s="252"/>
      <c r="H5" s="252"/>
      <c r="I5" s="252"/>
      <c r="J5" s="252"/>
      <c r="K5" s="252"/>
      <c r="L5" s="252"/>
      <c r="M5" s="252"/>
      <c r="N5" s="252"/>
      <c r="O5" s="252"/>
      <c r="P5" s="252"/>
      <c r="Q5" s="252"/>
      <c r="R5" s="252"/>
      <c r="S5" s="252"/>
      <c r="T5" s="252"/>
      <c r="U5" s="252"/>
      <c r="V5" s="252"/>
      <c r="W5" s="252"/>
      <c r="X5" s="252"/>
      <c r="Y5" s="252"/>
      <c r="Z5" s="252"/>
      <c r="AA5" s="252"/>
      <c r="AB5" s="252"/>
      <c r="AC5" s="252"/>
      <c r="AD5" s="252"/>
      <c r="AE5" s="252"/>
      <c r="AF5" s="252"/>
      <c r="AG5" s="252"/>
      <c r="AH5" s="252"/>
      <c r="AI5" s="252"/>
      <c r="AJ5" s="252"/>
      <c r="AK5" s="252"/>
      <c r="AL5" s="252"/>
      <c r="AM5" s="252"/>
      <c r="AN5" s="252"/>
      <c r="AO5" s="252"/>
      <c r="AP5" s="252"/>
      <c r="AQ5" s="252"/>
      <c r="AR5" s="252"/>
      <c r="AS5" s="252"/>
      <c r="AT5" s="252"/>
      <c r="AU5" s="252"/>
      <c r="AV5" s="252"/>
      <c r="AW5" s="252"/>
      <c r="AX5" s="252"/>
      <c r="AY5" s="734"/>
      <c r="AZ5" s="734"/>
      <c r="BA5" s="252"/>
      <c r="BB5" s="734"/>
      <c r="BC5" s="734"/>
      <c r="BD5" s="252"/>
      <c r="BE5" s="252"/>
      <c r="BF5" s="252"/>
      <c r="BG5" s="252"/>
      <c r="BH5" s="252"/>
      <c r="BI5" s="252"/>
      <c r="BJ5" s="734"/>
      <c r="BK5" s="409"/>
      <c r="BL5" s="409"/>
      <c r="BM5" s="409"/>
      <c r="BN5" s="409"/>
      <c r="BO5" s="409"/>
      <c r="BP5" s="409"/>
      <c r="BQ5" s="409"/>
      <c r="BR5" s="409"/>
      <c r="BS5" s="409"/>
      <c r="BT5" s="409"/>
      <c r="BU5" s="409"/>
      <c r="BV5" s="409"/>
    </row>
    <row r="6" spans="1:74" ht="11.1" customHeight="1" x14ac:dyDescent="0.2">
      <c r="A6" s="162" t="s">
        <v>1219</v>
      </c>
      <c r="B6" s="173" t="s">
        <v>327</v>
      </c>
      <c r="C6" s="252">
        <v>1.1000000000000001</v>
      </c>
      <c r="D6" s="252">
        <v>1.1000000000000001</v>
      </c>
      <c r="E6" s="252">
        <v>1.1000000000000001</v>
      </c>
      <c r="F6" s="252">
        <v>1.1000000000000001</v>
      </c>
      <c r="G6" s="252">
        <v>1.1000000000000001</v>
      </c>
      <c r="H6" s="252">
        <v>1.1000000000000001</v>
      </c>
      <c r="I6" s="252">
        <v>1.1000000000000001</v>
      </c>
      <c r="J6" s="252">
        <v>1.1000000000000001</v>
      </c>
      <c r="K6" s="252">
        <v>1.1000000000000001</v>
      </c>
      <c r="L6" s="252">
        <v>1.1000000000000001</v>
      </c>
      <c r="M6" s="252">
        <v>1.1000000000000001</v>
      </c>
      <c r="N6" s="252">
        <v>1.1000000000000001</v>
      </c>
      <c r="O6" s="252">
        <v>1.05</v>
      </c>
      <c r="P6" s="252">
        <v>1.05</v>
      </c>
      <c r="Q6" s="252">
        <v>1.05</v>
      </c>
      <c r="R6" s="252">
        <v>1.05</v>
      </c>
      <c r="S6" s="252">
        <v>1.05</v>
      </c>
      <c r="T6" s="252">
        <v>1.03</v>
      </c>
      <c r="U6" s="252">
        <v>1.05</v>
      </c>
      <c r="V6" s="252">
        <v>1.05</v>
      </c>
      <c r="W6" s="252">
        <v>1.05</v>
      </c>
      <c r="X6" s="252">
        <v>1.05</v>
      </c>
      <c r="Y6" s="252">
        <v>1.05</v>
      </c>
      <c r="Z6" s="252">
        <v>1.05</v>
      </c>
      <c r="AA6" s="252">
        <v>1.04</v>
      </c>
      <c r="AB6" s="252">
        <v>1.04</v>
      </c>
      <c r="AC6" s="252">
        <v>1.04</v>
      </c>
      <c r="AD6" s="252">
        <v>1.03</v>
      </c>
      <c r="AE6" s="252">
        <v>1.03</v>
      </c>
      <c r="AF6" s="252">
        <v>1.03</v>
      </c>
      <c r="AG6" s="252">
        <v>1.03</v>
      </c>
      <c r="AH6" s="252">
        <v>1.03</v>
      </c>
      <c r="AI6" s="252">
        <v>1.03</v>
      </c>
      <c r="AJ6" s="252">
        <v>0.98</v>
      </c>
      <c r="AK6" s="252">
        <v>1</v>
      </c>
      <c r="AL6" s="252">
        <v>1.03</v>
      </c>
      <c r="AM6" s="252">
        <v>1.04</v>
      </c>
      <c r="AN6" s="252">
        <v>1.03</v>
      </c>
      <c r="AO6" s="252">
        <v>0.99</v>
      </c>
      <c r="AP6" s="252">
        <v>0.99</v>
      </c>
      <c r="AQ6" s="252">
        <v>1.02</v>
      </c>
      <c r="AR6" s="252">
        <v>1.04</v>
      </c>
      <c r="AS6" s="252">
        <v>1.05</v>
      </c>
      <c r="AT6" s="252">
        <v>1.04</v>
      </c>
      <c r="AU6" s="252">
        <v>1</v>
      </c>
      <c r="AV6" s="252">
        <v>1</v>
      </c>
      <c r="AW6" s="252">
        <v>1</v>
      </c>
      <c r="AX6" s="252">
        <v>1</v>
      </c>
      <c r="AY6" s="252">
        <v>0.95</v>
      </c>
      <c r="AZ6" s="252">
        <v>1.04</v>
      </c>
      <c r="BA6" s="252">
        <v>1.05</v>
      </c>
      <c r="BB6" s="252">
        <v>1.04</v>
      </c>
      <c r="BC6" s="252">
        <v>1.03</v>
      </c>
      <c r="BD6" s="252">
        <v>1</v>
      </c>
      <c r="BE6" s="252" t="s">
        <v>1369</v>
      </c>
      <c r="BF6" s="252" t="s">
        <v>1369</v>
      </c>
      <c r="BG6" s="252" t="s">
        <v>1369</v>
      </c>
      <c r="BH6" s="252" t="s">
        <v>1369</v>
      </c>
      <c r="BI6" s="252" t="s">
        <v>1369</v>
      </c>
      <c r="BJ6" s="252" t="s">
        <v>1369</v>
      </c>
      <c r="BK6" s="252" t="s">
        <v>1369</v>
      </c>
      <c r="BL6" s="252" t="s">
        <v>1369</v>
      </c>
      <c r="BM6" s="252" t="s">
        <v>1369</v>
      </c>
      <c r="BN6" s="252" t="s">
        <v>1369</v>
      </c>
      <c r="BO6" s="252" t="s">
        <v>1369</v>
      </c>
      <c r="BP6" s="252" t="s">
        <v>1369</v>
      </c>
      <c r="BQ6" s="252" t="s">
        <v>1369</v>
      </c>
      <c r="BR6" s="252" t="s">
        <v>1369</v>
      </c>
      <c r="BS6" s="252" t="s">
        <v>1369</v>
      </c>
      <c r="BT6" s="252" t="s">
        <v>1369</v>
      </c>
      <c r="BU6" s="252" t="s">
        <v>1369</v>
      </c>
      <c r="BV6" s="252" t="s">
        <v>1369</v>
      </c>
    </row>
    <row r="7" spans="1:74" ht="11.1" customHeight="1" x14ac:dyDescent="0.2">
      <c r="A7" s="162" t="s">
        <v>344</v>
      </c>
      <c r="B7" s="173" t="s">
        <v>335</v>
      </c>
      <c r="C7" s="252">
        <v>1.8</v>
      </c>
      <c r="D7" s="252">
        <v>1.75</v>
      </c>
      <c r="E7" s="252">
        <v>1.7</v>
      </c>
      <c r="F7" s="252">
        <v>1.77</v>
      </c>
      <c r="G7" s="252">
        <v>1.75</v>
      </c>
      <c r="H7" s="252">
        <v>1.8</v>
      </c>
      <c r="I7" s="252">
        <v>1.83</v>
      </c>
      <c r="J7" s="252">
        <v>1.85</v>
      </c>
      <c r="K7" s="252">
        <v>1.78</v>
      </c>
      <c r="L7" s="252">
        <v>1.75</v>
      </c>
      <c r="M7" s="252">
        <v>1.8</v>
      </c>
      <c r="N7" s="252">
        <v>1.8</v>
      </c>
      <c r="O7" s="252">
        <v>1.78</v>
      </c>
      <c r="P7" s="252">
        <v>1.7749999999999999</v>
      </c>
      <c r="Q7" s="252">
        <v>1.78</v>
      </c>
      <c r="R7" s="252">
        <v>1.7749999999999999</v>
      </c>
      <c r="S7" s="252">
        <v>1.8</v>
      </c>
      <c r="T7" s="252">
        <v>1.8049999999999999</v>
      </c>
      <c r="U7" s="252">
        <v>1.8109999999999999</v>
      </c>
      <c r="V7" s="252">
        <v>1.8149999999999999</v>
      </c>
      <c r="W7" s="252">
        <v>1.75</v>
      </c>
      <c r="X7" s="252">
        <v>1.6</v>
      </c>
      <c r="Y7" s="252">
        <v>1.68</v>
      </c>
      <c r="Z7" s="252">
        <v>1.65</v>
      </c>
      <c r="AA7" s="252">
        <v>1.64</v>
      </c>
      <c r="AB7" s="252">
        <v>1.67</v>
      </c>
      <c r="AC7" s="252">
        <v>1.61</v>
      </c>
      <c r="AD7" s="252">
        <v>1.68</v>
      </c>
      <c r="AE7" s="252">
        <v>1.64</v>
      </c>
      <c r="AF7" s="252">
        <v>1.67</v>
      </c>
      <c r="AG7" s="252">
        <v>1.65</v>
      </c>
      <c r="AH7" s="252">
        <v>1.67</v>
      </c>
      <c r="AI7" s="252">
        <v>1.65</v>
      </c>
      <c r="AJ7" s="252">
        <v>1.675</v>
      </c>
      <c r="AK7" s="252">
        <v>1.58</v>
      </c>
      <c r="AL7" s="252">
        <v>1.62</v>
      </c>
      <c r="AM7" s="252">
        <v>1.61</v>
      </c>
      <c r="AN7" s="252">
        <v>1.6</v>
      </c>
      <c r="AO7" s="252">
        <v>1.57</v>
      </c>
      <c r="AP7" s="252">
        <v>1.5649999999999999</v>
      </c>
      <c r="AQ7" s="252">
        <v>1.57</v>
      </c>
      <c r="AR7" s="252">
        <v>1.54</v>
      </c>
      <c r="AS7" s="252">
        <v>1.55</v>
      </c>
      <c r="AT7" s="252">
        <v>1.56</v>
      </c>
      <c r="AU7" s="252">
        <v>1.58</v>
      </c>
      <c r="AV7" s="252">
        <v>1.55</v>
      </c>
      <c r="AW7" s="252">
        <v>1.59</v>
      </c>
      <c r="AX7" s="252">
        <v>1.57</v>
      </c>
      <c r="AY7" s="252">
        <v>1.57</v>
      </c>
      <c r="AZ7" s="252">
        <v>1.46</v>
      </c>
      <c r="BA7" s="252">
        <v>1.47</v>
      </c>
      <c r="BB7" s="252">
        <v>1.43</v>
      </c>
      <c r="BC7" s="252">
        <v>1.45</v>
      </c>
      <c r="BD7" s="252">
        <v>1.48</v>
      </c>
      <c r="BE7" s="252" t="s">
        <v>1369</v>
      </c>
      <c r="BF7" s="252" t="s">
        <v>1369</v>
      </c>
      <c r="BG7" s="252" t="s">
        <v>1369</v>
      </c>
      <c r="BH7" s="252" t="s">
        <v>1369</v>
      </c>
      <c r="BI7" s="252" t="s">
        <v>1369</v>
      </c>
      <c r="BJ7" s="252" t="s">
        <v>1369</v>
      </c>
      <c r="BK7" s="252" t="s">
        <v>1369</v>
      </c>
      <c r="BL7" s="252" t="s">
        <v>1369</v>
      </c>
      <c r="BM7" s="252" t="s">
        <v>1369</v>
      </c>
      <c r="BN7" s="252" t="s">
        <v>1369</v>
      </c>
      <c r="BO7" s="252" t="s">
        <v>1369</v>
      </c>
      <c r="BP7" s="252" t="s">
        <v>1369</v>
      </c>
      <c r="BQ7" s="252" t="s">
        <v>1369</v>
      </c>
      <c r="BR7" s="252" t="s">
        <v>1369</v>
      </c>
      <c r="BS7" s="252" t="s">
        <v>1369</v>
      </c>
      <c r="BT7" s="252" t="s">
        <v>1369</v>
      </c>
      <c r="BU7" s="252" t="s">
        <v>1369</v>
      </c>
      <c r="BV7" s="252" t="s">
        <v>1369</v>
      </c>
    </row>
    <row r="8" spans="1:74" ht="11.1" customHeight="1" x14ac:dyDescent="0.2">
      <c r="A8" s="162" t="s">
        <v>1345</v>
      </c>
      <c r="B8" s="173" t="s">
        <v>1346</v>
      </c>
      <c r="C8" s="252">
        <v>0.25267800000000001</v>
      </c>
      <c r="D8" s="252">
        <v>0.26105600000000001</v>
      </c>
      <c r="E8" s="252">
        <v>0.27103899999999997</v>
      </c>
      <c r="F8" s="252">
        <v>0.23266899999999999</v>
      </c>
      <c r="G8" s="252">
        <v>0.222529</v>
      </c>
      <c r="H8" s="252">
        <v>0.22875400000000001</v>
      </c>
      <c r="I8" s="252">
        <v>0.25672400000000001</v>
      </c>
      <c r="J8" s="252">
        <v>0.25955299999999998</v>
      </c>
      <c r="K8" s="252">
        <v>0.22764300000000001</v>
      </c>
      <c r="L8" s="252">
        <v>0.198571</v>
      </c>
      <c r="M8" s="252">
        <v>0.19644900000000001</v>
      </c>
      <c r="N8" s="252">
        <v>0.20608000000000001</v>
      </c>
      <c r="O8" s="252">
        <v>0.20954200000000001</v>
      </c>
      <c r="P8" s="252">
        <v>0.20552999999999999</v>
      </c>
      <c r="Q8" s="252">
        <v>0.19054499999999999</v>
      </c>
      <c r="R8" s="252">
        <v>0.181058</v>
      </c>
      <c r="S8" s="252">
        <v>0.18735099999999999</v>
      </c>
      <c r="T8" s="252">
        <v>0.195463</v>
      </c>
      <c r="U8" s="252">
        <v>0.20899499999999999</v>
      </c>
      <c r="V8" s="252">
        <v>0.20374300000000001</v>
      </c>
      <c r="W8" s="252">
        <v>0.18052000000000001</v>
      </c>
      <c r="X8" s="252">
        <v>0.16932700000000001</v>
      </c>
      <c r="Y8" s="252">
        <v>0.16131499999999999</v>
      </c>
      <c r="Z8" s="252">
        <v>0.18970799999999999</v>
      </c>
      <c r="AA8" s="252">
        <v>0.185</v>
      </c>
      <c r="AB8" s="252">
        <v>0.192</v>
      </c>
      <c r="AC8" s="252">
        <v>0.155</v>
      </c>
      <c r="AD8" s="252">
        <v>0.16600000000000001</v>
      </c>
      <c r="AE8" s="252">
        <v>0.19400000000000001</v>
      </c>
      <c r="AF8" s="252">
        <v>0.25</v>
      </c>
      <c r="AG8" s="252">
        <v>0.27</v>
      </c>
      <c r="AH8" s="252">
        <v>0.26200000000000001</v>
      </c>
      <c r="AI8" s="252">
        <v>0.26500000000000001</v>
      </c>
      <c r="AJ8" s="252">
        <v>0.28999999999999998</v>
      </c>
      <c r="AK8" s="252">
        <v>0.30099999999999999</v>
      </c>
      <c r="AL8" s="252">
        <v>0.312</v>
      </c>
      <c r="AM8" s="252">
        <v>0.316</v>
      </c>
      <c r="AN8" s="252">
        <v>0.32600000000000001</v>
      </c>
      <c r="AO8" s="252">
        <v>0.36399999999999999</v>
      </c>
      <c r="AP8" s="252">
        <v>0.36299999999999999</v>
      </c>
      <c r="AQ8" s="252">
        <v>0.35799999999999998</v>
      </c>
      <c r="AR8" s="252">
        <v>0.33500000000000002</v>
      </c>
      <c r="AS8" s="252">
        <v>0.32500000000000001</v>
      </c>
      <c r="AT8" s="252">
        <v>0.34</v>
      </c>
      <c r="AU8" s="252">
        <v>0.33500000000000002</v>
      </c>
      <c r="AV8" s="252">
        <v>0.33</v>
      </c>
      <c r="AW8" s="252">
        <v>0.3</v>
      </c>
      <c r="AX8" s="252">
        <v>0.31</v>
      </c>
      <c r="AY8" s="252">
        <v>0.32</v>
      </c>
      <c r="AZ8" s="252">
        <v>0.33500000000000002</v>
      </c>
      <c r="BA8" s="252">
        <v>0.32500000000000001</v>
      </c>
      <c r="BB8" s="252">
        <v>0.33500000000000002</v>
      </c>
      <c r="BC8" s="252">
        <v>0.32500000000000001</v>
      </c>
      <c r="BD8" s="252">
        <v>0.32500000000000001</v>
      </c>
      <c r="BE8" s="252" t="s">
        <v>1369</v>
      </c>
      <c r="BF8" s="252" t="s">
        <v>1369</v>
      </c>
      <c r="BG8" s="252" t="s">
        <v>1369</v>
      </c>
      <c r="BH8" s="252" t="s">
        <v>1369</v>
      </c>
      <c r="BI8" s="252" t="s">
        <v>1369</v>
      </c>
      <c r="BJ8" s="252" t="s">
        <v>1369</v>
      </c>
      <c r="BK8" s="252" t="s">
        <v>1369</v>
      </c>
      <c r="BL8" s="252" t="s">
        <v>1369</v>
      </c>
      <c r="BM8" s="252" t="s">
        <v>1369</v>
      </c>
      <c r="BN8" s="252" t="s">
        <v>1369</v>
      </c>
      <c r="BO8" s="252" t="s">
        <v>1369</v>
      </c>
      <c r="BP8" s="252" t="s">
        <v>1369</v>
      </c>
      <c r="BQ8" s="252" t="s">
        <v>1369</v>
      </c>
      <c r="BR8" s="252" t="s">
        <v>1369</v>
      </c>
      <c r="BS8" s="252" t="s">
        <v>1369</v>
      </c>
      <c r="BT8" s="252" t="s">
        <v>1369</v>
      </c>
      <c r="BU8" s="252" t="s">
        <v>1369</v>
      </c>
      <c r="BV8" s="252" t="s">
        <v>1369</v>
      </c>
    </row>
    <row r="9" spans="1:74" ht="11.1" customHeight="1" x14ac:dyDescent="0.2">
      <c r="A9" s="162" t="s">
        <v>87</v>
      </c>
      <c r="B9" s="173" t="s">
        <v>86</v>
      </c>
      <c r="C9" s="252">
        <v>0.55771499999999996</v>
      </c>
      <c r="D9" s="252">
        <v>0.55312600000000001</v>
      </c>
      <c r="E9" s="252">
        <v>0.55272200000000005</v>
      </c>
      <c r="F9" s="252">
        <v>0.54789299999999996</v>
      </c>
      <c r="G9" s="252">
        <v>0.54319300000000004</v>
      </c>
      <c r="H9" s="252">
        <v>0.54103699999999999</v>
      </c>
      <c r="I9" s="252">
        <v>0.53779699999999997</v>
      </c>
      <c r="J9" s="252">
        <v>0.53713200000000005</v>
      </c>
      <c r="K9" s="252">
        <v>0.53897499999999998</v>
      </c>
      <c r="L9" s="252">
        <v>0.53798500000000005</v>
      </c>
      <c r="M9" s="252">
        <v>0.53700099999999995</v>
      </c>
      <c r="N9" s="252">
        <v>0.53327599999999997</v>
      </c>
      <c r="O9" s="252">
        <v>0.53400000000000003</v>
      </c>
      <c r="P9" s="252">
        <v>0.54</v>
      </c>
      <c r="Q9" s="252">
        <v>0.55200000000000005</v>
      </c>
      <c r="R9" s="252">
        <v>0.55500000000000005</v>
      </c>
      <c r="S9" s="252">
        <v>0.55600000000000005</v>
      </c>
      <c r="T9" s="252">
        <v>0.55000000000000004</v>
      </c>
      <c r="U9" s="252">
        <v>0.54500000000000004</v>
      </c>
      <c r="V9" s="252">
        <v>0.54900000000000004</v>
      </c>
      <c r="W9" s="252">
        <v>0.56000000000000005</v>
      </c>
      <c r="X9" s="252">
        <v>0.55200000000000005</v>
      </c>
      <c r="Y9" s="252">
        <v>0.54400000000000004</v>
      </c>
      <c r="Z9" s="252">
        <v>0.54400000000000004</v>
      </c>
      <c r="AA9" s="252">
        <v>0.53600000000000003</v>
      </c>
      <c r="AB9" s="252">
        <v>0.53500000000000003</v>
      </c>
      <c r="AC9" s="252">
        <v>0.53100000000000003</v>
      </c>
      <c r="AD9" s="252">
        <v>0.52800000000000002</v>
      </c>
      <c r="AE9" s="252">
        <v>0.53300000000000003</v>
      </c>
      <c r="AF9" s="252">
        <v>0.54</v>
      </c>
      <c r="AG9" s="252">
        <v>0.54100000000000004</v>
      </c>
      <c r="AH9" s="252">
        <v>0.53600000000000003</v>
      </c>
      <c r="AI9" s="252">
        <v>0.52900000000000003</v>
      </c>
      <c r="AJ9" s="252">
        <v>0.52600000000000002</v>
      </c>
      <c r="AK9" s="252">
        <v>0.52100000000000002</v>
      </c>
      <c r="AL9" s="252">
        <v>0.52</v>
      </c>
      <c r="AM9" s="252">
        <v>0.51300000000000001</v>
      </c>
      <c r="AN9" s="252">
        <v>0.51300000000000001</v>
      </c>
      <c r="AO9" s="252">
        <v>0.51100000000000001</v>
      </c>
      <c r="AP9" s="252">
        <v>0.51700000000000002</v>
      </c>
      <c r="AQ9" s="252">
        <v>0.51600000000000001</v>
      </c>
      <c r="AR9" s="252">
        <v>0.51700000000000002</v>
      </c>
      <c r="AS9" s="252">
        <v>0.52300000000000002</v>
      </c>
      <c r="AT9" s="252">
        <v>0.53</v>
      </c>
      <c r="AU9" s="252">
        <v>0.51900000000000002</v>
      </c>
      <c r="AV9" s="252">
        <v>0.51400000000000001</v>
      </c>
      <c r="AW9" s="252">
        <v>0.51500000000000001</v>
      </c>
      <c r="AX9" s="252">
        <v>0.51900000000000002</v>
      </c>
      <c r="AY9" s="252">
        <v>0.52400000000000002</v>
      </c>
      <c r="AZ9" s="252">
        <v>0.53300000000000003</v>
      </c>
      <c r="BA9" s="252">
        <v>0.53</v>
      </c>
      <c r="BB9" s="252">
        <v>0.52895199999999998</v>
      </c>
      <c r="BC9" s="252">
        <v>0.53</v>
      </c>
      <c r="BD9" s="252">
        <v>0.53</v>
      </c>
      <c r="BE9" s="252" t="s">
        <v>1369</v>
      </c>
      <c r="BF9" s="252" t="s">
        <v>1369</v>
      </c>
      <c r="BG9" s="252" t="s">
        <v>1369</v>
      </c>
      <c r="BH9" s="252" t="s">
        <v>1369</v>
      </c>
      <c r="BI9" s="252" t="s">
        <v>1369</v>
      </c>
      <c r="BJ9" s="252" t="s">
        <v>1369</v>
      </c>
      <c r="BK9" s="252" t="s">
        <v>1369</v>
      </c>
      <c r="BL9" s="252" t="s">
        <v>1369</v>
      </c>
      <c r="BM9" s="252" t="s">
        <v>1369</v>
      </c>
      <c r="BN9" s="252" t="s">
        <v>1369</v>
      </c>
      <c r="BO9" s="252" t="s">
        <v>1369</v>
      </c>
      <c r="BP9" s="252" t="s">
        <v>1369</v>
      </c>
      <c r="BQ9" s="252" t="s">
        <v>1369</v>
      </c>
      <c r="BR9" s="252" t="s">
        <v>1369</v>
      </c>
      <c r="BS9" s="252" t="s">
        <v>1369</v>
      </c>
      <c r="BT9" s="252" t="s">
        <v>1369</v>
      </c>
      <c r="BU9" s="252" t="s">
        <v>1369</v>
      </c>
      <c r="BV9" s="252" t="s">
        <v>1369</v>
      </c>
    </row>
    <row r="10" spans="1:74" ht="11.1" customHeight="1" x14ac:dyDescent="0.2">
      <c r="A10" s="162" t="s">
        <v>1325</v>
      </c>
      <c r="B10" s="173" t="s">
        <v>1326</v>
      </c>
      <c r="C10" s="252">
        <v>0.17899999999999999</v>
      </c>
      <c r="D10" s="252">
        <v>0.17899999999999999</v>
      </c>
      <c r="E10" s="252">
        <v>0.17899999999999999</v>
      </c>
      <c r="F10" s="252">
        <v>0.17899999999999999</v>
      </c>
      <c r="G10" s="252">
        <v>0.17899999999999999</v>
      </c>
      <c r="H10" s="252">
        <v>0.17899999999999999</v>
      </c>
      <c r="I10" s="252">
        <v>0.17899999999999999</v>
      </c>
      <c r="J10" s="252">
        <v>0.17899999999999999</v>
      </c>
      <c r="K10" s="252">
        <v>0.17899999999999999</v>
      </c>
      <c r="L10" s="252">
        <v>0.17899999999999999</v>
      </c>
      <c r="M10" s="252">
        <v>0.17899999999999999</v>
      </c>
      <c r="N10" s="252">
        <v>0.17899999999999999</v>
      </c>
      <c r="O10" s="252">
        <v>0.16</v>
      </c>
      <c r="P10" s="252">
        <v>0.16</v>
      </c>
      <c r="Q10" s="252">
        <v>0.16</v>
      </c>
      <c r="R10" s="252">
        <v>0.16</v>
      </c>
      <c r="S10" s="252">
        <v>0.16</v>
      </c>
      <c r="T10" s="252">
        <v>0.16</v>
      </c>
      <c r="U10" s="252">
        <v>0.16</v>
      </c>
      <c r="V10" s="252">
        <v>0.16</v>
      </c>
      <c r="W10" s="252">
        <v>0.16</v>
      </c>
      <c r="X10" s="252">
        <v>0.16</v>
      </c>
      <c r="Y10" s="252">
        <v>0.16</v>
      </c>
      <c r="Z10" s="252">
        <v>0.16</v>
      </c>
      <c r="AA10" s="252">
        <v>0.13500000000000001</v>
      </c>
      <c r="AB10" s="252">
        <v>0.13500000000000001</v>
      </c>
      <c r="AC10" s="252">
        <v>0.13500000000000001</v>
      </c>
      <c r="AD10" s="252">
        <v>0.13500000000000001</v>
      </c>
      <c r="AE10" s="252">
        <v>0.13500000000000001</v>
      </c>
      <c r="AF10" s="252">
        <v>0.13500000000000001</v>
      </c>
      <c r="AG10" s="252">
        <v>0.13500000000000001</v>
      </c>
      <c r="AH10" s="252">
        <v>0.13</v>
      </c>
      <c r="AI10" s="252">
        <v>0.13</v>
      </c>
      <c r="AJ10" s="252">
        <v>0.13500000000000001</v>
      </c>
      <c r="AK10" s="252">
        <v>0.13</v>
      </c>
      <c r="AL10" s="252">
        <v>0.13</v>
      </c>
      <c r="AM10" s="252">
        <v>0.13500000000000001</v>
      </c>
      <c r="AN10" s="252">
        <v>0.13500000000000001</v>
      </c>
      <c r="AO10" s="252">
        <v>0.13500000000000001</v>
      </c>
      <c r="AP10" s="252">
        <v>0.13500000000000001</v>
      </c>
      <c r="AQ10" s="252">
        <v>0.13500000000000001</v>
      </c>
      <c r="AR10" s="252">
        <v>0.13</v>
      </c>
      <c r="AS10" s="252">
        <v>0.13500000000000001</v>
      </c>
      <c r="AT10" s="252">
        <v>0.13500000000000001</v>
      </c>
      <c r="AU10" s="252">
        <v>0.13500000000000001</v>
      </c>
      <c r="AV10" s="252">
        <v>0.13500000000000001</v>
      </c>
      <c r="AW10" s="252">
        <v>0.12</v>
      </c>
      <c r="AX10" s="252">
        <v>0.11</v>
      </c>
      <c r="AY10" s="252">
        <v>0.11</v>
      </c>
      <c r="AZ10" s="252">
        <v>0.1</v>
      </c>
      <c r="BA10" s="252">
        <v>0.12</v>
      </c>
      <c r="BB10" s="252">
        <v>0.12</v>
      </c>
      <c r="BC10" s="252">
        <v>0.11</v>
      </c>
      <c r="BD10" s="252">
        <v>0.1</v>
      </c>
      <c r="BE10" s="252" t="s">
        <v>1369</v>
      </c>
      <c r="BF10" s="252" t="s">
        <v>1369</v>
      </c>
      <c r="BG10" s="252" t="s">
        <v>1369</v>
      </c>
      <c r="BH10" s="252" t="s">
        <v>1369</v>
      </c>
      <c r="BI10" s="252" t="s">
        <v>1369</v>
      </c>
      <c r="BJ10" s="252" t="s">
        <v>1369</v>
      </c>
      <c r="BK10" s="252" t="s">
        <v>1369</v>
      </c>
      <c r="BL10" s="252" t="s">
        <v>1369</v>
      </c>
      <c r="BM10" s="252" t="s">
        <v>1369</v>
      </c>
      <c r="BN10" s="252" t="s">
        <v>1369</v>
      </c>
      <c r="BO10" s="252" t="s">
        <v>1369</v>
      </c>
      <c r="BP10" s="252" t="s">
        <v>1369</v>
      </c>
      <c r="BQ10" s="252" t="s">
        <v>1369</v>
      </c>
      <c r="BR10" s="252" t="s">
        <v>1369</v>
      </c>
      <c r="BS10" s="252" t="s">
        <v>1369</v>
      </c>
      <c r="BT10" s="252" t="s">
        <v>1369</v>
      </c>
      <c r="BU10" s="252" t="s">
        <v>1369</v>
      </c>
      <c r="BV10" s="252" t="s">
        <v>1369</v>
      </c>
    </row>
    <row r="11" spans="1:74" ht="11.1" customHeight="1" x14ac:dyDescent="0.2">
      <c r="A11" s="162" t="s">
        <v>1228</v>
      </c>
      <c r="B11" s="173" t="s">
        <v>1229</v>
      </c>
      <c r="C11" s="252">
        <v>0.215</v>
      </c>
      <c r="D11" s="252">
        <v>0.215</v>
      </c>
      <c r="E11" s="252">
        <v>0.215</v>
      </c>
      <c r="F11" s="252">
        <v>0.20499999999999999</v>
      </c>
      <c r="G11" s="252">
        <v>0.20499999999999999</v>
      </c>
      <c r="H11" s="252">
        <v>0.215</v>
      </c>
      <c r="I11" s="252">
        <v>0.215</v>
      </c>
      <c r="J11" s="252">
        <v>0.215</v>
      </c>
      <c r="K11" s="252">
        <v>0.215</v>
      </c>
      <c r="L11" s="252">
        <v>0.215</v>
      </c>
      <c r="M11" s="252">
        <v>0.215</v>
      </c>
      <c r="N11" s="252">
        <v>0.215</v>
      </c>
      <c r="O11" s="252">
        <v>0.21</v>
      </c>
      <c r="P11" s="252">
        <v>0.21</v>
      </c>
      <c r="Q11" s="252">
        <v>0.21</v>
      </c>
      <c r="R11" s="252">
        <v>0.21</v>
      </c>
      <c r="S11" s="252">
        <v>0.21</v>
      </c>
      <c r="T11" s="252">
        <v>0.21</v>
      </c>
      <c r="U11" s="252">
        <v>0.21</v>
      </c>
      <c r="V11" s="252">
        <v>0.21</v>
      </c>
      <c r="W11" s="252">
        <v>0.21</v>
      </c>
      <c r="X11" s="252">
        <v>0.2</v>
      </c>
      <c r="Y11" s="252">
        <v>0.22</v>
      </c>
      <c r="Z11" s="252">
        <v>0.22</v>
      </c>
      <c r="AA11" s="252">
        <v>0.2</v>
      </c>
      <c r="AB11" s="252">
        <v>0.185</v>
      </c>
      <c r="AC11" s="252">
        <v>0.19</v>
      </c>
      <c r="AD11" s="252">
        <v>0.21</v>
      </c>
      <c r="AE11" s="252">
        <v>0.2</v>
      </c>
      <c r="AF11" s="252">
        <v>0.2</v>
      </c>
      <c r="AG11" s="252">
        <v>0.21</v>
      </c>
      <c r="AH11" s="252">
        <v>0.2</v>
      </c>
      <c r="AI11" s="252">
        <v>0.2</v>
      </c>
      <c r="AJ11" s="252">
        <v>0.2</v>
      </c>
      <c r="AK11" s="252">
        <v>0.19</v>
      </c>
      <c r="AL11" s="252">
        <v>0.2</v>
      </c>
      <c r="AM11" s="252">
        <v>0.2</v>
      </c>
      <c r="AN11" s="252">
        <v>0.2</v>
      </c>
      <c r="AO11" s="252">
        <v>0.2</v>
      </c>
      <c r="AP11" s="252">
        <v>0.19</v>
      </c>
      <c r="AQ11" s="252">
        <v>0.2</v>
      </c>
      <c r="AR11" s="252">
        <v>0.2</v>
      </c>
      <c r="AS11" s="252">
        <v>0.18</v>
      </c>
      <c r="AT11" s="252">
        <v>0.2</v>
      </c>
      <c r="AU11" s="252">
        <v>0.2</v>
      </c>
      <c r="AV11" s="252">
        <v>0.2</v>
      </c>
      <c r="AW11" s="252">
        <v>0.18</v>
      </c>
      <c r="AX11" s="252">
        <v>0.2</v>
      </c>
      <c r="AY11" s="252">
        <v>0.2</v>
      </c>
      <c r="AZ11" s="252">
        <v>0.2</v>
      </c>
      <c r="BA11" s="252">
        <v>0.2</v>
      </c>
      <c r="BB11" s="252">
        <v>0.18</v>
      </c>
      <c r="BC11" s="252">
        <v>0.2</v>
      </c>
      <c r="BD11" s="252">
        <v>0.2</v>
      </c>
      <c r="BE11" s="252" t="s">
        <v>1369</v>
      </c>
      <c r="BF11" s="252" t="s">
        <v>1369</v>
      </c>
      <c r="BG11" s="252" t="s">
        <v>1369</v>
      </c>
      <c r="BH11" s="252" t="s">
        <v>1369</v>
      </c>
      <c r="BI11" s="252" t="s">
        <v>1369</v>
      </c>
      <c r="BJ11" s="252" t="s">
        <v>1369</v>
      </c>
      <c r="BK11" s="252" t="s">
        <v>1369</v>
      </c>
      <c r="BL11" s="252" t="s">
        <v>1369</v>
      </c>
      <c r="BM11" s="252" t="s">
        <v>1369</v>
      </c>
      <c r="BN11" s="252" t="s">
        <v>1369</v>
      </c>
      <c r="BO11" s="252" t="s">
        <v>1369</v>
      </c>
      <c r="BP11" s="252" t="s">
        <v>1369</v>
      </c>
      <c r="BQ11" s="252" t="s">
        <v>1369</v>
      </c>
      <c r="BR11" s="252" t="s">
        <v>1369</v>
      </c>
      <c r="BS11" s="252" t="s">
        <v>1369</v>
      </c>
      <c r="BT11" s="252" t="s">
        <v>1369</v>
      </c>
      <c r="BU11" s="252" t="s">
        <v>1369</v>
      </c>
      <c r="BV11" s="252" t="s">
        <v>1369</v>
      </c>
    </row>
    <row r="12" spans="1:74" ht="11.1" customHeight="1" x14ac:dyDescent="0.2">
      <c r="A12" s="162" t="s">
        <v>1218</v>
      </c>
      <c r="B12" s="173" t="s">
        <v>328</v>
      </c>
      <c r="C12" s="252">
        <v>2.8</v>
      </c>
      <c r="D12" s="252">
        <v>2.8</v>
      </c>
      <c r="E12" s="252">
        <v>2.8</v>
      </c>
      <c r="F12" s="252">
        <v>2.8</v>
      </c>
      <c r="G12" s="252">
        <v>2.8</v>
      </c>
      <c r="H12" s="252">
        <v>2.8</v>
      </c>
      <c r="I12" s="252">
        <v>2.8</v>
      </c>
      <c r="J12" s="252">
        <v>2.8</v>
      </c>
      <c r="K12" s="252">
        <v>2.8</v>
      </c>
      <c r="L12" s="252">
        <v>2.8</v>
      </c>
      <c r="M12" s="252">
        <v>2.8</v>
      </c>
      <c r="N12" s="252">
        <v>2.8</v>
      </c>
      <c r="O12" s="252">
        <v>3.05</v>
      </c>
      <c r="P12" s="252">
        <v>3.2</v>
      </c>
      <c r="Q12" s="252">
        <v>3.5</v>
      </c>
      <c r="R12" s="252">
        <v>3.59</v>
      </c>
      <c r="S12" s="252">
        <v>3.62</v>
      </c>
      <c r="T12" s="252">
        <v>3.63</v>
      </c>
      <c r="U12" s="252">
        <v>3.65</v>
      </c>
      <c r="V12" s="252">
        <v>3.67</v>
      </c>
      <c r="W12" s="252">
        <v>3.69</v>
      </c>
      <c r="X12" s="252">
        <v>3.7</v>
      </c>
      <c r="Y12" s="252">
        <v>3.72</v>
      </c>
      <c r="Z12" s="252">
        <v>3.78</v>
      </c>
      <c r="AA12" s="252">
        <v>3.8</v>
      </c>
      <c r="AB12" s="252">
        <v>3.8</v>
      </c>
      <c r="AC12" s="252">
        <v>3.81</v>
      </c>
      <c r="AD12" s="252">
        <v>3.81</v>
      </c>
      <c r="AE12" s="252">
        <v>3.81</v>
      </c>
      <c r="AF12" s="252">
        <v>3.82</v>
      </c>
      <c r="AG12" s="252">
        <v>3.83</v>
      </c>
      <c r="AH12" s="252">
        <v>3.83</v>
      </c>
      <c r="AI12" s="252">
        <v>3.84</v>
      </c>
      <c r="AJ12" s="252">
        <v>3.85</v>
      </c>
      <c r="AK12" s="252">
        <v>3.84</v>
      </c>
      <c r="AL12" s="252">
        <v>3.83</v>
      </c>
      <c r="AM12" s="252">
        <v>3.84</v>
      </c>
      <c r="AN12" s="252">
        <v>3.835</v>
      </c>
      <c r="AO12" s="252">
        <v>3.8149999999999999</v>
      </c>
      <c r="AP12" s="252">
        <v>3.8250000000000002</v>
      </c>
      <c r="AQ12" s="252">
        <v>3.8050000000000002</v>
      </c>
      <c r="AR12" s="252">
        <v>3.78</v>
      </c>
      <c r="AS12" s="252">
        <v>3.722</v>
      </c>
      <c r="AT12" s="252">
        <v>3.52</v>
      </c>
      <c r="AU12" s="252">
        <v>3.4</v>
      </c>
      <c r="AV12" s="252">
        <v>3.4</v>
      </c>
      <c r="AW12" s="252">
        <v>2.7</v>
      </c>
      <c r="AX12" s="252">
        <v>2.6</v>
      </c>
      <c r="AY12" s="252">
        <v>2.65</v>
      </c>
      <c r="AZ12" s="252">
        <v>2.65</v>
      </c>
      <c r="BA12" s="252">
        <v>2.6</v>
      </c>
      <c r="BB12" s="252">
        <v>2.5</v>
      </c>
      <c r="BC12" s="252">
        <v>2.2999999999999998</v>
      </c>
      <c r="BD12" s="252">
        <v>2.1</v>
      </c>
      <c r="BE12" s="252" t="s">
        <v>1369</v>
      </c>
      <c r="BF12" s="252" t="s">
        <v>1369</v>
      </c>
      <c r="BG12" s="252" t="s">
        <v>1369</v>
      </c>
      <c r="BH12" s="252" t="s">
        <v>1369</v>
      </c>
      <c r="BI12" s="252" t="s">
        <v>1369</v>
      </c>
      <c r="BJ12" s="252" t="s">
        <v>1369</v>
      </c>
      <c r="BK12" s="252" t="s">
        <v>1369</v>
      </c>
      <c r="BL12" s="252" t="s">
        <v>1369</v>
      </c>
      <c r="BM12" s="252" t="s">
        <v>1369</v>
      </c>
      <c r="BN12" s="252" t="s">
        <v>1369</v>
      </c>
      <c r="BO12" s="252" t="s">
        <v>1369</v>
      </c>
      <c r="BP12" s="252" t="s">
        <v>1369</v>
      </c>
      <c r="BQ12" s="252" t="s">
        <v>1369</v>
      </c>
      <c r="BR12" s="252" t="s">
        <v>1369</v>
      </c>
      <c r="BS12" s="252" t="s">
        <v>1369</v>
      </c>
      <c r="BT12" s="252" t="s">
        <v>1369</v>
      </c>
      <c r="BU12" s="252" t="s">
        <v>1369</v>
      </c>
      <c r="BV12" s="252" t="s">
        <v>1369</v>
      </c>
    </row>
    <row r="13" spans="1:74" ht="11.1" customHeight="1" x14ac:dyDescent="0.2">
      <c r="A13" s="162" t="s">
        <v>345</v>
      </c>
      <c r="B13" s="173" t="s">
        <v>336</v>
      </c>
      <c r="C13" s="252">
        <v>3.45</v>
      </c>
      <c r="D13" s="252">
        <v>3.3</v>
      </c>
      <c r="E13" s="252">
        <v>3.7</v>
      </c>
      <c r="F13" s="252">
        <v>3.75</v>
      </c>
      <c r="G13" s="252">
        <v>3.9</v>
      </c>
      <c r="H13" s="252">
        <v>4.25</v>
      </c>
      <c r="I13" s="252">
        <v>4.3</v>
      </c>
      <c r="J13" s="252">
        <v>4.2</v>
      </c>
      <c r="K13" s="252">
        <v>4.4000000000000004</v>
      </c>
      <c r="L13" s="252">
        <v>4.25</v>
      </c>
      <c r="M13" s="252">
        <v>4.4000000000000004</v>
      </c>
      <c r="N13" s="252">
        <v>4.4000000000000004</v>
      </c>
      <c r="O13" s="252">
        <v>4.45</v>
      </c>
      <c r="P13" s="252">
        <v>4.2</v>
      </c>
      <c r="Q13" s="252">
        <v>4.2</v>
      </c>
      <c r="R13" s="252">
        <v>4.45</v>
      </c>
      <c r="S13" s="252">
        <v>4.33</v>
      </c>
      <c r="T13" s="252">
        <v>4.38</v>
      </c>
      <c r="U13" s="252">
        <v>4.3899999999999997</v>
      </c>
      <c r="V13" s="252">
        <v>4.4349999999999996</v>
      </c>
      <c r="W13" s="252">
        <v>4.4550000000000001</v>
      </c>
      <c r="X13" s="252">
        <v>4.54</v>
      </c>
      <c r="Y13" s="252">
        <v>4.62</v>
      </c>
      <c r="Z13" s="252">
        <v>4.66</v>
      </c>
      <c r="AA13" s="252">
        <v>4.54</v>
      </c>
      <c r="AB13" s="252">
        <v>4.42</v>
      </c>
      <c r="AC13" s="252">
        <v>4.4050000000000002</v>
      </c>
      <c r="AD13" s="252">
        <v>4.4000000000000004</v>
      </c>
      <c r="AE13" s="252">
        <v>4.45</v>
      </c>
      <c r="AF13" s="252">
        <v>4.4649999999999999</v>
      </c>
      <c r="AG13" s="252">
        <v>4.4749999999999996</v>
      </c>
      <c r="AH13" s="252">
        <v>4.5</v>
      </c>
      <c r="AI13" s="252">
        <v>4.54</v>
      </c>
      <c r="AJ13" s="252">
        <v>4.3899999999999997</v>
      </c>
      <c r="AK13" s="252">
        <v>4.32</v>
      </c>
      <c r="AL13" s="252">
        <v>4.38</v>
      </c>
      <c r="AM13" s="252">
        <v>4.43</v>
      </c>
      <c r="AN13" s="252">
        <v>4.47</v>
      </c>
      <c r="AO13" s="252">
        <v>4.4800000000000004</v>
      </c>
      <c r="AP13" s="252">
        <v>4.4400000000000004</v>
      </c>
      <c r="AQ13" s="252">
        <v>4.49</v>
      </c>
      <c r="AR13" s="252">
        <v>4.5739999999999998</v>
      </c>
      <c r="AS13" s="252">
        <v>4.6040000000000001</v>
      </c>
      <c r="AT13" s="252">
        <v>4.6749999999999998</v>
      </c>
      <c r="AU13" s="252">
        <v>4.7</v>
      </c>
      <c r="AV13" s="252">
        <v>4.7300000000000004</v>
      </c>
      <c r="AW13" s="252">
        <v>4.7699999999999996</v>
      </c>
      <c r="AX13" s="252">
        <v>4.8</v>
      </c>
      <c r="AY13" s="252">
        <v>4.8499999999999996</v>
      </c>
      <c r="AZ13" s="252">
        <v>4.78</v>
      </c>
      <c r="BA13" s="252">
        <v>4.62</v>
      </c>
      <c r="BB13" s="252">
        <v>4.7</v>
      </c>
      <c r="BC13" s="252">
        <v>4.8</v>
      </c>
      <c r="BD13" s="252">
        <v>4.75</v>
      </c>
      <c r="BE13" s="252" t="s">
        <v>1369</v>
      </c>
      <c r="BF13" s="252" t="s">
        <v>1369</v>
      </c>
      <c r="BG13" s="252" t="s">
        <v>1369</v>
      </c>
      <c r="BH13" s="252" t="s">
        <v>1369</v>
      </c>
      <c r="BI13" s="252" t="s">
        <v>1369</v>
      </c>
      <c r="BJ13" s="252" t="s">
        <v>1369</v>
      </c>
      <c r="BK13" s="252" t="s">
        <v>1369</v>
      </c>
      <c r="BL13" s="252" t="s">
        <v>1369</v>
      </c>
      <c r="BM13" s="252" t="s">
        <v>1369</v>
      </c>
      <c r="BN13" s="252" t="s">
        <v>1369</v>
      </c>
      <c r="BO13" s="252" t="s">
        <v>1369</v>
      </c>
      <c r="BP13" s="252" t="s">
        <v>1369</v>
      </c>
      <c r="BQ13" s="252" t="s">
        <v>1369</v>
      </c>
      <c r="BR13" s="252" t="s">
        <v>1369</v>
      </c>
      <c r="BS13" s="252" t="s">
        <v>1369</v>
      </c>
      <c r="BT13" s="252" t="s">
        <v>1369</v>
      </c>
      <c r="BU13" s="252" t="s">
        <v>1369</v>
      </c>
      <c r="BV13" s="252" t="s">
        <v>1369</v>
      </c>
    </row>
    <row r="14" spans="1:74" ht="11.1" customHeight="1" x14ac:dyDescent="0.2">
      <c r="A14" s="162" t="s">
        <v>338</v>
      </c>
      <c r="B14" s="173" t="s">
        <v>329</v>
      </c>
      <c r="C14" s="252">
        <v>2.7</v>
      </c>
      <c r="D14" s="252">
        <v>2.7</v>
      </c>
      <c r="E14" s="252">
        <v>2.7</v>
      </c>
      <c r="F14" s="252">
        <v>2.72</v>
      </c>
      <c r="G14" s="252">
        <v>2.73</v>
      </c>
      <c r="H14" s="252">
        <v>2.73</v>
      </c>
      <c r="I14" s="252">
        <v>2.76</v>
      </c>
      <c r="J14" s="252">
        <v>2.8</v>
      </c>
      <c r="K14" s="252">
        <v>2.8</v>
      </c>
      <c r="L14" s="252">
        <v>2.75</v>
      </c>
      <c r="M14" s="252">
        <v>2.8</v>
      </c>
      <c r="N14" s="252">
        <v>2.85</v>
      </c>
      <c r="O14" s="252">
        <v>2.9</v>
      </c>
      <c r="P14" s="252">
        <v>2.86</v>
      </c>
      <c r="Q14" s="252">
        <v>2.88</v>
      </c>
      <c r="R14" s="252">
        <v>2.65</v>
      </c>
      <c r="S14" s="252">
        <v>2.86</v>
      </c>
      <c r="T14" s="252">
        <v>2.86</v>
      </c>
      <c r="U14" s="252">
        <v>2.9</v>
      </c>
      <c r="V14" s="252">
        <v>2.91</v>
      </c>
      <c r="W14" s="252">
        <v>2.91</v>
      </c>
      <c r="X14" s="252">
        <v>2.91</v>
      </c>
      <c r="Y14" s="252">
        <v>2.92</v>
      </c>
      <c r="Z14" s="252">
        <v>2.92</v>
      </c>
      <c r="AA14" s="252">
        <v>2.78</v>
      </c>
      <c r="AB14" s="252">
        <v>2.72</v>
      </c>
      <c r="AC14" s="252">
        <v>2.71</v>
      </c>
      <c r="AD14" s="252">
        <v>2.71</v>
      </c>
      <c r="AE14" s="252">
        <v>2.71</v>
      </c>
      <c r="AF14" s="252">
        <v>2.72</v>
      </c>
      <c r="AG14" s="252">
        <v>2.71</v>
      </c>
      <c r="AH14" s="252">
        <v>2.71</v>
      </c>
      <c r="AI14" s="252">
        <v>2.73</v>
      </c>
      <c r="AJ14" s="252">
        <v>2.74</v>
      </c>
      <c r="AK14" s="252">
        <v>2.71</v>
      </c>
      <c r="AL14" s="252">
        <v>2.7</v>
      </c>
      <c r="AM14" s="252">
        <v>2.71</v>
      </c>
      <c r="AN14" s="252">
        <v>2.71</v>
      </c>
      <c r="AO14" s="252">
        <v>2.72</v>
      </c>
      <c r="AP14" s="252">
        <v>2.71</v>
      </c>
      <c r="AQ14" s="252">
        <v>2.71</v>
      </c>
      <c r="AR14" s="252">
        <v>2.72</v>
      </c>
      <c r="AS14" s="252">
        <v>2.8</v>
      </c>
      <c r="AT14" s="252">
        <v>2.8</v>
      </c>
      <c r="AU14" s="252">
        <v>2.8</v>
      </c>
      <c r="AV14" s="252">
        <v>2.8</v>
      </c>
      <c r="AW14" s="252">
        <v>2.8</v>
      </c>
      <c r="AX14" s="252">
        <v>2.8</v>
      </c>
      <c r="AY14" s="252">
        <v>2.75</v>
      </c>
      <c r="AZ14" s="252">
        <v>2.75</v>
      </c>
      <c r="BA14" s="252">
        <v>2.72</v>
      </c>
      <c r="BB14" s="252">
        <v>2.72</v>
      </c>
      <c r="BC14" s="252">
        <v>2.72</v>
      </c>
      <c r="BD14" s="252">
        <v>2.72</v>
      </c>
      <c r="BE14" s="252" t="s">
        <v>1369</v>
      </c>
      <c r="BF14" s="252" t="s">
        <v>1369</v>
      </c>
      <c r="BG14" s="252" t="s">
        <v>1369</v>
      </c>
      <c r="BH14" s="252" t="s">
        <v>1369</v>
      </c>
      <c r="BI14" s="252" t="s">
        <v>1369</v>
      </c>
      <c r="BJ14" s="252" t="s">
        <v>1369</v>
      </c>
      <c r="BK14" s="252" t="s">
        <v>1369</v>
      </c>
      <c r="BL14" s="252" t="s">
        <v>1369</v>
      </c>
      <c r="BM14" s="252" t="s">
        <v>1369</v>
      </c>
      <c r="BN14" s="252" t="s">
        <v>1369</v>
      </c>
      <c r="BO14" s="252" t="s">
        <v>1369</v>
      </c>
      <c r="BP14" s="252" t="s">
        <v>1369</v>
      </c>
      <c r="BQ14" s="252" t="s">
        <v>1369</v>
      </c>
      <c r="BR14" s="252" t="s">
        <v>1369</v>
      </c>
      <c r="BS14" s="252" t="s">
        <v>1369</v>
      </c>
      <c r="BT14" s="252" t="s">
        <v>1369</v>
      </c>
      <c r="BU14" s="252" t="s">
        <v>1369</v>
      </c>
      <c r="BV14" s="252" t="s">
        <v>1369</v>
      </c>
    </row>
    <row r="15" spans="1:74" ht="11.1" customHeight="1" x14ac:dyDescent="0.2">
      <c r="A15" s="162" t="s">
        <v>339</v>
      </c>
      <c r="B15" s="173" t="s">
        <v>330</v>
      </c>
      <c r="C15" s="252">
        <v>0.37</v>
      </c>
      <c r="D15" s="252">
        <v>0.36</v>
      </c>
      <c r="E15" s="252">
        <v>0.47499999999999998</v>
      </c>
      <c r="F15" s="252">
        <v>0.505</v>
      </c>
      <c r="G15" s="252">
        <v>0.43</v>
      </c>
      <c r="H15" s="252">
        <v>0.41</v>
      </c>
      <c r="I15" s="252">
        <v>0.4</v>
      </c>
      <c r="J15" s="252">
        <v>0.36</v>
      </c>
      <c r="K15" s="252">
        <v>0.375</v>
      </c>
      <c r="L15" s="252">
        <v>0.41499999999999998</v>
      </c>
      <c r="M15" s="252">
        <v>0.375</v>
      </c>
      <c r="N15" s="252">
        <v>0.37</v>
      </c>
      <c r="O15" s="252">
        <v>0.37</v>
      </c>
      <c r="P15" s="252">
        <v>0.36</v>
      </c>
      <c r="Q15" s="252">
        <v>0.32</v>
      </c>
      <c r="R15" s="252">
        <v>0.33</v>
      </c>
      <c r="S15" s="252">
        <v>0.28499999999999998</v>
      </c>
      <c r="T15" s="252">
        <v>0.33</v>
      </c>
      <c r="U15" s="252">
        <v>0.31</v>
      </c>
      <c r="V15" s="252">
        <v>0.25</v>
      </c>
      <c r="W15" s="252">
        <v>0.31</v>
      </c>
      <c r="X15" s="252">
        <v>0.55000000000000004</v>
      </c>
      <c r="Y15" s="252">
        <v>0.57999999999999996</v>
      </c>
      <c r="Z15" s="252">
        <v>0.62</v>
      </c>
      <c r="AA15" s="252">
        <v>0.68</v>
      </c>
      <c r="AB15" s="252">
        <v>0.69</v>
      </c>
      <c r="AC15" s="252">
        <v>0.59</v>
      </c>
      <c r="AD15" s="252">
        <v>0.53500000000000003</v>
      </c>
      <c r="AE15" s="252">
        <v>0.78</v>
      </c>
      <c r="AF15" s="252">
        <v>0.85</v>
      </c>
      <c r="AG15" s="252">
        <v>1.0049999999999999</v>
      </c>
      <c r="AH15" s="252">
        <v>0.89</v>
      </c>
      <c r="AI15" s="252">
        <v>0.92500000000000004</v>
      </c>
      <c r="AJ15" s="252">
        <v>0.96</v>
      </c>
      <c r="AK15" s="252">
        <v>0.98</v>
      </c>
      <c r="AL15" s="252">
        <v>0.92</v>
      </c>
      <c r="AM15" s="252">
        <v>1.0149999999999999</v>
      </c>
      <c r="AN15" s="252">
        <v>0.99</v>
      </c>
      <c r="AO15" s="252">
        <v>0.98499999999999999</v>
      </c>
      <c r="AP15" s="252">
        <v>1.0049999999999999</v>
      </c>
      <c r="AQ15" s="252">
        <v>0.99</v>
      </c>
      <c r="AR15" s="252">
        <v>0.75</v>
      </c>
      <c r="AS15" s="252">
        <v>0.65500000000000003</v>
      </c>
      <c r="AT15" s="252">
        <v>0.99</v>
      </c>
      <c r="AU15" s="252">
        <v>1.08</v>
      </c>
      <c r="AV15" s="252">
        <v>1.08</v>
      </c>
      <c r="AW15" s="252">
        <v>1.1299999999999999</v>
      </c>
      <c r="AX15" s="252">
        <v>0.88</v>
      </c>
      <c r="AY15" s="252">
        <v>0.83</v>
      </c>
      <c r="AZ15" s="252">
        <v>0.86</v>
      </c>
      <c r="BA15" s="252">
        <v>1.0900000000000001</v>
      </c>
      <c r="BB15" s="252">
        <v>1.17</v>
      </c>
      <c r="BC15" s="252">
        <v>1.1599999999999999</v>
      </c>
      <c r="BD15" s="252">
        <v>1.1299999999999999</v>
      </c>
      <c r="BE15" s="252" t="s">
        <v>1369</v>
      </c>
      <c r="BF15" s="252" t="s">
        <v>1369</v>
      </c>
      <c r="BG15" s="252" t="s">
        <v>1369</v>
      </c>
      <c r="BH15" s="252" t="s">
        <v>1369</v>
      </c>
      <c r="BI15" s="252" t="s">
        <v>1369</v>
      </c>
      <c r="BJ15" s="252" t="s">
        <v>1369</v>
      </c>
      <c r="BK15" s="252" t="s">
        <v>1369</v>
      </c>
      <c r="BL15" s="252" t="s">
        <v>1369</v>
      </c>
      <c r="BM15" s="252" t="s">
        <v>1369</v>
      </c>
      <c r="BN15" s="252" t="s">
        <v>1369</v>
      </c>
      <c r="BO15" s="252" t="s">
        <v>1369</v>
      </c>
      <c r="BP15" s="252" t="s">
        <v>1369</v>
      </c>
      <c r="BQ15" s="252" t="s">
        <v>1369</v>
      </c>
      <c r="BR15" s="252" t="s">
        <v>1369</v>
      </c>
      <c r="BS15" s="252" t="s">
        <v>1369</v>
      </c>
      <c r="BT15" s="252" t="s">
        <v>1369</v>
      </c>
      <c r="BU15" s="252" t="s">
        <v>1369</v>
      </c>
      <c r="BV15" s="252" t="s">
        <v>1369</v>
      </c>
    </row>
    <row r="16" spans="1:74" ht="11.1" customHeight="1" x14ac:dyDescent="0.2">
      <c r="A16" s="162" t="s">
        <v>340</v>
      </c>
      <c r="B16" s="173" t="s">
        <v>331</v>
      </c>
      <c r="C16" s="252">
        <v>1.8</v>
      </c>
      <c r="D16" s="252">
        <v>1.79</v>
      </c>
      <c r="E16" s="252">
        <v>1.738</v>
      </c>
      <c r="F16" s="252">
        <v>1.74</v>
      </c>
      <c r="G16" s="252">
        <v>1.7250000000000001</v>
      </c>
      <c r="H16" s="252">
        <v>1.62</v>
      </c>
      <c r="I16" s="252">
        <v>1.79</v>
      </c>
      <c r="J16" s="252">
        <v>1.754</v>
      </c>
      <c r="K16" s="252">
        <v>1.77</v>
      </c>
      <c r="L16" s="252">
        <v>1.804</v>
      </c>
      <c r="M16" s="252">
        <v>1.831</v>
      </c>
      <c r="N16" s="252">
        <v>1.744</v>
      </c>
      <c r="O16" s="252">
        <v>1.825</v>
      </c>
      <c r="P16" s="252">
        <v>1.78</v>
      </c>
      <c r="Q16" s="252">
        <v>1.579</v>
      </c>
      <c r="R16" s="252">
        <v>1.57</v>
      </c>
      <c r="S16" s="252">
        <v>1.3089999999999999</v>
      </c>
      <c r="T16" s="252">
        <v>1.4350000000000001</v>
      </c>
      <c r="U16" s="252">
        <v>1.34</v>
      </c>
      <c r="V16" s="252">
        <v>1.21</v>
      </c>
      <c r="W16" s="252">
        <v>1.27</v>
      </c>
      <c r="X16" s="252">
        <v>1.41</v>
      </c>
      <c r="Y16" s="252">
        <v>1.5</v>
      </c>
      <c r="Z16" s="252">
        <v>1.35</v>
      </c>
      <c r="AA16" s="252">
        <v>1.39</v>
      </c>
      <c r="AB16" s="252">
        <v>1.43</v>
      </c>
      <c r="AC16" s="252">
        <v>1.33</v>
      </c>
      <c r="AD16" s="252">
        <v>1.38</v>
      </c>
      <c r="AE16" s="252">
        <v>1.52</v>
      </c>
      <c r="AF16" s="252">
        <v>1.56</v>
      </c>
      <c r="AG16" s="252">
        <v>1.655</v>
      </c>
      <c r="AH16" s="252">
        <v>1.68</v>
      </c>
      <c r="AI16" s="252">
        <v>1.7050000000000001</v>
      </c>
      <c r="AJ16" s="252">
        <v>1.69</v>
      </c>
      <c r="AK16" s="252">
        <v>1.73</v>
      </c>
      <c r="AL16" s="252">
        <v>1.7549999999999999</v>
      </c>
      <c r="AM16" s="252">
        <v>1.75</v>
      </c>
      <c r="AN16" s="252">
        <v>1.72</v>
      </c>
      <c r="AO16" s="252">
        <v>1.69</v>
      </c>
      <c r="AP16" s="252">
        <v>1.67</v>
      </c>
      <c r="AQ16" s="252">
        <v>1.49</v>
      </c>
      <c r="AR16" s="252">
        <v>1.42</v>
      </c>
      <c r="AS16" s="252">
        <v>1.47</v>
      </c>
      <c r="AT16" s="252">
        <v>1.54</v>
      </c>
      <c r="AU16" s="252">
        <v>1.64</v>
      </c>
      <c r="AV16" s="252">
        <v>1.6</v>
      </c>
      <c r="AW16" s="252">
        <v>1.59</v>
      </c>
      <c r="AX16" s="252">
        <v>1.62</v>
      </c>
      <c r="AY16" s="252">
        <v>1.55</v>
      </c>
      <c r="AZ16" s="252">
        <v>1.58</v>
      </c>
      <c r="BA16" s="252">
        <v>1.61</v>
      </c>
      <c r="BB16" s="252">
        <v>1.68</v>
      </c>
      <c r="BC16" s="252">
        <v>1.58</v>
      </c>
      <c r="BD16" s="252">
        <v>1.62</v>
      </c>
      <c r="BE16" s="252" t="s">
        <v>1369</v>
      </c>
      <c r="BF16" s="252" t="s">
        <v>1369</v>
      </c>
      <c r="BG16" s="252" t="s">
        <v>1369</v>
      </c>
      <c r="BH16" s="252" t="s">
        <v>1369</v>
      </c>
      <c r="BI16" s="252" t="s">
        <v>1369</v>
      </c>
      <c r="BJ16" s="252" t="s">
        <v>1369</v>
      </c>
      <c r="BK16" s="252" t="s">
        <v>1369</v>
      </c>
      <c r="BL16" s="252" t="s">
        <v>1369</v>
      </c>
      <c r="BM16" s="252" t="s">
        <v>1369</v>
      </c>
      <c r="BN16" s="252" t="s">
        <v>1369</v>
      </c>
      <c r="BO16" s="252" t="s">
        <v>1369</v>
      </c>
      <c r="BP16" s="252" t="s">
        <v>1369</v>
      </c>
      <c r="BQ16" s="252" t="s">
        <v>1369</v>
      </c>
      <c r="BR16" s="252" t="s">
        <v>1369</v>
      </c>
      <c r="BS16" s="252" t="s">
        <v>1369</v>
      </c>
      <c r="BT16" s="252" t="s">
        <v>1369</v>
      </c>
      <c r="BU16" s="252" t="s">
        <v>1369</v>
      </c>
      <c r="BV16" s="252" t="s">
        <v>1369</v>
      </c>
    </row>
    <row r="17" spans="1:74" ht="11.1" customHeight="1" x14ac:dyDescent="0.2">
      <c r="A17" s="162" t="s">
        <v>341</v>
      </c>
      <c r="B17" s="173" t="s">
        <v>332</v>
      </c>
      <c r="C17" s="252">
        <v>9.6</v>
      </c>
      <c r="D17" s="252">
        <v>9.6999999999999993</v>
      </c>
      <c r="E17" s="252">
        <v>10.1</v>
      </c>
      <c r="F17" s="252">
        <v>10.1</v>
      </c>
      <c r="G17" s="252">
        <v>10.3</v>
      </c>
      <c r="H17" s="252">
        <v>10.45</v>
      </c>
      <c r="I17" s="252">
        <v>10.36</v>
      </c>
      <c r="J17" s="252">
        <v>10.25</v>
      </c>
      <c r="K17" s="252">
        <v>10.25</v>
      </c>
      <c r="L17" s="252">
        <v>10.199999999999999</v>
      </c>
      <c r="M17" s="252">
        <v>10.1</v>
      </c>
      <c r="N17" s="252">
        <v>10.1</v>
      </c>
      <c r="O17" s="252">
        <v>10.199999999999999</v>
      </c>
      <c r="P17" s="252">
        <v>10.199999999999999</v>
      </c>
      <c r="Q17" s="252">
        <v>10.199999999999999</v>
      </c>
      <c r="R17" s="252">
        <v>10.199999999999999</v>
      </c>
      <c r="S17" s="252">
        <v>10.3</v>
      </c>
      <c r="T17" s="252">
        <v>10.5</v>
      </c>
      <c r="U17" s="252">
        <v>10.63</v>
      </c>
      <c r="V17" s="252">
        <v>10.6</v>
      </c>
      <c r="W17" s="252">
        <v>10.56</v>
      </c>
      <c r="X17" s="252">
        <v>10.55</v>
      </c>
      <c r="Y17" s="252">
        <v>10.6</v>
      </c>
      <c r="Z17" s="252">
        <v>10.5</v>
      </c>
      <c r="AA17" s="252">
        <v>9.98</v>
      </c>
      <c r="AB17" s="252">
        <v>10</v>
      </c>
      <c r="AC17" s="252">
        <v>9.9499999999999993</v>
      </c>
      <c r="AD17" s="252">
        <v>9.98</v>
      </c>
      <c r="AE17" s="252">
        <v>10.050000000000001</v>
      </c>
      <c r="AF17" s="252">
        <v>10.25</v>
      </c>
      <c r="AG17" s="252">
        <v>10.199999999999999</v>
      </c>
      <c r="AH17" s="252">
        <v>10.14</v>
      </c>
      <c r="AI17" s="252">
        <v>10.19</v>
      </c>
      <c r="AJ17" s="252">
        <v>10.16</v>
      </c>
      <c r="AK17" s="252">
        <v>10.130000000000001</v>
      </c>
      <c r="AL17" s="252">
        <v>10.06</v>
      </c>
      <c r="AM17" s="252">
        <v>10.16</v>
      </c>
      <c r="AN17" s="252">
        <v>10.1</v>
      </c>
      <c r="AO17" s="252">
        <v>10.050000000000001</v>
      </c>
      <c r="AP17" s="252">
        <v>10.06</v>
      </c>
      <c r="AQ17" s="252">
        <v>10.119999999999999</v>
      </c>
      <c r="AR17" s="252">
        <v>10.42</v>
      </c>
      <c r="AS17" s="252">
        <v>10.48</v>
      </c>
      <c r="AT17" s="252">
        <v>10.42</v>
      </c>
      <c r="AU17" s="252">
        <v>10.52</v>
      </c>
      <c r="AV17" s="252">
        <v>10.72</v>
      </c>
      <c r="AW17" s="252">
        <v>11</v>
      </c>
      <c r="AX17" s="252">
        <v>10.5</v>
      </c>
      <c r="AY17" s="252">
        <v>10.050000000000001</v>
      </c>
      <c r="AZ17" s="252">
        <v>10.1</v>
      </c>
      <c r="BA17" s="252">
        <v>9.85</v>
      </c>
      <c r="BB17" s="252">
        <v>9.85</v>
      </c>
      <c r="BC17" s="252">
        <v>9.9</v>
      </c>
      <c r="BD17" s="252">
        <v>10.1</v>
      </c>
      <c r="BE17" s="252" t="s">
        <v>1369</v>
      </c>
      <c r="BF17" s="252" t="s">
        <v>1369</v>
      </c>
      <c r="BG17" s="252" t="s">
        <v>1369</v>
      </c>
      <c r="BH17" s="252" t="s">
        <v>1369</v>
      </c>
      <c r="BI17" s="252" t="s">
        <v>1369</v>
      </c>
      <c r="BJ17" s="252" t="s">
        <v>1369</v>
      </c>
      <c r="BK17" s="252" t="s">
        <v>1369</v>
      </c>
      <c r="BL17" s="252" t="s">
        <v>1369</v>
      </c>
      <c r="BM17" s="252" t="s">
        <v>1369</v>
      </c>
      <c r="BN17" s="252" t="s">
        <v>1369</v>
      </c>
      <c r="BO17" s="252" t="s">
        <v>1369</v>
      </c>
      <c r="BP17" s="252" t="s">
        <v>1369</v>
      </c>
      <c r="BQ17" s="252" t="s">
        <v>1369</v>
      </c>
      <c r="BR17" s="252" t="s">
        <v>1369</v>
      </c>
      <c r="BS17" s="252" t="s">
        <v>1369</v>
      </c>
      <c r="BT17" s="252" t="s">
        <v>1369</v>
      </c>
      <c r="BU17" s="252" t="s">
        <v>1369</v>
      </c>
      <c r="BV17" s="252" t="s">
        <v>1369</v>
      </c>
    </row>
    <row r="18" spans="1:74" ht="11.1" customHeight="1" x14ac:dyDescent="0.2">
      <c r="A18" s="162" t="s">
        <v>342</v>
      </c>
      <c r="B18" s="173" t="s">
        <v>333</v>
      </c>
      <c r="C18" s="252">
        <v>2.84</v>
      </c>
      <c r="D18" s="252">
        <v>2.85</v>
      </c>
      <c r="E18" s="252">
        <v>2.86</v>
      </c>
      <c r="F18" s="252">
        <v>2.89</v>
      </c>
      <c r="G18" s="252">
        <v>2.9</v>
      </c>
      <c r="H18" s="252">
        <v>2.91</v>
      </c>
      <c r="I18" s="252">
        <v>2.91</v>
      </c>
      <c r="J18" s="252">
        <v>2.92</v>
      </c>
      <c r="K18" s="252">
        <v>2.92</v>
      </c>
      <c r="L18" s="252">
        <v>2.93</v>
      </c>
      <c r="M18" s="252">
        <v>2.92</v>
      </c>
      <c r="N18" s="252">
        <v>2.94</v>
      </c>
      <c r="O18" s="252">
        <v>2.9849999999999999</v>
      </c>
      <c r="P18" s="252">
        <v>2.7650000000000001</v>
      </c>
      <c r="Q18" s="252">
        <v>2.79</v>
      </c>
      <c r="R18" s="252">
        <v>2.8</v>
      </c>
      <c r="S18" s="252">
        <v>2.98</v>
      </c>
      <c r="T18" s="252">
        <v>3.01</v>
      </c>
      <c r="U18" s="252">
        <v>3.03</v>
      </c>
      <c r="V18" s="252">
        <v>3.06</v>
      </c>
      <c r="W18" s="252">
        <v>3.09</v>
      </c>
      <c r="X18" s="252">
        <v>3.07</v>
      </c>
      <c r="Y18" s="252">
        <v>3.1</v>
      </c>
      <c r="Z18" s="252">
        <v>3.1</v>
      </c>
      <c r="AA18" s="252">
        <v>2.94</v>
      </c>
      <c r="AB18" s="252">
        <v>2.92</v>
      </c>
      <c r="AC18" s="252">
        <v>2.9</v>
      </c>
      <c r="AD18" s="252">
        <v>2.88</v>
      </c>
      <c r="AE18" s="252">
        <v>2.9</v>
      </c>
      <c r="AF18" s="252">
        <v>2.92</v>
      </c>
      <c r="AG18" s="252">
        <v>2.92</v>
      </c>
      <c r="AH18" s="252">
        <v>2.92</v>
      </c>
      <c r="AI18" s="252">
        <v>2.92</v>
      </c>
      <c r="AJ18" s="252">
        <v>2.91</v>
      </c>
      <c r="AK18" s="252">
        <v>2.88</v>
      </c>
      <c r="AL18" s="252">
        <v>2.9</v>
      </c>
      <c r="AM18" s="252">
        <v>2.91</v>
      </c>
      <c r="AN18" s="252">
        <v>2.87</v>
      </c>
      <c r="AO18" s="252">
        <v>2.85</v>
      </c>
      <c r="AP18" s="252">
        <v>2.86</v>
      </c>
      <c r="AQ18" s="252">
        <v>2.84</v>
      </c>
      <c r="AR18" s="252">
        <v>2.88</v>
      </c>
      <c r="AS18" s="252">
        <v>2.91</v>
      </c>
      <c r="AT18" s="252">
        <v>2.95</v>
      </c>
      <c r="AU18" s="252">
        <v>2.95</v>
      </c>
      <c r="AV18" s="252">
        <v>3</v>
      </c>
      <c r="AW18" s="252">
        <v>3.14</v>
      </c>
      <c r="AX18" s="252">
        <v>3.18</v>
      </c>
      <c r="AY18" s="252">
        <v>3.1</v>
      </c>
      <c r="AZ18" s="252">
        <v>3.15</v>
      </c>
      <c r="BA18" s="252">
        <v>3.1</v>
      </c>
      <c r="BB18" s="252">
        <v>3.1</v>
      </c>
      <c r="BC18" s="252">
        <v>3.1</v>
      </c>
      <c r="BD18" s="252">
        <v>3.15</v>
      </c>
      <c r="BE18" s="252" t="s">
        <v>1369</v>
      </c>
      <c r="BF18" s="252" t="s">
        <v>1369</v>
      </c>
      <c r="BG18" s="252" t="s">
        <v>1369</v>
      </c>
      <c r="BH18" s="252" t="s">
        <v>1369</v>
      </c>
      <c r="BI18" s="252" t="s">
        <v>1369</v>
      </c>
      <c r="BJ18" s="252" t="s">
        <v>1369</v>
      </c>
      <c r="BK18" s="252" t="s">
        <v>1369</v>
      </c>
      <c r="BL18" s="252" t="s">
        <v>1369</v>
      </c>
      <c r="BM18" s="252" t="s">
        <v>1369</v>
      </c>
      <c r="BN18" s="252" t="s">
        <v>1369</v>
      </c>
      <c r="BO18" s="252" t="s">
        <v>1369</v>
      </c>
      <c r="BP18" s="252" t="s">
        <v>1369</v>
      </c>
      <c r="BQ18" s="252" t="s">
        <v>1369</v>
      </c>
      <c r="BR18" s="252" t="s">
        <v>1369</v>
      </c>
      <c r="BS18" s="252" t="s">
        <v>1369</v>
      </c>
      <c r="BT18" s="252" t="s">
        <v>1369</v>
      </c>
      <c r="BU18" s="252" t="s">
        <v>1369</v>
      </c>
      <c r="BV18" s="252" t="s">
        <v>1369</v>
      </c>
    </row>
    <row r="19" spans="1:74" ht="11.1" customHeight="1" x14ac:dyDescent="0.2">
      <c r="A19" s="162" t="s">
        <v>343</v>
      </c>
      <c r="B19" s="173" t="s">
        <v>334</v>
      </c>
      <c r="C19" s="252">
        <v>2.4</v>
      </c>
      <c r="D19" s="252">
        <v>2.4</v>
      </c>
      <c r="E19" s="252">
        <v>2.4</v>
      </c>
      <c r="F19" s="252">
        <v>2.4</v>
      </c>
      <c r="G19" s="252">
        <v>2.4</v>
      </c>
      <c r="H19" s="252">
        <v>2.4</v>
      </c>
      <c r="I19" s="252">
        <v>2.4</v>
      </c>
      <c r="J19" s="252">
        <v>2.4</v>
      </c>
      <c r="K19" s="252">
        <v>2.4</v>
      </c>
      <c r="L19" s="252">
        <v>2.4</v>
      </c>
      <c r="M19" s="252">
        <v>2.4</v>
      </c>
      <c r="N19" s="252">
        <v>2.4</v>
      </c>
      <c r="O19" s="252">
        <v>2.2999999999999998</v>
      </c>
      <c r="P19" s="252">
        <v>2.2999999999999998</v>
      </c>
      <c r="Q19" s="252">
        <v>2.2999999999999998</v>
      </c>
      <c r="R19" s="252">
        <v>2.2999999999999998</v>
      </c>
      <c r="S19" s="252">
        <v>2.2000000000000002</v>
      </c>
      <c r="T19" s="252">
        <v>2.1800000000000002</v>
      </c>
      <c r="U19" s="252">
        <v>2.12</v>
      </c>
      <c r="V19" s="252">
        <v>2.11</v>
      </c>
      <c r="W19" s="252">
        <v>2.1</v>
      </c>
      <c r="X19" s="252">
        <v>2.09</v>
      </c>
      <c r="Y19" s="252">
        <v>2.08</v>
      </c>
      <c r="Z19" s="252">
        <v>2.0499999999999998</v>
      </c>
      <c r="AA19" s="252">
        <v>2</v>
      </c>
      <c r="AB19" s="252">
        <v>1.99</v>
      </c>
      <c r="AC19" s="252">
        <v>1.99</v>
      </c>
      <c r="AD19" s="252">
        <v>1.98</v>
      </c>
      <c r="AE19" s="252">
        <v>1.98</v>
      </c>
      <c r="AF19" s="252">
        <v>1.96</v>
      </c>
      <c r="AG19" s="252">
        <v>1.96</v>
      </c>
      <c r="AH19" s="252">
        <v>1.9550000000000001</v>
      </c>
      <c r="AI19" s="252">
        <v>1.94</v>
      </c>
      <c r="AJ19" s="252">
        <v>1.89</v>
      </c>
      <c r="AK19" s="252">
        <v>1.82</v>
      </c>
      <c r="AL19" s="252">
        <v>1.64</v>
      </c>
      <c r="AM19" s="252">
        <v>1.64</v>
      </c>
      <c r="AN19" s="252">
        <v>1.6</v>
      </c>
      <c r="AO19" s="252">
        <v>1.56</v>
      </c>
      <c r="AP19" s="252">
        <v>1.53</v>
      </c>
      <c r="AQ19" s="252">
        <v>1.5</v>
      </c>
      <c r="AR19" s="252">
        <v>1.44</v>
      </c>
      <c r="AS19" s="252">
        <v>1.405</v>
      </c>
      <c r="AT19" s="252">
        <v>1.36</v>
      </c>
      <c r="AU19" s="252">
        <v>1.3260000000000001</v>
      </c>
      <c r="AV19" s="252">
        <v>1.296</v>
      </c>
      <c r="AW19" s="252">
        <v>1.276</v>
      </c>
      <c r="AX19" s="252">
        <v>1.246</v>
      </c>
      <c r="AY19" s="252">
        <v>1.216</v>
      </c>
      <c r="AZ19" s="252">
        <v>1.0860000000000001</v>
      </c>
      <c r="BA19" s="252">
        <v>0.84</v>
      </c>
      <c r="BB19" s="252">
        <v>0.83</v>
      </c>
      <c r="BC19" s="252">
        <v>0.73</v>
      </c>
      <c r="BD19" s="252">
        <v>0.69499999999999995</v>
      </c>
      <c r="BE19" s="252" t="s">
        <v>1369</v>
      </c>
      <c r="BF19" s="252" t="s">
        <v>1369</v>
      </c>
      <c r="BG19" s="252" t="s">
        <v>1369</v>
      </c>
      <c r="BH19" s="252" t="s">
        <v>1369</v>
      </c>
      <c r="BI19" s="252" t="s">
        <v>1369</v>
      </c>
      <c r="BJ19" s="252" t="s">
        <v>1369</v>
      </c>
      <c r="BK19" s="252" t="s">
        <v>1369</v>
      </c>
      <c r="BL19" s="252" t="s">
        <v>1369</v>
      </c>
      <c r="BM19" s="252" t="s">
        <v>1369</v>
      </c>
      <c r="BN19" s="252" t="s">
        <v>1369</v>
      </c>
      <c r="BO19" s="252" t="s">
        <v>1369</v>
      </c>
      <c r="BP19" s="252" t="s">
        <v>1369</v>
      </c>
      <c r="BQ19" s="252" t="s">
        <v>1369</v>
      </c>
      <c r="BR19" s="252" t="s">
        <v>1369</v>
      </c>
      <c r="BS19" s="252" t="s">
        <v>1369</v>
      </c>
      <c r="BT19" s="252" t="s">
        <v>1369</v>
      </c>
      <c r="BU19" s="252" t="s">
        <v>1369</v>
      </c>
      <c r="BV19" s="252" t="s">
        <v>1369</v>
      </c>
    </row>
    <row r="20" spans="1:74" ht="11.1" customHeight="1" x14ac:dyDescent="0.2">
      <c r="A20" s="162" t="s">
        <v>312</v>
      </c>
      <c r="B20" s="173" t="s">
        <v>88</v>
      </c>
      <c r="C20" s="252">
        <v>30.064392999999999</v>
      </c>
      <c r="D20" s="252">
        <v>29.958182000000001</v>
      </c>
      <c r="E20" s="252">
        <v>30.790761</v>
      </c>
      <c r="F20" s="252">
        <v>30.939561999999999</v>
      </c>
      <c r="G20" s="252">
        <v>31.184722000000001</v>
      </c>
      <c r="H20" s="252">
        <v>31.633790999999999</v>
      </c>
      <c r="I20" s="252">
        <v>31.838521</v>
      </c>
      <c r="J20" s="252">
        <v>31.624684999999999</v>
      </c>
      <c r="K20" s="252">
        <v>31.755617999999998</v>
      </c>
      <c r="L20" s="252">
        <v>31.529555999999999</v>
      </c>
      <c r="M20" s="252">
        <v>31.653449999999999</v>
      </c>
      <c r="N20" s="252">
        <v>31.637356</v>
      </c>
      <c r="O20" s="252">
        <v>32.023541999999999</v>
      </c>
      <c r="P20" s="252">
        <v>31.605530000000002</v>
      </c>
      <c r="Q20" s="252">
        <v>31.711545000000001</v>
      </c>
      <c r="R20" s="252">
        <v>31.821058000000001</v>
      </c>
      <c r="S20" s="252">
        <v>31.847351</v>
      </c>
      <c r="T20" s="252">
        <v>32.275463000000002</v>
      </c>
      <c r="U20" s="252">
        <v>32.354995000000002</v>
      </c>
      <c r="V20" s="252">
        <v>32.232742999999999</v>
      </c>
      <c r="W20" s="252">
        <v>32.295520000000003</v>
      </c>
      <c r="X20" s="252">
        <v>32.551327000000001</v>
      </c>
      <c r="Y20" s="252">
        <v>32.935315000000003</v>
      </c>
      <c r="Z20" s="252">
        <v>32.793708000000002</v>
      </c>
      <c r="AA20" s="252">
        <v>31.846</v>
      </c>
      <c r="AB20" s="252">
        <v>31.727</v>
      </c>
      <c r="AC20" s="252">
        <v>31.346</v>
      </c>
      <c r="AD20" s="252">
        <v>31.423999999999999</v>
      </c>
      <c r="AE20" s="252">
        <v>31.931999999999999</v>
      </c>
      <c r="AF20" s="252">
        <v>32.369999999999997</v>
      </c>
      <c r="AG20" s="252">
        <v>32.591000000000001</v>
      </c>
      <c r="AH20" s="252">
        <v>32.453000000000003</v>
      </c>
      <c r="AI20" s="252">
        <v>32.594000000000001</v>
      </c>
      <c r="AJ20" s="252">
        <v>32.396000000000001</v>
      </c>
      <c r="AK20" s="252">
        <v>32.131999999999998</v>
      </c>
      <c r="AL20" s="252">
        <v>31.997</v>
      </c>
      <c r="AM20" s="252">
        <v>32.268999999999998</v>
      </c>
      <c r="AN20" s="252">
        <v>32.098999999999997</v>
      </c>
      <c r="AO20" s="252">
        <v>31.92</v>
      </c>
      <c r="AP20" s="252">
        <v>31.86</v>
      </c>
      <c r="AQ20" s="252">
        <v>31.744</v>
      </c>
      <c r="AR20" s="252">
        <v>31.745999999999999</v>
      </c>
      <c r="AS20" s="252">
        <v>31.809000000000001</v>
      </c>
      <c r="AT20" s="252">
        <v>32.06</v>
      </c>
      <c r="AU20" s="252">
        <v>32.185000000000002</v>
      </c>
      <c r="AV20" s="252">
        <v>32.354999999999997</v>
      </c>
      <c r="AW20" s="252">
        <v>32.110999999999997</v>
      </c>
      <c r="AX20" s="252">
        <v>31.335000000000001</v>
      </c>
      <c r="AY20" s="252">
        <v>30.67</v>
      </c>
      <c r="AZ20" s="252">
        <v>30.623999999999999</v>
      </c>
      <c r="BA20" s="252">
        <v>30.125</v>
      </c>
      <c r="BB20" s="252">
        <v>30.183952000000001</v>
      </c>
      <c r="BC20" s="252">
        <v>29.934999999999999</v>
      </c>
      <c r="BD20" s="252">
        <v>29.9</v>
      </c>
      <c r="BE20" s="409">
        <v>30.094166000000001</v>
      </c>
      <c r="BF20" s="409">
        <v>30.272843000000002</v>
      </c>
      <c r="BG20" s="409">
        <v>30.257444</v>
      </c>
      <c r="BH20" s="409">
        <v>30.246200000000002</v>
      </c>
      <c r="BI20" s="409">
        <v>30.134968000000001</v>
      </c>
      <c r="BJ20" s="409">
        <v>29.923749000000001</v>
      </c>
      <c r="BK20" s="409">
        <v>29.729807999999998</v>
      </c>
      <c r="BL20" s="409">
        <v>29.631121</v>
      </c>
      <c r="BM20" s="409">
        <v>29.662444000000001</v>
      </c>
      <c r="BN20" s="409">
        <v>29.653272999999999</v>
      </c>
      <c r="BO20" s="409">
        <v>29.739118000000001</v>
      </c>
      <c r="BP20" s="409">
        <v>29.829979999999999</v>
      </c>
      <c r="BQ20" s="409">
        <v>29.925858000000002</v>
      </c>
      <c r="BR20" s="409">
        <v>29.921752999999999</v>
      </c>
      <c r="BS20" s="409">
        <v>29.807663000000002</v>
      </c>
      <c r="BT20" s="409">
        <v>29.698589999999999</v>
      </c>
      <c r="BU20" s="409">
        <v>29.579532</v>
      </c>
      <c r="BV20" s="409">
        <v>29.570489999999999</v>
      </c>
    </row>
    <row r="21" spans="1:74" ht="11.1" customHeight="1" x14ac:dyDescent="0.2">
      <c r="C21" s="479"/>
      <c r="D21" s="223"/>
      <c r="E21" s="223"/>
      <c r="F21" s="223"/>
      <c r="G21" s="223"/>
      <c r="H21" s="223"/>
      <c r="I21" s="223"/>
      <c r="J21" s="223"/>
      <c r="K21" s="223"/>
      <c r="L21" s="223"/>
      <c r="M21" s="223"/>
      <c r="N21" s="223"/>
      <c r="O21" s="223"/>
      <c r="P21" s="223"/>
      <c r="Q21" s="223"/>
      <c r="R21" s="223"/>
      <c r="S21" s="223"/>
      <c r="T21" s="223"/>
      <c r="U21" s="223"/>
      <c r="V21" s="223"/>
      <c r="W21" s="223"/>
      <c r="X21" s="223"/>
      <c r="Y21" s="223"/>
      <c r="Z21" s="223"/>
      <c r="AA21" s="223"/>
      <c r="AB21" s="223"/>
      <c r="AC21" s="223"/>
      <c r="AD21" s="223"/>
      <c r="AE21" s="223"/>
      <c r="AF21" s="223"/>
      <c r="AG21" s="223"/>
      <c r="AH21" s="223"/>
      <c r="AI21" s="223"/>
      <c r="AJ21" s="223"/>
      <c r="AK21" s="223"/>
      <c r="AL21" s="223"/>
      <c r="AM21" s="223"/>
      <c r="AN21" s="223"/>
      <c r="AO21" s="223"/>
      <c r="AP21" s="223"/>
      <c r="AQ21" s="223"/>
      <c r="AR21" s="223"/>
      <c r="AS21" s="223"/>
      <c r="AT21" s="223"/>
      <c r="AU21" s="223"/>
      <c r="AV21" s="223"/>
      <c r="AW21" s="223"/>
      <c r="AX21" s="223"/>
      <c r="AY21" s="223"/>
      <c r="AZ21" s="223"/>
      <c r="BA21" s="223"/>
      <c r="BB21" s="223"/>
      <c r="BC21" s="223"/>
      <c r="BD21" s="223"/>
      <c r="BE21" s="491"/>
      <c r="BF21" s="491"/>
      <c r="BG21" s="491"/>
      <c r="BH21" s="491"/>
      <c r="BI21" s="491"/>
      <c r="BJ21" s="491"/>
      <c r="BK21" s="491"/>
      <c r="BL21" s="491"/>
      <c r="BM21" s="491"/>
      <c r="BN21" s="491"/>
      <c r="BO21" s="491"/>
      <c r="BP21" s="491"/>
      <c r="BQ21" s="491"/>
      <c r="BR21" s="491"/>
      <c r="BS21" s="491"/>
      <c r="BT21" s="491"/>
      <c r="BU21" s="491"/>
      <c r="BV21" s="491"/>
    </row>
    <row r="22" spans="1:74" ht="11.1" customHeight="1" x14ac:dyDescent="0.2">
      <c r="A22" s="162" t="s">
        <v>498</v>
      </c>
      <c r="B22" s="172" t="s">
        <v>1205</v>
      </c>
      <c r="C22" s="252">
        <v>5.2411619363000002</v>
      </c>
      <c r="D22" s="252">
        <v>5.2214265968999998</v>
      </c>
      <c r="E22" s="252">
        <v>5.1862608656999996</v>
      </c>
      <c r="F22" s="252">
        <v>5.2369133739000002</v>
      </c>
      <c r="G22" s="252">
        <v>5.2979772974000001</v>
      </c>
      <c r="H22" s="252">
        <v>5.1147239250999998</v>
      </c>
      <c r="I22" s="252">
        <v>5.1731375397999999</v>
      </c>
      <c r="J22" s="252">
        <v>4.9855341129999999</v>
      </c>
      <c r="K22" s="252">
        <v>5.2339278209</v>
      </c>
      <c r="L22" s="252">
        <v>5.2149086494999999</v>
      </c>
      <c r="M22" s="252">
        <v>5.1962962448000001</v>
      </c>
      <c r="N22" s="252">
        <v>5.1917875531000002</v>
      </c>
      <c r="O22" s="252">
        <v>5.2322259293000002</v>
      </c>
      <c r="P22" s="252">
        <v>5.1812522231000004</v>
      </c>
      <c r="Q22" s="252">
        <v>5.3270457904999997</v>
      </c>
      <c r="R22" s="252">
        <v>5.3080938288999997</v>
      </c>
      <c r="S22" s="252">
        <v>5.1558544725999997</v>
      </c>
      <c r="T22" s="252">
        <v>5.1544153673000004</v>
      </c>
      <c r="U22" s="252">
        <v>5.2733932817999998</v>
      </c>
      <c r="V22" s="252">
        <v>5.2710127582000004</v>
      </c>
      <c r="W22" s="252">
        <v>5.2225808459999996</v>
      </c>
      <c r="X22" s="252">
        <v>5.2860507522000004</v>
      </c>
      <c r="Y22" s="252">
        <v>5.3721960944999996</v>
      </c>
      <c r="Z22" s="252">
        <v>5.2552883383999998</v>
      </c>
      <c r="AA22" s="252">
        <v>5.4146233731000004</v>
      </c>
      <c r="AB22" s="252">
        <v>5.3337048620000003</v>
      </c>
      <c r="AC22" s="252">
        <v>5.2227913590000004</v>
      </c>
      <c r="AD22" s="252">
        <v>5.3557423429000002</v>
      </c>
      <c r="AE22" s="252">
        <v>5.3309157780999996</v>
      </c>
      <c r="AF22" s="252">
        <v>5.2889109274999999</v>
      </c>
      <c r="AG22" s="252">
        <v>5.3033611030000003</v>
      </c>
      <c r="AH22" s="252">
        <v>5.2352022239</v>
      </c>
      <c r="AI22" s="252">
        <v>5.2530434888000004</v>
      </c>
      <c r="AJ22" s="252">
        <v>5.1861060205999996</v>
      </c>
      <c r="AK22" s="252">
        <v>5.2889095972</v>
      </c>
      <c r="AL22" s="252">
        <v>5.3483978478000003</v>
      </c>
      <c r="AM22" s="252">
        <v>5.3784716775000003</v>
      </c>
      <c r="AN22" s="252">
        <v>5.3915280432000001</v>
      </c>
      <c r="AO22" s="252">
        <v>5.3208951049</v>
      </c>
      <c r="AP22" s="252">
        <v>5.2805706694000003</v>
      </c>
      <c r="AQ22" s="252">
        <v>5.2660894998999996</v>
      </c>
      <c r="AR22" s="252">
        <v>5.3154071010999999</v>
      </c>
      <c r="AS22" s="252">
        <v>5.3052412676999996</v>
      </c>
      <c r="AT22" s="252">
        <v>5.3187698678000004</v>
      </c>
      <c r="AU22" s="252">
        <v>5.3564679999999996</v>
      </c>
      <c r="AV22" s="252">
        <v>5.3564679999999996</v>
      </c>
      <c r="AW22" s="252">
        <v>5.3564679999999996</v>
      </c>
      <c r="AX22" s="252">
        <v>5.3564679999999996</v>
      </c>
      <c r="AY22" s="252">
        <v>5.3614680000000003</v>
      </c>
      <c r="AZ22" s="252">
        <v>5.3614680000000003</v>
      </c>
      <c r="BA22" s="252">
        <v>5.3614680000000003</v>
      </c>
      <c r="BB22" s="252">
        <v>5.5090613966999999</v>
      </c>
      <c r="BC22" s="252">
        <v>5.2801995776000004</v>
      </c>
      <c r="BD22" s="252">
        <v>5.3265465745</v>
      </c>
      <c r="BE22" s="409">
        <v>5.1508206192000001</v>
      </c>
      <c r="BF22" s="409">
        <v>5.1529933048999998</v>
      </c>
      <c r="BG22" s="409">
        <v>5.1554734101999999</v>
      </c>
      <c r="BH22" s="409">
        <v>5.1674605145000001</v>
      </c>
      <c r="BI22" s="409">
        <v>5.1705950561999998</v>
      </c>
      <c r="BJ22" s="409">
        <v>5.1739246121000004</v>
      </c>
      <c r="BK22" s="409">
        <v>5.0529321711000001</v>
      </c>
      <c r="BL22" s="409">
        <v>5.0566890626000003</v>
      </c>
      <c r="BM22" s="409">
        <v>5.0087581417999996</v>
      </c>
      <c r="BN22" s="409">
        <v>5.0112306536000002</v>
      </c>
      <c r="BO22" s="409">
        <v>5.0136382460000002</v>
      </c>
      <c r="BP22" s="409">
        <v>5.0169124974999999</v>
      </c>
      <c r="BQ22" s="409">
        <v>5.0195384399999998</v>
      </c>
      <c r="BR22" s="409">
        <v>5.0217333541000002</v>
      </c>
      <c r="BS22" s="409">
        <v>5.0242242373000003</v>
      </c>
      <c r="BT22" s="409">
        <v>5.0260660736</v>
      </c>
      <c r="BU22" s="409">
        <v>5.0291485907000002</v>
      </c>
      <c r="BV22" s="409">
        <v>5.0974117546000004</v>
      </c>
    </row>
    <row r="23" spans="1:74" ht="11.1" customHeight="1" x14ac:dyDescent="0.2">
      <c r="C23" s="223"/>
      <c r="D23" s="223"/>
      <c r="E23" s="223"/>
      <c r="F23" s="223"/>
      <c r="G23" s="223"/>
      <c r="H23" s="223"/>
      <c r="I23" s="223"/>
      <c r="J23" s="223"/>
      <c r="K23" s="223"/>
      <c r="L23" s="223"/>
      <c r="M23" s="223"/>
      <c r="N23" s="223"/>
      <c r="O23" s="223"/>
      <c r="P23" s="223"/>
      <c r="Q23" s="223"/>
      <c r="R23" s="223"/>
      <c r="S23" s="223"/>
      <c r="T23" s="223"/>
      <c r="U23" s="223"/>
      <c r="V23" s="223"/>
      <c r="W23" s="223"/>
      <c r="X23" s="223"/>
      <c r="Y23" s="223"/>
      <c r="Z23" s="223"/>
      <c r="AA23" s="223"/>
      <c r="AB23" s="223"/>
      <c r="AC23" s="223"/>
      <c r="AD23" s="223"/>
      <c r="AE23" s="223"/>
      <c r="AF23" s="223"/>
      <c r="AG23" s="223"/>
      <c r="AH23" s="223"/>
      <c r="AI23" s="223"/>
      <c r="AJ23" s="223"/>
      <c r="AK23" s="223"/>
      <c r="AL23" s="223"/>
      <c r="AM23" s="223"/>
      <c r="AN23" s="223"/>
      <c r="AO23" s="223"/>
      <c r="AP23" s="223"/>
      <c r="AQ23" s="223"/>
      <c r="AR23" s="223"/>
      <c r="AS23" s="223"/>
      <c r="AT23" s="223"/>
      <c r="AU23" s="223"/>
      <c r="AV23" s="223"/>
      <c r="AW23" s="223"/>
      <c r="AX23" s="223"/>
      <c r="AY23" s="223"/>
      <c r="AZ23" s="223"/>
      <c r="BA23" s="223"/>
      <c r="BB23" s="223"/>
      <c r="BC23" s="223"/>
      <c r="BD23" s="223"/>
      <c r="BE23" s="491"/>
      <c r="BF23" s="491"/>
      <c r="BG23" s="491"/>
      <c r="BH23" s="491"/>
      <c r="BI23" s="491"/>
      <c r="BJ23" s="491"/>
      <c r="BK23" s="491"/>
      <c r="BL23" s="491"/>
      <c r="BM23" s="491"/>
      <c r="BN23" s="491"/>
      <c r="BO23" s="491"/>
      <c r="BP23" s="491"/>
      <c r="BQ23" s="491"/>
      <c r="BR23" s="491"/>
      <c r="BS23" s="491"/>
      <c r="BT23" s="491"/>
      <c r="BU23" s="491"/>
      <c r="BV23" s="491"/>
    </row>
    <row r="24" spans="1:74" ht="11.1" customHeight="1" x14ac:dyDescent="0.2">
      <c r="A24" s="162" t="s">
        <v>311</v>
      </c>
      <c r="B24" s="172" t="s">
        <v>89</v>
      </c>
      <c r="C24" s="252">
        <v>35.305554936</v>
      </c>
      <c r="D24" s="252">
        <v>35.179608596999998</v>
      </c>
      <c r="E24" s="252">
        <v>35.977021866000001</v>
      </c>
      <c r="F24" s="252">
        <v>36.176475373999999</v>
      </c>
      <c r="G24" s="252">
        <v>36.482699297000003</v>
      </c>
      <c r="H24" s="252">
        <v>36.748514925000002</v>
      </c>
      <c r="I24" s="252">
        <v>37.011658539999999</v>
      </c>
      <c r="J24" s="252">
        <v>36.610219112999999</v>
      </c>
      <c r="K24" s="252">
        <v>36.989545821</v>
      </c>
      <c r="L24" s="252">
        <v>36.744464649999998</v>
      </c>
      <c r="M24" s="252">
        <v>36.849746244999999</v>
      </c>
      <c r="N24" s="252">
        <v>36.829143553000002</v>
      </c>
      <c r="O24" s="252">
        <v>37.255767929000001</v>
      </c>
      <c r="P24" s="252">
        <v>36.786782223000003</v>
      </c>
      <c r="Q24" s="252">
        <v>37.038590790999997</v>
      </c>
      <c r="R24" s="252">
        <v>37.129151829000001</v>
      </c>
      <c r="S24" s="252">
        <v>37.003205473000001</v>
      </c>
      <c r="T24" s="252">
        <v>37.429878367000001</v>
      </c>
      <c r="U24" s="252">
        <v>37.628388282000003</v>
      </c>
      <c r="V24" s="252">
        <v>37.503755757999997</v>
      </c>
      <c r="W24" s="252">
        <v>37.518100846000003</v>
      </c>
      <c r="X24" s="252">
        <v>37.837377752000002</v>
      </c>
      <c r="Y24" s="252">
        <v>38.307511093999999</v>
      </c>
      <c r="Z24" s="252">
        <v>38.048996338000002</v>
      </c>
      <c r="AA24" s="252">
        <v>37.260623373000001</v>
      </c>
      <c r="AB24" s="252">
        <v>37.060704862000001</v>
      </c>
      <c r="AC24" s="252">
        <v>36.568791359000002</v>
      </c>
      <c r="AD24" s="252">
        <v>36.779742343000002</v>
      </c>
      <c r="AE24" s="252">
        <v>37.262915778</v>
      </c>
      <c r="AF24" s="252">
        <v>37.658910927999997</v>
      </c>
      <c r="AG24" s="252">
        <v>37.894361103000001</v>
      </c>
      <c r="AH24" s="252">
        <v>37.688202224000001</v>
      </c>
      <c r="AI24" s="252">
        <v>37.847043489000001</v>
      </c>
      <c r="AJ24" s="252">
        <v>37.582106021000001</v>
      </c>
      <c r="AK24" s="252">
        <v>37.420909596999998</v>
      </c>
      <c r="AL24" s="252">
        <v>37.345397847999998</v>
      </c>
      <c r="AM24" s="252">
        <v>37.647471678000002</v>
      </c>
      <c r="AN24" s="252">
        <v>37.490528042999998</v>
      </c>
      <c r="AO24" s="252">
        <v>37.240895105</v>
      </c>
      <c r="AP24" s="252">
        <v>37.140570668999999</v>
      </c>
      <c r="AQ24" s="252">
        <v>37.010089499999999</v>
      </c>
      <c r="AR24" s="252">
        <v>37.061407101</v>
      </c>
      <c r="AS24" s="252">
        <v>37.114241268000001</v>
      </c>
      <c r="AT24" s="252">
        <v>37.378769867999999</v>
      </c>
      <c r="AU24" s="252">
        <v>37.541468000000002</v>
      </c>
      <c r="AV24" s="252">
        <v>37.711468000000004</v>
      </c>
      <c r="AW24" s="252">
        <v>37.467467999999997</v>
      </c>
      <c r="AX24" s="252">
        <v>36.691468</v>
      </c>
      <c r="AY24" s="252">
        <v>36.031467999999997</v>
      </c>
      <c r="AZ24" s="252">
        <v>35.985467999999997</v>
      </c>
      <c r="BA24" s="252">
        <v>35.486468000000002</v>
      </c>
      <c r="BB24" s="252">
        <v>35.693013397000001</v>
      </c>
      <c r="BC24" s="252">
        <v>35.215199577999996</v>
      </c>
      <c r="BD24" s="252">
        <v>35.226546575</v>
      </c>
      <c r="BE24" s="409">
        <v>35.244986619000002</v>
      </c>
      <c r="BF24" s="409">
        <v>35.425836304999997</v>
      </c>
      <c r="BG24" s="409">
        <v>35.412917409999999</v>
      </c>
      <c r="BH24" s="409">
        <v>35.413660514999997</v>
      </c>
      <c r="BI24" s="409">
        <v>35.305563055999997</v>
      </c>
      <c r="BJ24" s="409">
        <v>35.097673612000001</v>
      </c>
      <c r="BK24" s="409">
        <v>34.782740171</v>
      </c>
      <c r="BL24" s="409">
        <v>34.687810063000001</v>
      </c>
      <c r="BM24" s="409">
        <v>34.671202141999999</v>
      </c>
      <c r="BN24" s="409">
        <v>34.664503654000001</v>
      </c>
      <c r="BO24" s="409">
        <v>34.752756245999997</v>
      </c>
      <c r="BP24" s="409">
        <v>34.846892498000003</v>
      </c>
      <c r="BQ24" s="409">
        <v>34.945396440000003</v>
      </c>
      <c r="BR24" s="409">
        <v>34.943486354000001</v>
      </c>
      <c r="BS24" s="409">
        <v>34.831887236999997</v>
      </c>
      <c r="BT24" s="409">
        <v>34.724656074000002</v>
      </c>
      <c r="BU24" s="409">
        <v>34.608680591000002</v>
      </c>
      <c r="BV24" s="409">
        <v>34.667901755000003</v>
      </c>
    </row>
    <row r="25" spans="1:74" ht="11.1" customHeight="1" x14ac:dyDescent="0.2">
      <c r="C25" s="223"/>
      <c r="D25" s="223"/>
      <c r="E25" s="223"/>
      <c r="F25" s="223"/>
      <c r="G25" s="223"/>
      <c r="H25" s="223"/>
      <c r="I25" s="223"/>
      <c r="J25" s="223"/>
      <c r="K25" s="223"/>
      <c r="L25" s="223"/>
      <c r="M25" s="223"/>
      <c r="N25" s="223"/>
      <c r="O25" s="223"/>
      <c r="P25" s="223"/>
      <c r="Q25" s="223"/>
      <c r="R25" s="223"/>
      <c r="S25" s="223"/>
      <c r="T25" s="223"/>
      <c r="U25" s="223"/>
      <c r="V25" s="223"/>
      <c r="W25" s="223"/>
      <c r="X25" s="223"/>
      <c r="Y25" s="223"/>
      <c r="Z25" s="223"/>
      <c r="AA25" s="223"/>
      <c r="AB25" s="223"/>
      <c r="AC25" s="223"/>
      <c r="AD25" s="223"/>
      <c r="AE25" s="223"/>
      <c r="AF25" s="223"/>
      <c r="AG25" s="223"/>
      <c r="AH25" s="223"/>
      <c r="AI25" s="223"/>
      <c r="AJ25" s="223"/>
      <c r="AK25" s="223"/>
      <c r="AL25" s="223"/>
      <c r="AM25" s="223"/>
      <c r="AN25" s="223"/>
      <c r="AO25" s="223"/>
      <c r="AP25" s="223"/>
      <c r="AQ25" s="223"/>
      <c r="AR25" s="223"/>
      <c r="AS25" s="223"/>
      <c r="AT25" s="223"/>
      <c r="AU25" s="223"/>
      <c r="AV25" s="223"/>
      <c r="AW25" s="223"/>
      <c r="AX25" s="223"/>
      <c r="AY25" s="223"/>
      <c r="AZ25" s="223"/>
      <c r="BA25" s="223"/>
      <c r="BB25" s="223"/>
      <c r="BC25" s="223"/>
      <c r="BD25" s="223"/>
      <c r="BE25" s="491"/>
      <c r="BF25" s="491"/>
      <c r="BG25" s="491"/>
      <c r="BH25" s="491"/>
      <c r="BI25" s="491"/>
      <c r="BJ25" s="491"/>
      <c r="BK25" s="491"/>
      <c r="BL25" s="491"/>
      <c r="BM25" s="491"/>
      <c r="BN25" s="491"/>
      <c r="BO25" s="491"/>
      <c r="BP25" s="491"/>
      <c r="BQ25" s="491"/>
      <c r="BR25" s="491"/>
      <c r="BS25" s="491"/>
      <c r="BT25" s="491"/>
      <c r="BU25" s="491"/>
      <c r="BV25" s="491"/>
    </row>
    <row r="26" spans="1:74" ht="11.1" customHeight="1" x14ac:dyDescent="0.2">
      <c r="B26" s="254" t="s">
        <v>337</v>
      </c>
      <c r="C26" s="252"/>
      <c r="D26" s="252"/>
      <c r="E26" s="252"/>
      <c r="F26" s="252"/>
      <c r="G26" s="252"/>
      <c r="H26" s="252"/>
      <c r="I26" s="252"/>
      <c r="J26" s="252"/>
      <c r="K26" s="252"/>
      <c r="L26" s="252"/>
      <c r="M26" s="252"/>
      <c r="N26" s="252"/>
      <c r="O26" s="252"/>
      <c r="P26" s="252"/>
      <c r="Q26" s="252"/>
      <c r="R26" s="252"/>
      <c r="S26" s="252"/>
      <c r="T26" s="252"/>
      <c r="U26" s="252"/>
      <c r="V26" s="252"/>
      <c r="W26" s="252"/>
      <c r="X26" s="252"/>
      <c r="Y26" s="252"/>
      <c r="Z26" s="252"/>
      <c r="AA26" s="252"/>
      <c r="AB26" s="252"/>
      <c r="AC26" s="252"/>
      <c r="AD26" s="252"/>
      <c r="AE26" s="252"/>
      <c r="AF26" s="252"/>
      <c r="AG26" s="252"/>
      <c r="AH26" s="252"/>
      <c r="AI26" s="252"/>
      <c r="AJ26" s="252"/>
      <c r="AK26" s="252"/>
      <c r="AL26" s="252"/>
      <c r="AM26" s="252"/>
      <c r="AN26" s="252"/>
      <c r="AO26" s="252"/>
      <c r="AP26" s="252"/>
      <c r="AQ26" s="252"/>
      <c r="AR26" s="252"/>
      <c r="AS26" s="252"/>
      <c r="AT26" s="252"/>
      <c r="AU26" s="252"/>
      <c r="AV26" s="252"/>
      <c r="AW26" s="252"/>
      <c r="AX26" s="252"/>
      <c r="AY26" s="252"/>
      <c r="AZ26" s="252"/>
      <c r="BA26" s="252"/>
      <c r="BB26" s="252"/>
      <c r="BC26" s="252"/>
      <c r="BD26" s="252"/>
      <c r="BE26" s="409"/>
      <c r="BF26" s="409"/>
      <c r="BG26" s="409"/>
      <c r="BH26" s="409"/>
      <c r="BI26" s="409"/>
      <c r="BJ26" s="409"/>
      <c r="BK26" s="409"/>
      <c r="BL26" s="409"/>
      <c r="BM26" s="409"/>
      <c r="BN26" s="409"/>
      <c r="BO26" s="409"/>
      <c r="BP26" s="409"/>
      <c r="BQ26" s="409"/>
      <c r="BR26" s="409"/>
      <c r="BS26" s="409"/>
      <c r="BT26" s="409"/>
      <c r="BU26" s="409"/>
      <c r="BV26" s="409"/>
    </row>
    <row r="27" spans="1:74" ht="11.1" customHeight="1" x14ac:dyDescent="0.2">
      <c r="A27" s="162" t="s">
        <v>675</v>
      </c>
      <c r="B27" s="173" t="s">
        <v>676</v>
      </c>
      <c r="C27" s="252">
        <v>5.7169999999999996</v>
      </c>
      <c r="D27" s="252">
        <v>5.6550560000000001</v>
      </c>
      <c r="E27" s="252">
        <v>5.6780390000000001</v>
      </c>
      <c r="F27" s="252">
        <v>5.7320000000000002</v>
      </c>
      <c r="G27" s="252">
        <v>5.6120000000000001</v>
      </c>
      <c r="H27" s="252">
        <v>5.5529999999999999</v>
      </c>
      <c r="I27" s="252">
        <v>5.7709999999999999</v>
      </c>
      <c r="J27" s="252">
        <v>5.718</v>
      </c>
      <c r="K27" s="252">
        <v>5.6470000000000002</v>
      </c>
      <c r="L27" s="252">
        <v>5.6619999999999999</v>
      </c>
      <c r="M27" s="252">
        <v>5.6964589999999999</v>
      </c>
      <c r="N27" s="252">
        <v>5.6140800000000004</v>
      </c>
      <c r="O27" s="252">
        <v>5.6050000000000004</v>
      </c>
      <c r="P27" s="252">
        <v>5.5410000000000004</v>
      </c>
      <c r="Q27" s="252">
        <v>5.29</v>
      </c>
      <c r="R27" s="252">
        <v>5.2764030000000002</v>
      </c>
      <c r="S27" s="252">
        <v>5.0013509999999997</v>
      </c>
      <c r="T27" s="252">
        <v>5.1654629999999999</v>
      </c>
      <c r="U27" s="252">
        <v>5.09</v>
      </c>
      <c r="V27" s="252">
        <v>4.899</v>
      </c>
      <c r="W27" s="252">
        <v>4.931</v>
      </c>
      <c r="X27" s="252">
        <v>5.1393269999999998</v>
      </c>
      <c r="Y27" s="252">
        <v>5.3516599999999999</v>
      </c>
      <c r="Z27" s="252">
        <v>5.24</v>
      </c>
      <c r="AA27" s="252">
        <v>5.27</v>
      </c>
      <c r="AB27" s="252">
        <v>5.3419999999999996</v>
      </c>
      <c r="AC27" s="252">
        <v>5.05</v>
      </c>
      <c r="AD27" s="252">
        <v>5.1360000000000001</v>
      </c>
      <c r="AE27" s="252">
        <v>5.4989999999999997</v>
      </c>
      <c r="AF27" s="252">
        <v>5.6950000000000003</v>
      </c>
      <c r="AG27" s="252">
        <v>5.9550000000000001</v>
      </c>
      <c r="AH27" s="252">
        <v>5.8620000000000001</v>
      </c>
      <c r="AI27" s="252">
        <v>5.9050000000000002</v>
      </c>
      <c r="AJ27" s="252">
        <v>5.93</v>
      </c>
      <c r="AK27" s="252">
        <v>5.9109999999999996</v>
      </c>
      <c r="AL27" s="252">
        <v>5.9669999999999996</v>
      </c>
      <c r="AM27" s="252">
        <v>6.0659999999999998</v>
      </c>
      <c r="AN27" s="252">
        <v>6.0010000000000003</v>
      </c>
      <c r="AO27" s="252">
        <v>5.9340000000000002</v>
      </c>
      <c r="AP27" s="252">
        <v>5.9180000000000001</v>
      </c>
      <c r="AQ27" s="252">
        <v>5.7629999999999999</v>
      </c>
      <c r="AR27" s="252">
        <v>5.415</v>
      </c>
      <c r="AS27" s="252">
        <v>5.3650000000000002</v>
      </c>
      <c r="AT27" s="252">
        <v>5.8049999999999997</v>
      </c>
      <c r="AU27" s="252">
        <v>5.97</v>
      </c>
      <c r="AV27" s="252">
        <v>5.8949999999999996</v>
      </c>
      <c r="AW27" s="252">
        <v>5.91</v>
      </c>
      <c r="AX27" s="252">
        <v>5.69</v>
      </c>
      <c r="AY27" s="252">
        <v>5.54</v>
      </c>
      <c r="AZ27" s="252">
        <v>5.5750000000000002</v>
      </c>
      <c r="BA27" s="252">
        <v>5.8650000000000002</v>
      </c>
      <c r="BB27" s="252">
        <v>5.9550000000000001</v>
      </c>
      <c r="BC27" s="252">
        <v>5.8550000000000004</v>
      </c>
      <c r="BD27" s="252">
        <v>5.8550000000000004</v>
      </c>
      <c r="BE27" s="492">
        <v>5.7691660000000002</v>
      </c>
      <c r="BF27" s="492">
        <v>5.7778429999999998</v>
      </c>
      <c r="BG27" s="492">
        <v>5.7924439999999997</v>
      </c>
      <c r="BH27" s="492">
        <v>5.8112000000000004</v>
      </c>
      <c r="BI27" s="492">
        <v>5.829968</v>
      </c>
      <c r="BJ27" s="492">
        <v>5.8487489999999998</v>
      </c>
      <c r="BK27" s="492">
        <v>5.8733079999999998</v>
      </c>
      <c r="BL27" s="492">
        <v>5.8921210000000004</v>
      </c>
      <c r="BM27" s="492">
        <v>5.8909440000000002</v>
      </c>
      <c r="BN27" s="492">
        <v>5.899273</v>
      </c>
      <c r="BO27" s="492">
        <v>5.9026180000000004</v>
      </c>
      <c r="BP27" s="492">
        <v>5.9109800000000003</v>
      </c>
      <c r="BQ27" s="492">
        <v>5.9193579999999999</v>
      </c>
      <c r="BR27" s="492">
        <v>5.927753</v>
      </c>
      <c r="BS27" s="492">
        <v>5.9261629999999998</v>
      </c>
      <c r="BT27" s="492">
        <v>5.9295900000000001</v>
      </c>
      <c r="BU27" s="492">
        <v>5.9230320000000001</v>
      </c>
      <c r="BV27" s="492">
        <v>5.9264900000000003</v>
      </c>
    </row>
    <row r="28" spans="1:74" ht="11.1" customHeight="1" x14ac:dyDescent="0.2">
      <c r="A28" s="162" t="s">
        <v>677</v>
      </c>
      <c r="B28" s="173" t="s">
        <v>678</v>
      </c>
      <c r="C28" s="252">
        <v>23.44</v>
      </c>
      <c r="D28" s="252">
        <v>23.3</v>
      </c>
      <c r="E28" s="252">
        <v>23.71</v>
      </c>
      <c r="F28" s="252">
        <v>23.81</v>
      </c>
      <c r="G28" s="252">
        <v>23.93</v>
      </c>
      <c r="H28" s="252">
        <v>24.24</v>
      </c>
      <c r="I28" s="252">
        <v>24.32</v>
      </c>
      <c r="J28" s="252">
        <v>24.27</v>
      </c>
      <c r="K28" s="252">
        <v>24.47</v>
      </c>
      <c r="L28" s="252">
        <v>24.28</v>
      </c>
      <c r="M28" s="252">
        <v>24.47</v>
      </c>
      <c r="N28" s="252">
        <v>24.54</v>
      </c>
      <c r="O28" s="252">
        <v>24.934999999999999</v>
      </c>
      <c r="P28" s="252">
        <v>24.675000000000001</v>
      </c>
      <c r="Q28" s="252">
        <v>25.02</v>
      </c>
      <c r="R28" s="252">
        <v>25.05</v>
      </c>
      <c r="S28" s="252">
        <v>25.34</v>
      </c>
      <c r="T28" s="252">
        <v>25.43</v>
      </c>
      <c r="U28" s="252">
        <v>25.52</v>
      </c>
      <c r="V28" s="252">
        <v>25.625</v>
      </c>
      <c r="W28" s="252">
        <v>25.695</v>
      </c>
      <c r="X28" s="252">
        <v>25.77</v>
      </c>
      <c r="Y28" s="252">
        <v>25.91</v>
      </c>
      <c r="Z28" s="252">
        <v>26.01</v>
      </c>
      <c r="AA28" s="252">
        <v>26.03</v>
      </c>
      <c r="AB28" s="252">
        <v>26.03</v>
      </c>
      <c r="AC28" s="252">
        <v>26.04</v>
      </c>
      <c r="AD28" s="252">
        <v>26.02</v>
      </c>
      <c r="AE28" s="252">
        <v>26.02</v>
      </c>
      <c r="AF28" s="252">
        <v>26.03</v>
      </c>
      <c r="AG28" s="252">
        <v>26.04</v>
      </c>
      <c r="AH28" s="252">
        <v>26.04</v>
      </c>
      <c r="AI28" s="252">
        <v>26.05</v>
      </c>
      <c r="AJ28" s="252">
        <v>26.06</v>
      </c>
      <c r="AK28" s="252">
        <v>25.93</v>
      </c>
      <c r="AL28" s="252">
        <v>25.92</v>
      </c>
      <c r="AM28" s="252">
        <v>25.82</v>
      </c>
      <c r="AN28" s="252">
        <v>25.855</v>
      </c>
      <c r="AO28" s="252">
        <v>25.844999999999999</v>
      </c>
      <c r="AP28" s="252">
        <v>25.815000000000001</v>
      </c>
      <c r="AQ28" s="252">
        <v>25.844999999999999</v>
      </c>
      <c r="AR28" s="252">
        <v>25.904</v>
      </c>
      <c r="AS28" s="252">
        <v>25.876000000000001</v>
      </c>
      <c r="AT28" s="252">
        <v>25.745000000000001</v>
      </c>
      <c r="AU28" s="252">
        <v>25.65</v>
      </c>
      <c r="AV28" s="252">
        <v>25.68</v>
      </c>
      <c r="AW28" s="252">
        <v>25.12</v>
      </c>
      <c r="AX28" s="252">
        <v>25.05</v>
      </c>
      <c r="AY28" s="252">
        <v>25.4</v>
      </c>
      <c r="AZ28" s="252">
        <v>25.33</v>
      </c>
      <c r="BA28" s="252">
        <v>25.12</v>
      </c>
      <c r="BB28" s="252">
        <v>25.1</v>
      </c>
      <c r="BC28" s="252">
        <v>25</v>
      </c>
      <c r="BD28" s="252">
        <v>24.75</v>
      </c>
      <c r="BE28" s="492">
        <v>24.7</v>
      </c>
      <c r="BF28" s="492">
        <v>24.7</v>
      </c>
      <c r="BG28" s="492">
        <v>24.7</v>
      </c>
      <c r="BH28" s="492">
        <v>24.7</v>
      </c>
      <c r="BI28" s="492">
        <v>24.7</v>
      </c>
      <c r="BJ28" s="492">
        <v>24.7</v>
      </c>
      <c r="BK28" s="492">
        <v>24.701499999999999</v>
      </c>
      <c r="BL28" s="492">
        <v>24.704000000000001</v>
      </c>
      <c r="BM28" s="492">
        <v>24.756499999999999</v>
      </c>
      <c r="BN28" s="492">
        <v>24.759</v>
      </c>
      <c r="BO28" s="492">
        <v>24.761500000000002</v>
      </c>
      <c r="BP28" s="492">
        <v>24.763999999999999</v>
      </c>
      <c r="BQ28" s="492">
        <v>24.766500000000001</v>
      </c>
      <c r="BR28" s="492">
        <v>24.768999999999998</v>
      </c>
      <c r="BS28" s="492">
        <v>24.7715</v>
      </c>
      <c r="BT28" s="492">
        <v>24.774000000000001</v>
      </c>
      <c r="BU28" s="492">
        <v>24.776499999999999</v>
      </c>
      <c r="BV28" s="492">
        <v>24.779</v>
      </c>
    </row>
    <row r="29" spans="1:74" ht="11.1" customHeight="1" x14ac:dyDescent="0.2">
      <c r="A29" s="162" t="s">
        <v>1231</v>
      </c>
      <c r="B29" s="173" t="s">
        <v>1237</v>
      </c>
      <c r="C29" s="252">
        <v>2.9577230000000001</v>
      </c>
      <c r="D29" s="252">
        <v>2.9531260000000001</v>
      </c>
      <c r="E29" s="252">
        <v>2.9527239999999999</v>
      </c>
      <c r="F29" s="252">
        <v>2.9478930000000001</v>
      </c>
      <c r="G29" s="252">
        <v>2.9431929999999999</v>
      </c>
      <c r="H29" s="252">
        <v>2.9410440000000002</v>
      </c>
      <c r="I29" s="252">
        <v>2.9377970000000002</v>
      </c>
      <c r="J29" s="252">
        <v>2.9371320000000001</v>
      </c>
      <c r="K29" s="252">
        <v>2.9389750000000001</v>
      </c>
      <c r="L29" s="252">
        <v>2.9379849999999998</v>
      </c>
      <c r="M29" s="252">
        <v>2.937001</v>
      </c>
      <c r="N29" s="252">
        <v>2.9332760000000002</v>
      </c>
      <c r="O29" s="252">
        <v>2.8340000000000001</v>
      </c>
      <c r="P29" s="252">
        <v>2.84</v>
      </c>
      <c r="Q29" s="252">
        <v>2.8519999999999999</v>
      </c>
      <c r="R29" s="252">
        <v>2.855</v>
      </c>
      <c r="S29" s="252">
        <v>2.7559999999999998</v>
      </c>
      <c r="T29" s="252">
        <v>2.73</v>
      </c>
      <c r="U29" s="252">
        <v>2.665</v>
      </c>
      <c r="V29" s="252">
        <v>2.6589999999999998</v>
      </c>
      <c r="W29" s="252">
        <v>2.66</v>
      </c>
      <c r="X29" s="252">
        <v>2.6419999999999999</v>
      </c>
      <c r="Y29" s="252">
        <v>2.6240000000000001</v>
      </c>
      <c r="Z29" s="252">
        <v>2.5939999999999999</v>
      </c>
      <c r="AA29" s="252">
        <v>2.536</v>
      </c>
      <c r="AB29" s="252">
        <v>2.5249999999999999</v>
      </c>
      <c r="AC29" s="252">
        <v>2.5209999999999999</v>
      </c>
      <c r="AD29" s="252">
        <v>2.508</v>
      </c>
      <c r="AE29" s="252">
        <v>2.5129999999999999</v>
      </c>
      <c r="AF29" s="252">
        <v>2.5</v>
      </c>
      <c r="AG29" s="252">
        <v>2.5009999999999999</v>
      </c>
      <c r="AH29" s="252">
        <v>2.4910000000000001</v>
      </c>
      <c r="AI29" s="252">
        <v>2.4689999999999999</v>
      </c>
      <c r="AJ29" s="252">
        <v>2.4159999999999999</v>
      </c>
      <c r="AK29" s="252">
        <v>2.3410000000000002</v>
      </c>
      <c r="AL29" s="252">
        <v>2.16</v>
      </c>
      <c r="AM29" s="252">
        <v>2.153</v>
      </c>
      <c r="AN29" s="252">
        <v>2.113</v>
      </c>
      <c r="AO29" s="252">
        <v>2.0712540000000002</v>
      </c>
      <c r="AP29" s="252">
        <v>2.0470000000000002</v>
      </c>
      <c r="AQ29" s="252">
        <v>2.016</v>
      </c>
      <c r="AR29" s="252">
        <v>1.9570959999999999</v>
      </c>
      <c r="AS29" s="252">
        <v>1.9283410000000001</v>
      </c>
      <c r="AT29" s="252">
        <v>1.89</v>
      </c>
      <c r="AU29" s="252">
        <v>1.845</v>
      </c>
      <c r="AV29" s="252">
        <v>1.81</v>
      </c>
      <c r="AW29" s="252">
        <v>1.7909999999999999</v>
      </c>
      <c r="AX29" s="252">
        <v>1.7654529999999999</v>
      </c>
      <c r="AY29" s="252">
        <v>1.74</v>
      </c>
      <c r="AZ29" s="252">
        <v>1.6193599999999999</v>
      </c>
      <c r="BA29" s="252">
        <v>1.370147</v>
      </c>
      <c r="BB29" s="252">
        <v>1.3589519999999999</v>
      </c>
      <c r="BC29" s="252">
        <v>1.26</v>
      </c>
      <c r="BD29" s="252">
        <v>1.2250000000000001</v>
      </c>
      <c r="BE29" s="492">
        <v>1.145</v>
      </c>
      <c r="BF29" s="492">
        <v>1.115</v>
      </c>
      <c r="BG29" s="492">
        <v>1.085</v>
      </c>
      <c r="BH29" s="492">
        <v>1.0549999999999999</v>
      </c>
      <c r="BI29" s="492">
        <v>1.0249999999999999</v>
      </c>
      <c r="BJ29" s="492">
        <v>0.995</v>
      </c>
      <c r="BK29" s="492">
        <v>0.97499999999999998</v>
      </c>
      <c r="BL29" s="492">
        <v>0.95499999999999996</v>
      </c>
      <c r="BM29" s="492">
        <v>0.93500000000000005</v>
      </c>
      <c r="BN29" s="492">
        <v>0.91500000000000004</v>
      </c>
      <c r="BO29" s="492">
        <v>0.89500000000000002</v>
      </c>
      <c r="BP29" s="492">
        <v>0.875</v>
      </c>
      <c r="BQ29" s="492">
        <v>0.86</v>
      </c>
      <c r="BR29" s="492">
        <v>0.84499999999999997</v>
      </c>
      <c r="BS29" s="492">
        <v>0.83</v>
      </c>
      <c r="BT29" s="492">
        <v>0.81499999999999995</v>
      </c>
      <c r="BU29" s="492">
        <v>0.8</v>
      </c>
      <c r="BV29" s="492">
        <v>0.78500000000000003</v>
      </c>
    </row>
    <row r="30" spans="1:74" ht="11.1" customHeight="1" x14ac:dyDescent="0.2">
      <c r="A30" s="162" t="s">
        <v>691</v>
      </c>
      <c r="B30" s="173" t="s">
        <v>88</v>
      </c>
      <c r="C30" s="252">
        <v>32.114722999999998</v>
      </c>
      <c r="D30" s="252">
        <v>31.908182</v>
      </c>
      <c r="E30" s="252">
        <v>32.340763000000003</v>
      </c>
      <c r="F30" s="252">
        <v>32.489893000000002</v>
      </c>
      <c r="G30" s="252">
        <v>32.485193000000002</v>
      </c>
      <c r="H30" s="252">
        <v>32.734043999999997</v>
      </c>
      <c r="I30" s="252">
        <v>33.028796999999997</v>
      </c>
      <c r="J30" s="252">
        <v>32.925131999999998</v>
      </c>
      <c r="K30" s="252">
        <v>33.055974999999997</v>
      </c>
      <c r="L30" s="252">
        <v>32.879984999999998</v>
      </c>
      <c r="M30" s="252">
        <v>33.103459999999998</v>
      </c>
      <c r="N30" s="252">
        <v>33.087356</v>
      </c>
      <c r="O30" s="252">
        <v>33.374000000000002</v>
      </c>
      <c r="P30" s="252">
        <v>33.055999999999997</v>
      </c>
      <c r="Q30" s="252">
        <v>33.161999999999999</v>
      </c>
      <c r="R30" s="252">
        <v>33.181403000000003</v>
      </c>
      <c r="S30" s="252">
        <v>33.097351000000003</v>
      </c>
      <c r="T30" s="252">
        <v>33.325462999999999</v>
      </c>
      <c r="U30" s="252">
        <v>33.274999999999999</v>
      </c>
      <c r="V30" s="252">
        <v>33.183</v>
      </c>
      <c r="W30" s="252">
        <v>33.286000000000001</v>
      </c>
      <c r="X30" s="252">
        <v>33.551327000000001</v>
      </c>
      <c r="Y30" s="252">
        <v>33.885660000000001</v>
      </c>
      <c r="Z30" s="252">
        <v>33.844000000000001</v>
      </c>
      <c r="AA30" s="252">
        <v>33.835999999999999</v>
      </c>
      <c r="AB30" s="252">
        <v>33.896999999999998</v>
      </c>
      <c r="AC30" s="252">
        <v>33.610999999999997</v>
      </c>
      <c r="AD30" s="252">
        <v>33.664000000000001</v>
      </c>
      <c r="AE30" s="252">
        <v>34.031999999999996</v>
      </c>
      <c r="AF30" s="252">
        <v>34.225000000000001</v>
      </c>
      <c r="AG30" s="252">
        <v>34.496000000000002</v>
      </c>
      <c r="AH30" s="252">
        <v>34.393000000000001</v>
      </c>
      <c r="AI30" s="252">
        <v>34.423999999999999</v>
      </c>
      <c r="AJ30" s="252">
        <v>34.405999999999999</v>
      </c>
      <c r="AK30" s="252">
        <v>34.182000000000002</v>
      </c>
      <c r="AL30" s="252">
        <v>34.046999999999997</v>
      </c>
      <c r="AM30" s="252">
        <v>34.039000000000001</v>
      </c>
      <c r="AN30" s="252">
        <v>33.969000000000001</v>
      </c>
      <c r="AO30" s="252">
        <v>33.850254</v>
      </c>
      <c r="AP30" s="252">
        <v>33.78</v>
      </c>
      <c r="AQ30" s="252">
        <v>33.624000000000002</v>
      </c>
      <c r="AR30" s="252">
        <v>33.276096000000003</v>
      </c>
      <c r="AS30" s="252">
        <v>33.169341000000003</v>
      </c>
      <c r="AT30" s="252">
        <v>33.44</v>
      </c>
      <c r="AU30" s="252">
        <v>33.465000000000003</v>
      </c>
      <c r="AV30" s="252">
        <v>33.384999999999998</v>
      </c>
      <c r="AW30" s="252">
        <v>32.820999999999998</v>
      </c>
      <c r="AX30" s="252">
        <v>32.505453000000003</v>
      </c>
      <c r="AY30" s="252">
        <v>32.68</v>
      </c>
      <c r="AZ30" s="252">
        <v>32.524360000000001</v>
      </c>
      <c r="BA30" s="252">
        <v>32.355147000000002</v>
      </c>
      <c r="BB30" s="252">
        <v>32.413952000000002</v>
      </c>
      <c r="BC30" s="252">
        <v>32.115000000000002</v>
      </c>
      <c r="BD30" s="252">
        <v>31.83</v>
      </c>
      <c r="BE30" s="409">
        <v>31.614166000000001</v>
      </c>
      <c r="BF30" s="409">
        <v>31.592842999999998</v>
      </c>
      <c r="BG30" s="409">
        <v>31.577444</v>
      </c>
      <c r="BH30" s="409">
        <v>31.566199999999998</v>
      </c>
      <c r="BI30" s="409">
        <v>31.554967999999999</v>
      </c>
      <c r="BJ30" s="409">
        <v>31.543748999999998</v>
      </c>
      <c r="BK30" s="409">
        <v>31.549807999999999</v>
      </c>
      <c r="BL30" s="409">
        <v>31.551120999999998</v>
      </c>
      <c r="BM30" s="409">
        <v>31.582443999999999</v>
      </c>
      <c r="BN30" s="409">
        <v>31.573273</v>
      </c>
      <c r="BO30" s="409">
        <v>31.559118000000002</v>
      </c>
      <c r="BP30" s="409">
        <v>31.549980000000001</v>
      </c>
      <c r="BQ30" s="409">
        <v>31.545857999999999</v>
      </c>
      <c r="BR30" s="409">
        <v>31.541753</v>
      </c>
      <c r="BS30" s="409">
        <v>31.527663</v>
      </c>
      <c r="BT30" s="409">
        <v>31.51859</v>
      </c>
      <c r="BU30" s="409">
        <v>31.499531999999999</v>
      </c>
      <c r="BV30" s="409">
        <v>31.490490000000001</v>
      </c>
    </row>
    <row r="31" spans="1:74" ht="11.1" customHeight="1" x14ac:dyDescent="0.2">
      <c r="B31" s="172"/>
      <c r="C31" s="252"/>
      <c r="D31" s="252"/>
      <c r="E31" s="252"/>
      <c r="F31" s="252"/>
      <c r="G31" s="252"/>
      <c r="H31" s="252"/>
      <c r="I31" s="252"/>
      <c r="J31" s="252"/>
      <c r="K31" s="252"/>
      <c r="L31" s="252"/>
      <c r="M31" s="252"/>
      <c r="N31" s="252"/>
      <c r="O31" s="252"/>
      <c r="P31" s="252"/>
      <c r="Q31" s="252"/>
      <c r="R31" s="252"/>
      <c r="S31" s="252"/>
      <c r="T31" s="252"/>
      <c r="U31" s="252"/>
      <c r="V31" s="252"/>
      <c r="W31" s="252"/>
      <c r="X31" s="252"/>
      <c r="Y31" s="252"/>
      <c r="Z31" s="252"/>
      <c r="AA31" s="252"/>
      <c r="AB31" s="252"/>
      <c r="AC31" s="252"/>
      <c r="AD31" s="252"/>
      <c r="AE31" s="252"/>
      <c r="AF31" s="252"/>
      <c r="AG31" s="252"/>
      <c r="AH31" s="252"/>
      <c r="AI31" s="252"/>
      <c r="AJ31" s="252"/>
      <c r="AK31" s="252"/>
      <c r="AL31" s="252"/>
      <c r="AM31" s="252"/>
      <c r="AN31" s="252"/>
      <c r="AO31" s="252"/>
      <c r="AP31" s="252"/>
      <c r="AQ31" s="252"/>
      <c r="AR31" s="252"/>
      <c r="AS31" s="252"/>
      <c r="AT31" s="252"/>
      <c r="AU31" s="252"/>
      <c r="AV31" s="252"/>
      <c r="AW31" s="252"/>
      <c r="AX31" s="252"/>
      <c r="AY31" s="252"/>
      <c r="AZ31" s="252"/>
      <c r="BA31" s="252"/>
      <c r="BB31" s="252"/>
      <c r="BC31" s="252"/>
      <c r="BD31" s="252"/>
      <c r="BE31" s="409"/>
      <c r="BF31" s="409"/>
      <c r="BG31" s="409"/>
      <c r="BH31" s="409"/>
      <c r="BI31" s="409"/>
      <c r="BJ31" s="409"/>
      <c r="BK31" s="409"/>
      <c r="BL31" s="409"/>
      <c r="BM31" s="409"/>
      <c r="BN31" s="409"/>
      <c r="BO31" s="409"/>
      <c r="BP31" s="409"/>
      <c r="BQ31" s="409"/>
      <c r="BR31" s="409"/>
      <c r="BS31" s="409"/>
      <c r="BT31" s="409"/>
      <c r="BU31" s="409"/>
      <c r="BV31" s="409"/>
    </row>
    <row r="32" spans="1:74" ht="11.1" customHeight="1" x14ac:dyDescent="0.2">
      <c r="B32" s="254" t="s">
        <v>17</v>
      </c>
      <c r="C32" s="252"/>
      <c r="D32" s="252"/>
      <c r="E32" s="252"/>
      <c r="F32" s="252"/>
      <c r="G32" s="252"/>
      <c r="H32" s="252"/>
      <c r="I32" s="252"/>
      <c r="J32" s="252"/>
      <c r="K32" s="252"/>
      <c r="L32" s="252"/>
      <c r="M32" s="252"/>
      <c r="N32" s="252"/>
      <c r="O32" s="252"/>
      <c r="P32" s="252"/>
      <c r="Q32" s="252"/>
      <c r="R32" s="252"/>
      <c r="S32" s="252"/>
      <c r="T32" s="252"/>
      <c r="U32" s="252"/>
      <c r="V32" s="252"/>
      <c r="W32" s="252"/>
      <c r="X32" s="252"/>
      <c r="Y32" s="252"/>
      <c r="Z32" s="252"/>
      <c r="AA32" s="252"/>
      <c r="AB32" s="252"/>
      <c r="AC32" s="252"/>
      <c r="AD32" s="252"/>
      <c r="AE32" s="252"/>
      <c r="AF32" s="252"/>
      <c r="AG32" s="252"/>
      <c r="AH32" s="252"/>
      <c r="AI32" s="252"/>
      <c r="AJ32" s="252"/>
      <c r="AK32" s="252"/>
      <c r="AL32" s="252"/>
      <c r="AM32" s="252"/>
      <c r="AN32" s="252"/>
      <c r="AO32" s="252"/>
      <c r="AP32" s="252"/>
      <c r="AQ32" s="252"/>
      <c r="AR32" s="252"/>
      <c r="AS32" s="252"/>
      <c r="AT32" s="252"/>
      <c r="AU32" s="252"/>
      <c r="AV32" s="252"/>
      <c r="AW32" s="252"/>
      <c r="AX32" s="252"/>
      <c r="AY32" s="252"/>
      <c r="AZ32" s="252"/>
      <c r="BA32" s="252"/>
      <c r="BB32" s="252"/>
      <c r="BC32" s="252"/>
      <c r="BD32" s="252"/>
      <c r="BE32" s="409"/>
      <c r="BF32" s="409"/>
      <c r="BG32" s="409"/>
      <c r="BH32" s="409"/>
      <c r="BI32" s="409"/>
      <c r="BJ32" s="409"/>
      <c r="BK32" s="409"/>
      <c r="BL32" s="409"/>
      <c r="BM32" s="409"/>
      <c r="BN32" s="409"/>
      <c r="BO32" s="409"/>
      <c r="BP32" s="409"/>
      <c r="BQ32" s="409"/>
      <c r="BR32" s="409"/>
      <c r="BS32" s="409"/>
      <c r="BT32" s="409"/>
      <c r="BU32" s="409"/>
      <c r="BV32" s="409"/>
    </row>
    <row r="33" spans="1:74" ht="11.1" customHeight="1" x14ac:dyDescent="0.2">
      <c r="A33" s="162" t="s">
        <v>679</v>
      </c>
      <c r="B33" s="173" t="s">
        <v>676</v>
      </c>
      <c r="C33" s="252">
        <v>3.2200000000000002E-4</v>
      </c>
      <c r="D33" s="252">
        <v>0</v>
      </c>
      <c r="E33" s="252">
        <v>0</v>
      </c>
      <c r="F33" s="252">
        <v>3.3100000000000002E-4</v>
      </c>
      <c r="G33" s="252">
        <v>4.7100000000000001E-4</v>
      </c>
      <c r="H33" s="252">
        <v>2.4600000000000002E-4</v>
      </c>
      <c r="I33" s="252">
        <v>2.7599999999999999E-4</v>
      </c>
      <c r="J33" s="252">
        <v>4.4700000000000002E-4</v>
      </c>
      <c r="K33" s="252">
        <v>3.57E-4</v>
      </c>
      <c r="L33" s="252">
        <v>4.2900000000000002E-4</v>
      </c>
      <c r="M33" s="252">
        <v>1.0000000000000001E-5</v>
      </c>
      <c r="N33" s="252">
        <v>0</v>
      </c>
      <c r="O33" s="252">
        <v>4.5800000000000002E-4</v>
      </c>
      <c r="P33" s="252">
        <v>4.6999999999999999E-4</v>
      </c>
      <c r="Q33" s="252">
        <v>4.55E-4</v>
      </c>
      <c r="R33" s="252">
        <v>3.4499999999999998E-4</v>
      </c>
      <c r="S33" s="252">
        <v>0</v>
      </c>
      <c r="T33" s="252">
        <v>0</v>
      </c>
      <c r="U33" s="252">
        <v>5.0000000000000004E-6</v>
      </c>
      <c r="V33" s="252">
        <v>2.5700000000000001E-4</v>
      </c>
      <c r="W33" s="252">
        <v>4.8000000000000001E-4</v>
      </c>
      <c r="X33" s="252">
        <v>0</v>
      </c>
      <c r="Y33" s="252">
        <v>3.4499999999999998E-4</v>
      </c>
      <c r="Z33" s="252">
        <v>2.92E-4</v>
      </c>
      <c r="AA33" s="252">
        <v>0</v>
      </c>
      <c r="AB33" s="252">
        <v>0</v>
      </c>
      <c r="AC33" s="252">
        <v>0</v>
      </c>
      <c r="AD33" s="252">
        <v>0</v>
      </c>
      <c r="AE33" s="252">
        <v>0</v>
      </c>
      <c r="AF33" s="252">
        <v>0</v>
      </c>
      <c r="AG33" s="252">
        <v>0</v>
      </c>
      <c r="AH33" s="252">
        <v>0</v>
      </c>
      <c r="AI33" s="252">
        <v>0</v>
      </c>
      <c r="AJ33" s="252">
        <v>0</v>
      </c>
      <c r="AK33" s="252">
        <v>0</v>
      </c>
      <c r="AL33" s="252">
        <v>0</v>
      </c>
      <c r="AM33" s="252">
        <v>0</v>
      </c>
      <c r="AN33" s="252">
        <v>0</v>
      </c>
      <c r="AO33" s="252">
        <v>0</v>
      </c>
      <c r="AP33" s="252">
        <v>0</v>
      </c>
      <c r="AQ33" s="252">
        <v>0</v>
      </c>
      <c r="AR33" s="252">
        <v>0</v>
      </c>
      <c r="AS33" s="252">
        <v>0</v>
      </c>
      <c r="AT33" s="252">
        <v>0</v>
      </c>
      <c r="AU33" s="252">
        <v>0</v>
      </c>
      <c r="AV33" s="252">
        <v>0</v>
      </c>
      <c r="AW33" s="252">
        <v>0</v>
      </c>
      <c r="AX33" s="252">
        <v>0</v>
      </c>
      <c r="AY33" s="252">
        <v>0.01</v>
      </c>
      <c r="AZ33" s="252">
        <v>0</v>
      </c>
      <c r="BA33" s="252">
        <v>0</v>
      </c>
      <c r="BB33" s="252">
        <v>0</v>
      </c>
      <c r="BC33" s="252">
        <v>0</v>
      </c>
      <c r="BD33" s="252">
        <v>0</v>
      </c>
      <c r="BE33" s="492">
        <v>0</v>
      </c>
      <c r="BF33" s="492">
        <v>0</v>
      </c>
      <c r="BG33" s="492">
        <v>0</v>
      </c>
      <c r="BH33" s="492">
        <v>0</v>
      </c>
      <c r="BI33" s="492">
        <v>0</v>
      </c>
      <c r="BJ33" s="492">
        <v>0</v>
      </c>
      <c r="BK33" s="492">
        <v>0</v>
      </c>
      <c r="BL33" s="492">
        <v>0</v>
      </c>
      <c r="BM33" s="492">
        <v>0</v>
      </c>
      <c r="BN33" s="492">
        <v>0</v>
      </c>
      <c r="BO33" s="492">
        <v>0</v>
      </c>
      <c r="BP33" s="492">
        <v>0</v>
      </c>
      <c r="BQ33" s="492">
        <v>0</v>
      </c>
      <c r="BR33" s="492">
        <v>0</v>
      </c>
      <c r="BS33" s="492">
        <v>0</v>
      </c>
      <c r="BT33" s="492">
        <v>0</v>
      </c>
      <c r="BU33" s="492">
        <v>0</v>
      </c>
      <c r="BV33" s="492">
        <v>0</v>
      </c>
    </row>
    <row r="34" spans="1:74" ht="11.1" customHeight="1" x14ac:dyDescent="0.2">
      <c r="A34" s="162" t="s">
        <v>680</v>
      </c>
      <c r="B34" s="173" t="s">
        <v>678</v>
      </c>
      <c r="C34" s="252">
        <v>2.0499999999999998</v>
      </c>
      <c r="D34" s="252">
        <v>1.95</v>
      </c>
      <c r="E34" s="252">
        <v>1.55</v>
      </c>
      <c r="F34" s="252">
        <v>1.55</v>
      </c>
      <c r="G34" s="252">
        <v>1.3</v>
      </c>
      <c r="H34" s="252">
        <v>1.1000000000000001</v>
      </c>
      <c r="I34" s="252">
        <v>1.19</v>
      </c>
      <c r="J34" s="252">
        <v>1.3</v>
      </c>
      <c r="K34" s="252">
        <v>1.3</v>
      </c>
      <c r="L34" s="252">
        <v>1.35</v>
      </c>
      <c r="M34" s="252">
        <v>1.45</v>
      </c>
      <c r="N34" s="252">
        <v>1.45</v>
      </c>
      <c r="O34" s="252">
        <v>1.35</v>
      </c>
      <c r="P34" s="252">
        <v>1.45</v>
      </c>
      <c r="Q34" s="252">
        <v>1.45</v>
      </c>
      <c r="R34" s="252">
        <v>1.36</v>
      </c>
      <c r="S34" s="252">
        <v>1.25</v>
      </c>
      <c r="T34" s="252">
        <v>1.05</v>
      </c>
      <c r="U34" s="252">
        <v>0.92</v>
      </c>
      <c r="V34" s="252">
        <v>0.95</v>
      </c>
      <c r="W34" s="252">
        <v>0.99</v>
      </c>
      <c r="X34" s="252">
        <v>1</v>
      </c>
      <c r="Y34" s="252">
        <v>0.95</v>
      </c>
      <c r="Z34" s="252">
        <v>1.05</v>
      </c>
      <c r="AA34" s="252">
        <v>1.99</v>
      </c>
      <c r="AB34" s="252">
        <v>2.17</v>
      </c>
      <c r="AC34" s="252">
        <v>2.2650000000000001</v>
      </c>
      <c r="AD34" s="252">
        <v>2.2400000000000002</v>
      </c>
      <c r="AE34" s="252">
        <v>2.1</v>
      </c>
      <c r="AF34" s="252">
        <v>1.855</v>
      </c>
      <c r="AG34" s="252">
        <v>1.905</v>
      </c>
      <c r="AH34" s="252">
        <v>1.94</v>
      </c>
      <c r="AI34" s="252">
        <v>1.83</v>
      </c>
      <c r="AJ34" s="252">
        <v>2.0099999999999998</v>
      </c>
      <c r="AK34" s="252">
        <v>2.0499999999999998</v>
      </c>
      <c r="AL34" s="252">
        <v>2.0499999999999998</v>
      </c>
      <c r="AM34" s="252">
        <v>1.77</v>
      </c>
      <c r="AN34" s="252">
        <v>1.87</v>
      </c>
      <c r="AO34" s="252">
        <v>1.93</v>
      </c>
      <c r="AP34" s="252">
        <v>1.92</v>
      </c>
      <c r="AQ34" s="252">
        <v>1.88</v>
      </c>
      <c r="AR34" s="252">
        <v>1.53</v>
      </c>
      <c r="AS34" s="252">
        <v>1.36</v>
      </c>
      <c r="AT34" s="252">
        <v>1.38</v>
      </c>
      <c r="AU34" s="252">
        <v>1.28</v>
      </c>
      <c r="AV34" s="252">
        <v>1.03</v>
      </c>
      <c r="AW34" s="252">
        <v>0.71</v>
      </c>
      <c r="AX34" s="252">
        <v>1.17</v>
      </c>
      <c r="AY34" s="252">
        <v>2</v>
      </c>
      <c r="AZ34" s="252">
        <v>1.9</v>
      </c>
      <c r="BA34" s="252">
        <v>2.23</v>
      </c>
      <c r="BB34" s="252">
        <v>2.23</v>
      </c>
      <c r="BC34" s="252">
        <v>2.1800000000000002</v>
      </c>
      <c r="BD34" s="252">
        <v>1.93</v>
      </c>
      <c r="BE34" s="492">
        <v>1.52</v>
      </c>
      <c r="BF34" s="492">
        <v>1.32</v>
      </c>
      <c r="BG34" s="492">
        <v>1.32</v>
      </c>
      <c r="BH34" s="492">
        <v>1.32</v>
      </c>
      <c r="BI34" s="492">
        <v>1.42</v>
      </c>
      <c r="BJ34" s="492">
        <v>1.62</v>
      </c>
      <c r="BK34" s="492">
        <v>1.82</v>
      </c>
      <c r="BL34" s="492">
        <v>1.92</v>
      </c>
      <c r="BM34" s="492">
        <v>1.92</v>
      </c>
      <c r="BN34" s="492">
        <v>1.92</v>
      </c>
      <c r="BO34" s="492">
        <v>1.82</v>
      </c>
      <c r="BP34" s="492">
        <v>1.72</v>
      </c>
      <c r="BQ34" s="492">
        <v>1.62</v>
      </c>
      <c r="BR34" s="492">
        <v>1.62</v>
      </c>
      <c r="BS34" s="492">
        <v>1.72</v>
      </c>
      <c r="BT34" s="492">
        <v>1.82</v>
      </c>
      <c r="BU34" s="492">
        <v>1.92</v>
      </c>
      <c r="BV34" s="492">
        <v>1.92</v>
      </c>
    </row>
    <row r="35" spans="1:74" ht="11.1" customHeight="1" x14ac:dyDescent="0.2">
      <c r="A35" s="162" t="s">
        <v>1232</v>
      </c>
      <c r="B35" s="173" t="s">
        <v>1237</v>
      </c>
      <c r="C35" s="252">
        <v>7.9999999999999996E-6</v>
      </c>
      <c r="D35" s="252">
        <v>0</v>
      </c>
      <c r="E35" s="252">
        <v>1.9999999999E-6</v>
      </c>
      <c r="F35" s="252">
        <v>0</v>
      </c>
      <c r="G35" s="252">
        <v>0</v>
      </c>
      <c r="H35" s="252">
        <v>6.9999999999999999E-6</v>
      </c>
      <c r="I35" s="252">
        <v>0</v>
      </c>
      <c r="J35" s="252">
        <v>0</v>
      </c>
      <c r="K35" s="252">
        <v>0</v>
      </c>
      <c r="L35" s="252">
        <v>0</v>
      </c>
      <c r="M35" s="252">
        <v>0</v>
      </c>
      <c r="N35" s="252">
        <v>0</v>
      </c>
      <c r="O35" s="252">
        <v>0</v>
      </c>
      <c r="P35" s="252">
        <v>0</v>
      </c>
      <c r="Q35" s="252">
        <v>0</v>
      </c>
      <c r="R35" s="252">
        <v>0</v>
      </c>
      <c r="S35" s="252">
        <v>0</v>
      </c>
      <c r="T35" s="252">
        <v>0</v>
      </c>
      <c r="U35" s="252">
        <v>0</v>
      </c>
      <c r="V35" s="252">
        <v>0</v>
      </c>
      <c r="W35" s="252">
        <v>0</v>
      </c>
      <c r="X35" s="252">
        <v>0</v>
      </c>
      <c r="Y35" s="252">
        <v>0</v>
      </c>
      <c r="Z35" s="252">
        <v>0</v>
      </c>
      <c r="AA35" s="252">
        <v>0</v>
      </c>
      <c r="AB35" s="252">
        <v>0</v>
      </c>
      <c r="AC35" s="252">
        <v>0</v>
      </c>
      <c r="AD35" s="252">
        <v>0</v>
      </c>
      <c r="AE35" s="252">
        <v>0</v>
      </c>
      <c r="AF35" s="252">
        <v>0</v>
      </c>
      <c r="AG35" s="252">
        <v>0</v>
      </c>
      <c r="AH35" s="252">
        <v>0</v>
      </c>
      <c r="AI35" s="252">
        <v>0</v>
      </c>
      <c r="AJ35" s="252">
        <v>0</v>
      </c>
      <c r="AK35" s="252">
        <v>0</v>
      </c>
      <c r="AL35" s="252">
        <v>0</v>
      </c>
      <c r="AM35" s="252">
        <v>0</v>
      </c>
      <c r="AN35" s="252">
        <v>0</v>
      </c>
      <c r="AO35" s="252">
        <v>2.5399999999999999E-4</v>
      </c>
      <c r="AP35" s="252">
        <v>0</v>
      </c>
      <c r="AQ35" s="252">
        <v>0</v>
      </c>
      <c r="AR35" s="252">
        <v>9.6000000000000002E-5</v>
      </c>
      <c r="AS35" s="252">
        <v>3.4099999999999999E-4</v>
      </c>
      <c r="AT35" s="252">
        <v>0</v>
      </c>
      <c r="AU35" s="252">
        <v>0</v>
      </c>
      <c r="AV35" s="252">
        <v>0</v>
      </c>
      <c r="AW35" s="252">
        <v>0</v>
      </c>
      <c r="AX35" s="252">
        <v>4.5300000000000001E-4</v>
      </c>
      <c r="AY35" s="252">
        <v>0</v>
      </c>
      <c r="AZ35" s="252">
        <v>3.6000000000000002E-4</v>
      </c>
      <c r="BA35" s="252">
        <v>1.47E-4</v>
      </c>
      <c r="BB35" s="252">
        <v>0</v>
      </c>
      <c r="BC35" s="252">
        <v>0</v>
      </c>
      <c r="BD35" s="252">
        <v>0</v>
      </c>
      <c r="BE35" s="492">
        <v>0</v>
      </c>
      <c r="BF35" s="492">
        <v>0</v>
      </c>
      <c r="BG35" s="492">
        <v>0</v>
      </c>
      <c r="BH35" s="492">
        <v>0</v>
      </c>
      <c r="BI35" s="492">
        <v>0</v>
      </c>
      <c r="BJ35" s="492">
        <v>0</v>
      </c>
      <c r="BK35" s="492">
        <v>0</v>
      </c>
      <c r="BL35" s="492">
        <v>0</v>
      </c>
      <c r="BM35" s="492">
        <v>0</v>
      </c>
      <c r="BN35" s="492">
        <v>0</v>
      </c>
      <c r="BO35" s="492">
        <v>0</v>
      </c>
      <c r="BP35" s="492">
        <v>0</v>
      </c>
      <c r="BQ35" s="492">
        <v>0</v>
      </c>
      <c r="BR35" s="492">
        <v>0</v>
      </c>
      <c r="BS35" s="492">
        <v>0</v>
      </c>
      <c r="BT35" s="492">
        <v>0</v>
      </c>
      <c r="BU35" s="492">
        <v>0</v>
      </c>
      <c r="BV35" s="492">
        <v>0</v>
      </c>
    </row>
    <row r="36" spans="1:74" ht="11.1" customHeight="1" x14ac:dyDescent="0.2">
      <c r="A36" s="162" t="s">
        <v>1001</v>
      </c>
      <c r="B36" s="173" t="s">
        <v>88</v>
      </c>
      <c r="C36" s="252">
        <v>2.0503300000000002</v>
      </c>
      <c r="D36" s="252">
        <v>1.95</v>
      </c>
      <c r="E36" s="252">
        <v>1.5500020000000001</v>
      </c>
      <c r="F36" s="252">
        <v>1.5503309999999999</v>
      </c>
      <c r="G36" s="252">
        <v>1.3004709999999999</v>
      </c>
      <c r="H36" s="252">
        <v>1.1002529999999999</v>
      </c>
      <c r="I36" s="252">
        <v>1.1902759999999999</v>
      </c>
      <c r="J36" s="252">
        <v>1.3004469999999999</v>
      </c>
      <c r="K36" s="252">
        <v>1.300357</v>
      </c>
      <c r="L36" s="252">
        <v>1.3504290000000001</v>
      </c>
      <c r="M36" s="252">
        <v>1.45001</v>
      </c>
      <c r="N36" s="252">
        <v>1.45</v>
      </c>
      <c r="O36" s="252">
        <v>1.3504579999999999</v>
      </c>
      <c r="P36" s="252">
        <v>1.4504699999999999</v>
      </c>
      <c r="Q36" s="252">
        <v>1.450455</v>
      </c>
      <c r="R36" s="252">
        <v>1.3603449999999999</v>
      </c>
      <c r="S36" s="252">
        <v>1.25</v>
      </c>
      <c r="T36" s="252">
        <v>1.05</v>
      </c>
      <c r="U36" s="252">
        <v>0.92000499999999996</v>
      </c>
      <c r="V36" s="252">
        <v>0.95025700000000002</v>
      </c>
      <c r="W36" s="252">
        <v>0.99048000000000003</v>
      </c>
      <c r="X36" s="252">
        <v>1</v>
      </c>
      <c r="Y36" s="252">
        <v>0.950345</v>
      </c>
      <c r="Z36" s="252">
        <v>1.050292</v>
      </c>
      <c r="AA36" s="252">
        <v>1.99</v>
      </c>
      <c r="AB36" s="252">
        <v>2.17</v>
      </c>
      <c r="AC36" s="252">
        <v>2.2650000000000001</v>
      </c>
      <c r="AD36" s="252">
        <v>2.2400000000000002</v>
      </c>
      <c r="AE36" s="252">
        <v>2.1</v>
      </c>
      <c r="AF36" s="252">
        <v>1.855</v>
      </c>
      <c r="AG36" s="252">
        <v>1.905</v>
      </c>
      <c r="AH36" s="252">
        <v>1.94</v>
      </c>
      <c r="AI36" s="252">
        <v>1.83</v>
      </c>
      <c r="AJ36" s="252">
        <v>2.0099999999999998</v>
      </c>
      <c r="AK36" s="252">
        <v>2.0499999999999998</v>
      </c>
      <c r="AL36" s="252">
        <v>2.0499999999999998</v>
      </c>
      <c r="AM36" s="252">
        <v>1.77</v>
      </c>
      <c r="AN36" s="252">
        <v>1.87</v>
      </c>
      <c r="AO36" s="252">
        <v>1.9302539999999999</v>
      </c>
      <c r="AP36" s="252">
        <v>1.92</v>
      </c>
      <c r="AQ36" s="252">
        <v>1.88</v>
      </c>
      <c r="AR36" s="252">
        <v>1.5300959999999999</v>
      </c>
      <c r="AS36" s="252">
        <v>1.360341</v>
      </c>
      <c r="AT36" s="252">
        <v>1.38</v>
      </c>
      <c r="AU36" s="252">
        <v>1.28</v>
      </c>
      <c r="AV36" s="252">
        <v>1.03</v>
      </c>
      <c r="AW36" s="252">
        <v>0.71</v>
      </c>
      <c r="AX36" s="252">
        <v>1.170453</v>
      </c>
      <c r="AY36" s="252">
        <v>2.0099999999999998</v>
      </c>
      <c r="AZ36" s="252">
        <v>1.90036</v>
      </c>
      <c r="BA36" s="252">
        <v>2.2301470000000001</v>
      </c>
      <c r="BB36" s="252">
        <v>2.23</v>
      </c>
      <c r="BC36" s="252">
        <v>2.1800000000000002</v>
      </c>
      <c r="BD36" s="252">
        <v>1.93</v>
      </c>
      <c r="BE36" s="409">
        <v>1.52</v>
      </c>
      <c r="BF36" s="409">
        <v>1.32</v>
      </c>
      <c r="BG36" s="409">
        <v>1.32</v>
      </c>
      <c r="BH36" s="409">
        <v>1.32</v>
      </c>
      <c r="BI36" s="409">
        <v>1.42</v>
      </c>
      <c r="BJ36" s="409">
        <v>1.62</v>
      </c>
      <c r="BK36" s="409">
        <v>1.82</v>
      </c>
      <c r="BL36" s="409">
        <v>1.92</v>
      </c>
      <c r="BM36" s="409">
        <v>1.92</v>
      </c>
      <c r="BN36" s="409">
        <v>1.92</v>
      </c>
      <c r="BO36" s="409">
        <v>1.82</v>
      </c>
      <c r="BP36" s="409">
        <v>1.72</v>
      </c>
      <c r="BQ36" s="409">
        <v>1.62</v>
      </c>
      <c r="BR36" s="409">
        <v>1.62</v>
      </c>
      <c r="BS36" s="409">
        <v>1.72</v>
      </c>
      <c r="BT36" s="409">
        <v>1.82</v>
      </c>
      <c r="BU36" s="409">
        <v>1.92</v>
      </c>
      <c r="BV36" s="409">
        <v>1.92</v>
      </c>
    </row>
    <row r="37" spans="1:74" ht="11.1" customHeight="1" x14ac:dyDescent="0.2">
      <c r="B37" s="173"/>
      <c r="C37" s="252"/>
      <c r="D37" s="252"/>
      <c r="E37" s="252"/>
      <c r="F37" s="252"/>
      <c r="G37" s="252"/>
      <c r="H37" s="252"/>
      <c r="I37" s="252"/>
      <c r="J37" s="252"/>
      <c r="K37" s="252"/>
      <c r="L37" s="252"/>
      <c r="M37" s="252"/>
      <c r="N37" s="252"/>
      <c r="O37" s="252"/>
      <c r="P37" s="252"/>
      <c r="Q37" s="252"/>
      <c r="R37" s="252"/>
      <c r="S37" s="252"/>
      <c r="T37" s="252"/>
      <c r="U37" s="252"/>
      <c r="V37" s="252"/>
      <c r="W37" s="252"/>
      <c r="X37" s="252"/>
      <c r="Y37" s="252"/>
      <c r="Z37" s="252"/>
      <c r="AA37" s="252"/>
      <c r="AB37" s="252"/>
      <c r="AC37" s="252"/>
      <c r="AD37" s="252"/>
      <c r="AE37" s="252"/>
      <c r="AF37" s="252"/>
      <c r="AG37" s="252"/>
      <c r="AH37" s="252"/>
      <c r="AI37" s="252"/>
      <c r="AJ37" s="252"/>
      <c r="AK37" s="252"/>
      <c r="AL37" s="252"/>
      <c r="AM37" s="252"/>
      <c r="AN37" s="252"/>
      <c r="AO37" s="252"/>
      <c r="AP37" s="252"/>
      <c r="AQ37" s="252"/>
      <c r="AR37" s="252"/>
      <c r="AS37" s="252"/>
      <c r="AT37" s="252"/>
      <c r="AU37" s="252"/>
      <c r="AV37" s="252"/>
      <c r="AW37" s="252"/>
      <c r="AX37" s="252"/>
      <c r="AY37" s="252"/>
      <c r="AZ37" s="252"/>
      <c r="BA37" s="252"/>
      <c r="BB37" s="252"/>
      <c r="BC37" s="252"/>
      <c r="BD37" s="252"/>
      <c r="BE37" s="409"/>
      <c r="BF37" s="409"/>
      <c r="BG37" s="409"/>
      <c r="BH37" s="409"/>
      <c r="BI37" s="409"/>
      <c r="BJ37" s="409"/>
      <c r="BK37" s="409"/>
      <c r="BL37" s="409"/>
      <c r="BM37" s="409"/>
      <c r="BN37" s="409"/>
      <c r="BO37" s="409"/>
      <c r="BP37" s="409"/>
      <c r="BQ37" s="409"/>
      <c r="BR37" s="409"/>
      <c r="BS37" s="409"/>
      <c r="BT37" s="409"/>
      <c r="BU37" s="409"/>
      <c r="BV37" s="409"/>
    </row>
    <row r="38" spans="1:74" ht="11.1" customHeight="1" x14ac:dyDescent="0.2">
      <c r="A38" s="162" t="s">
        <v>1105</v>
      </c>
      <c r="B38" s="174" t="s">
        <v>1106</v>
      </c>
      <c r="C38" s="253">
        <v>2.6509999999999998</v>
      </c>
      <c r="D38" s="253">
        <v>2.5939999999999999</v>
      </c>
      <c r="E38" s="253">
        <v>2.4472354839000001</v>
      </c>
      <c r="F38" s="253">
        <v>2.3029999999999999</v>
      </c>
      <c r="G38" s="253">
        <v>2.758</v>
      </c>
      <c r="H38" s="253">
        <v>2.79</v>
      </c>
      <c r="I38" s="253">
        <v>2.75</v>
      </c>
      <c r="J38" s="253">
        <v>2.7512774194</v>
      </c>
      <c r="K38" s="253">
        <v>2.7290000000000001</v>
      </c>
      <c r="L38" s="253">
        <v>2.8432774194000001</v>
      </c>
      <c r="M38" s="253">
        <v>2.7069899999999998</v>
      </c>
      <c r="N38" s="253">
        <v>2.7911177418999999</v>
      </c>
      <c r="O38" s="253">
        <v>1.881</v>
      </c>
      <c r="P38" s="253">
        <v>2.153</v>
      </c>
      <c r="Q38" s="253">
        <v>2.2516287781000002</v>
      </c>
      <c r="R38" s="253">
        <v>2.444</v>
      </c>
      <c r="S38" s="253">
        <v>2.5842083653999999</v>
      </c>
      <c r="T38" s="253">
        <v>2.2890162817999999</v>
      </c>
      <c r="U38" s="253">
        <v>2.3178361189999999</v>
      </c>
      <c r="V38" s="253">
        <v>2.4166677578</v>
      </c>
      <c r="W38" s="253">
        <v>2.2935110802000001</v>
      </c>
      <c r="X38" s="253">
        <v>1.9973659694000001</v>
      </c>
      <c r="Y38" s="253">
        <v>1.9082323097</v>
      </c>
      <c r="Z38" s="253">
        <v>1.8971099866000001</v>
      </c>
      <c r="AA38" s="253">
        <v>1.814754467</v>
      </c>
      <c r="AB38" s="253">
        <v>1.7863269224</v>
      </c>
      <c r="AC38" s="253">
        <v>1.8379136531</v>
      </c>
      <c r="AD38" s="253">
        <v>1.8945145165999999</v>
      </c>
      <c r="AE38" s="253">
        <v>1.5401293713999999</v>
      </c>
      <c r="AF38" s="253">
        <v>1.3697580777</v>
      </c>
      <c r="AG38" s="253">
        <v>1.1484004968999999</v>
      </c>
      <c r="AH38" s="253">
        <v>1.237056492</v>
      </c>
      <c r="AI38" s="253">
        <v>1.125</v>
      </c>
      <c r="AJ38" s="253">
        <v>1.2250000000000001</v>
      </c>
      <c r="AK38" s="253">
        <v>1.2050000000000001</v>
      </c>
      <c r="AL38" s="253">
        <v>1.19</v>
      </c>
      <c r="AM38" s="253">
        <v>1.155</v>
      </c>
      <c r="AN38" s="253">
        <v>1.23</v>
      </c>
      <c r="AO38" s="253">
        <v>1.2350000000000001</v>
      </c>
      <c r="AP38" s="253">
        <v>1.2350000000000001</v>
      </c>
      <c r="AQ38" s="253">
        <v>1.39</v>
      </c>
      <c r="AR38" s="253">
        <v>1.67</v>
      </c>
      <c r="AS38" s="253">
        <v>1.7829999999999999</v>
      </c>
      <c r="AT38" s="253">
        <v>1.53</v>
      </c>
      <c r="AU38" s="253">
        <v>1.46</v>
      </c>
      <c r="AV38" s="253">
        <v>1.4850000000000001</v>
      </c>
      <c r="AW38" s="253">
        <v>2.12</v>
      </c>
      <c r="AX38" s="253">
        <v>2.415</v>
      </c>
      <c r="AY38" s="253">
        <v>2.5437419354999999</v>
      </c>
      <c r="AZ38" s="253">
        <v>2.7168571428999999</v>
      </c>
      <c r="BA38" s="253">
        <v>2.302</v>
      </c>
      <c r="BB38" s="253">
        <v>2.1800000000000002</v>
      </c>
      <c r="BC38" s="253">
        <v>2.4980000000000002</v>
      </c>
      <c r="BD38" s="253">
        <v>2.6850000000000001</v>
      </c>
      <c r="BE38" s="630" t="s">
        <v>1368</v>
      </c>
      <c r="BF38" s="630" t="s">
        <v>1368</v>
      </c>
      <c r="BG38" s="630" t="s">
        <v>1368</v>
      </c>
      <c r="BH38" s="630" t="s">
        <v>1368</v>
      </c>
      <c r="BI38" s="630" t="s">
        <v>1368</v>
      </c>
      <c r="BJ38" s="630" t="s">
        <v>1368</v>
      </c>
      <c r="BK38" s="630" t="s">
        <v>1368</v>
      </c>
      <c r="BL38" s="630" t="s">
        <v>1368</v>
      </c>
      <c r="BM38" s="630" t="s">
        <v>1368</v>
      </c>
      <c r="BN38" s="630" t="s">
        <v>1368</v>
      </c>
      <c r="BO38" s="630" t="s">
        <v>1368</v>
      </c>
      <c r="BP38" s="630" t="s">
        <v>1368</v>
      </c>
      <c r="BQ38" s="630" t="s">
        <v>1368</v>
      </c>
      <c r="BR38" s="630" t="s">
        <v>1368</v>
      </c>
      <c r="BS38" s="630" t="s">
        <v>1368</v>
      </c>
      <c r="BT38" s="630" t="s">
        <v>1368</v>
      </c>
      <c r="BU38" s="630" t="s">
        <v>1368</v>
      </c>
      <c r="BV38" s="630" t="s">
        <v>1368</v>
      </c>
    </row>
    <row r="39" spans="1:74" ht="11.1" customHeight="1" x14ac:dyDescent="0.2">
      <c r="B39" s="172"/>
      <c r="C39" s="252"/>
      <c r="D39" s="252"/>
      <c r="E39" s="252"/>
      <c r="F39" s="252"/>
      <c r="G39" s="252"/>
      <c r="H39" s="252"/>
      <c r="I39" s="252"/>
      <c r="J39" s="252"/>
      <c r="K39" s="252"/>
      <c r="L39" s="252"/>
      <c r="M39" s="252"/>
      <c r="N39" s="252"/>
      <c r="O39" s="252"/>
      <c r="P39" s="252"/>
      <c r="Q39" s="252"/>
      <c r="R39" s="252"/>
      <c r="S39" s="252"/>
      <c r="T39" s="252"/>
      <c r="U39" s="252"/>
      <c r="V39" s="252"/>
      <c r="W39" s="252"/>
      <c r="X39" s="252"/>
      <c r="Y39" s="252"/>
      <c r="Z39" s="252"/>
      <c r="AA39" s="252"/>
      <c r="AB39" s="252"/>
      <c r="AC39" s="252"/>
      <c r="AD39" s="252"/>
      <c r="AE39" s="252"/>
      <c r="AF39" s="252"/>
      <c r="AG39" s="252"/>
      <c r="AH39" s="252"/>
      <c r="AI39" s="252"/>
      <c r="AJ39" s="252"/>
      <c r="AK39" s="252"/>
      <c r="AL39" s="252"/>
      <c r="AM39" s="252"/>
      <c r="AN39" s="252"/>
      <c r="AO39" s="252"/>
      <c r="AP39" s="252"/>
      <c r="AQ39" s="252"/>
      <c r="AR39" s="252"/>
      <c r="AS39" s="252"/>
      <c r="AT39" s="252"/>
      <c r="AU39" s="252"/>
      <c r="AV39" s="252"/>
      <c r="AW39" s="252"/>
      <c r="AX39" s="252"/>
      <c r="AY39" s="409"/>
      <c r="AZ39" s="409"/>
      <c r="BA39" s="409"/>
      <c r="BB39" s="409"/>
      <c r="BC39" s="409"/>
      <c r="BD39" s="252"/>
      <c r="BE39" s="252"/>
      <c r="BF39" s="252"/>
      <c r="BG39" s="409"/>
      <c r="BH39" s="252"/>
      <c r="BI39" s="409"/>
      <c r="BJ39" s="409"/>
      <c r="BK39" s="409"/>
      <c r="BL39" s="409"/>
      <c r="BM39" s="409"/>
      <c r="BN39" s="409"/>
      <c r="BO39" s="409"/>
      <c r="BP39" s="409"/>
      <c r="BQ39" s="409"/>
      <c r="BR39" s="409"/>
      <c r="BS39" s="409"/>
      <c r="BT39" s="409"/>
      <c r="BU39" s="409"/>
      <c r="BV39" s="409"/>
    </row>
    <row r="40" spans="1:74" ht="12" customHeight="1" x14ac:dyDescent="0.2">
      <c r="B40" s="820" t="s">
        <v>1086</v>
      </c>
      <c r="C40" s="798"/>
      <c r="D40" s="798"/>
      <c r="E40" s="798"/>
      <c r="F40" s="798"/>
      <c r="G40" s="798"/>
      <c r="H40" s="798"/>
      <c r="I40" s="798"/>
      <c r="J40" s="798"/>
      <c r="K40" s="798"/>
      <c r="L40" s="798"/>
      <c r="M40" s="798"/>
      <c r="N40" s="798"/>
      <c r="O40" s="798"/>
      <c r="P40" s="798"/>
      <c r="Q40" s="798"/>
    </row>
    <row r="41" spans="1:74" ht="24" customHeight="1" x14ac:dyDescent="0.2">
      <c r="B41" s="812" t="s">
        <v>1357</v>
      </c>
      <c r="C41" s="788"/>
      <c r="D41" s="788"/>
      <c r="E41" s="788"/>
      <c r="F41" s="788"/>
      <c r="G41" s="788"/>
      <c r="H41" s="788"/>
      <c r="I41" s="788"/>
      <c r="J41" s="788"/>
      <c r="K41" s="788"/>
      <c r="L41" s="788"/>
      <c r="M41" s="788"/>
      <c r="N41" s="788"/>
      <c r="O41" s="788"/>
      <c r="P41" s="788"/>
      <c r="Q41" s="784"/>
    </row>
    <row r="42" spans="1:74" ht="13.15" customHeight="1" x14ac:dyDescent="0.2">
      <c r="B42" s="816" t="s">
        <v>1230</v>
      </c>
      <c r="C42" s="784"/>
      <c r="D42" s="784"/>
      <c r="E42" s="784"/>
      <c r="F42" s="784"/>
      <c r="G42" s="784"/>
      <c r="H42" s="784"/>
      <c r="I42" s="784"/>
      <c r="J42" s="784"/>
      <c r="K42" s="784"/>
      <c r="L42" s="784"/>
      <c r="M42" s="784"/>
      <c r="N42" s="784"/>
      <c r="O42" s="784"/>
      <c r="P42" s="784"/>
      <c r="Q42" s="784"/>
    </row>
    <row r="43" spans="1:74" s="439" customFormat="1" ht="12" customHeight="1" x14ac:dyDescent="0.2">
      <c r="A43" s="440"/>
      <c r="B43" s="787" t="s">
        <v>1028</v>
      </c>
      <c r="C43" s="788"/>
      <c r="D43" s="788"/>
      <c r="E43" s="788"/>
      <c r="F43" s="788"/>
      <c r="G43" s="788"/>
      <c r="H43" s="788"/>
      <c r="I43" s="788"/>
      <c r="J43" s="788"/>
      <c r="K43" s="788"/>
      <c r="L43" s="788"/>
      <c r="M43" s="788"/>
      <c r="N43" s="788"/>
      <c r="O43" s="788"/>
      <c r="P43" s="788"/>
      <c r="Q43" s="784"/>
      <c r="AY43" s="535"/>
      <c r="AZ43" s="535"/>
      <c r="BA43" s="535"/>
      <c r="BB43" s="535"/>
      <c r="BC43" s="535"/>
      <c r="BD43" s="648"/>
      <c r="BE43" s="648"/>
      <c r="BF43" s="648"/>
      <c r="BG43" s="535"/>
      <c r="BH43" s="535"/>
      <c r="BI43" s="535"/>
      <c r="BJ43" s="535"/>
    </row>
    <row r="44" spans="1:74" s="439" customFormat="1" ht="14.1" customHeight="1" x14ac:dyDescent="0.2">
      <c r="A44" s="440"/>
      <c r="B44" s="813" t="s">
        <v>1050</v>
      </c>
      <c r="C44" s="784"/>
      <c r="D44" s="784"/>
      <c r="E44" s="784"/>
      <c r="F44" s="784"/>
      <c r="G44" s="784"/>
      <c r="H44" s="784"/>
      <c r="I44" s="784"/>
      <c r="J44" s="784"/>
      <c r="K44" s="784"/>
      <c r="L44" s="784"/>
      <c r="M44" s="784"/>
      <c r="N44" s="784"/>
      <c r="O44" s="784"/>
      <c r="P44" s="784"/>
      <c r="Q44" s="784"/>
      <c r="AY44" s="535"/>
      <c r="AZ44" s="535"/>
      <c r="BA44" s="535"/>
      <c r="BB44" s="535"/>
      <c r="BC44" s="535"/>
      <c r="BD44" s="648"/>
      <c r="BE44" s="648"/>
      <c r="BF44" s="648"/>
      <c r="BG44" s="535"/>
      <c r="BH44" s="535"/>
      <c r="BI44" s="535"/>
      <c r="BJ44" s="535"/>
    </row>
    <row r="45" spans="1:74" s="439" customFormat="1" ht="12" customHeight="1" x14ac:dyDescent="0.2">
      <c r="A45" s="440"/>
      <c r="B45" s="782" t="s">
        <v>1032</v>
      </c>
      <c r="C45" s="783"/>
      <c r="D45" s="783"/>
      <c r="E45" s="783"/>
      <c r="F45" s="783"/>
      <c r="G45" s="783"/>
      <c r="H45" s="783"/>
      <c r="I45" s="783"/>
      <c r="J45" s="783"/>
      <c r="K45" s="783"/>
      <c r="L45" s="783"/>
      <c r="M45" s="783"/>
      <c r="N45" s="783"/>
      <c r="O45" s="783"/>
      <c r="P45" s="783"/>
      <c r="Q45" s="784"/>
      <c r="AY45" s="535"/>
      <c r="AZ45" s="535"/>
      <c r="BA45" s="535"/>
      <c r="BB45" s="535"/>
      <c r="BC45" s="535"/>
      <c r="BD45" s="648"/>
      <c r="BE45" s="648"/>
      <c r="BF45" s="648"/>
      <c r="BG45" s="535"/>
      <c r="BH45" s="535"/>
      <c r="BI45" s="535"/>
      <c r="BJ45" s="535"/>
    </row>
    <row r="46" spans="1:74" s="439" customFormat="1" ht="12" customHeight="1" x14ac:dyDescent="0.2">
      <c r="A46" s="435"/>
      <c r="B46" s="804" t="s">
        <v>1129</v>
      </c>
      <c r="C46" s="784"/>
      <c r="D46" s="784"/>
      <c r="E46" s="784"/>
      <c r="F46" s="784"/>
      <c r="G46" s="784"/>
      <c r="H46" s="784"/>
      <c r="I46" s="784"/>
      <c r="J46" s="784"/>
      <c r="K46" s="784"/>
      <c r="L46" s="784"/>
      <c r="M46" s="784"/>
      <c r="N46" s="784"/>
      <c r="O46" s="784"/>
      <c r="P46" s="784"/>
      <c r="Q46" s="784"/>
      <c r="AY46" s="535"/>
      <c r="AZ46" s="535"/>
      <c r="BA46" s="535"/>
      <c r="BB46" s="535"/>
      <c r="BC46" s="535"/>
      <c r="BD46" s="648"/>
      <c r="BE46" s="648"/>
      <c r="BF46" s="648"/>
      <c r="BG46" s="535"/>
      <c r="BH46" s="535"/>
      <c r="BI46" s="535"/>
      <c r="BJ46" s="535"/>
    </row>
    <row r="47" spans="1:74" x14ac:dyDescent="0.2">
      <c r="BK47" s="411"/>
      <c r="BL47" s="411"/>
      <c r="BM47" s="411"/>
      <c r="BN47" s="411"/>
      <c r="BO47" s="411"/>
      <c r="BP47" s="411"/>
      <c r="BQ47" s="411"/>
      <c r="BR47" s="411"/>
      <c r="BS47" s="411"/>
      <c r="BT47" s="411"/>
      <c r="BU47" s="411"/>
      <c r="BV47" s="411"/>
    </row>
    <row r="48" spans="1:74" x14ac:dyDescent="0.2">
      <c r="BK48" s="411"/>
      <c r="BL48" s="411"/>
      <c r="BM48" s="411"/>
      <c r="BN48" s="411"/>
      <c r="BO48" s="411"/>
      <c r="BP48" s="411"/>
      <c r="BQ48" s="411"/>
      <c r="BR48" s="411"/>
      <c r="BS48" s="411"/>
      <c r="BT48" s="411"/>
      <c r="BU48" s="411"/>
      <c r="BV48" s="411"/>
    </row>
    <row r="49" spans="63:74" x14ac:dyDescent="0.2">
      <c r="BK49" s="411"/>
      <c r="BL49" s="411"/>
      <c r="BM49" s="411"/>
      <c r="BN49" s="411"/>
      <c r="BO49" s="411"/>
      <c r="BP49" s="411"/>
      <c r="BQ49" s="411"/>
      <c r="BR49" s="411"/>
      <c r="BS49" s="411"/>
      <c r="BT49" s="411"/>
      <c r="BU49" s="411"/>
      <c r="BV49" s="411"/>
    </row>
    <row r="50" spans="63:74" x14ac:dyDescent="0.2">
      <c r="BK50" s="411"/>
      <c r="BL50" s="411"/>
      <c r="BM50" s="411"/>
      <c r="BN50" s="411"/>
      <c r="BO50" s="411"/>
      <c r="BP50" s="411"/>
      <c r="BQ50" s="411"/>
      <c r="BR50" s="411"/>
      <c r="BS50" s="411"/>
      <c r="BT50" s="411"/>
      <c r="BU50" s="411"/>
      <c r="BV50" s="411"/>
    </row>
    <row r="51" spans="63:74" x14ac:dyDescent="0.2">
      <c r="BK51" s="411"/>
      <c r="BL51" s="411"/>
      <c r="BM51" s="411"/>
      <c r="BN51" s="411"/>
      <c r="BO51" s="411"/>
      <c r="BP51" s="411"/>
      <c r="BQ51" s="411"/>
      <c r="BR51" s="411"/>
      <c r="BS51" s="411"/>
      <c r="BT51" s="411"/>
      <c r="BU51" s="411"/>
      <c r="BV51" s="411"/>
    </row>
    <row r="52" spans="63:74" x14ac:dyDescent="0.2">
      <c r="BK52" s="411"/>
      <c r="BL52" s="411"/>
      <c r="BM52" s="411"/>
      <c r="BN52" s="411"/>
      <c r="BO52" s="411"/>
      <c r="BP52" s="411"/>
      <c r="BQ52" s="411"/>
      <c r="BR52" s="411"/>
      <c r="BS52" s="411"/>
      <c r="BT52" s="411"/>
      <c r="BU52" s="411"/>
      <c r="BV52" s="411"/>
    </row>
    <row r="53" spans="63:74" x14ac:dyDescent="0.2">
      <c r="BK53" s="411"/>
      <c r="BL53" s="411"/>
      <c r="BM53" s="411"/>
      <c r="BN53" s="411"/>
      <c r="BO53" s="411"/>
      <c r="BP53" s="411"/>
      <c r="BQ53" s="411"/>
      <c r="BR53" s="411"/>
      <c r="BS53" s="411"/>
      <c r="BT53" s="411"/>
      <c r="BU53" s="411"/>
      <c r="BV53" s="411"/>
    </row>
    <row r="54" spans="63:74" x14ac:dyDescent="0.2">
      <c r="BK54" s="411"/>
      <c r="BL54" s="411"/>
      <c r="BM54" s="411"/>
      <c r="BN54" s="411"/>
      <c r="BO54" s="411"/>
      <c r="BP54" s="411"/>
      <c r="BQ54" s="411"/>
      <c r="BR54" s="411"/>
      <c r="BS54" s="411"/>
      <c r="BT54" s="411"/>
      <c r="BU54" s="411"/>
      <c r="BV54" s="411"/>
    </row>
    <row r="55" spans="63:74" x14ac:dyDescent="0.2">
      <c r="BK55" s="411"/>
      <c r="BL55" s="411"/>
      <c r="BM55" s="411"/>
      <c r="BN55" s="411"/>
      <c r="BO55" s="411"/>
      <c r="BP55" s="411"/>
      <c r="BQ55" s="411"/>
      <c r="BR55" s="411"/>
      <c r="BS55" s="411"/>
      <c r="BT55" s="411"/>
      <c r="BU55" s="411"/>
      <c r="BV55" s="411"/>
    </row>
    <row r="56" spans="63:74" x14ac:dyDescent="0.2">
      <c r="BK56" s="411"/>
      <c r="BL56" s="411"/>
      <c r="BM56" s="411"/>
      <c r="BN56" s="411"/>
      <c r="BO56" s="411"/>
      <c r="BP56" s="411"/>
      <c r="BQ56" s="411"/>
      <c r="BR56" s="411"/>
      <c r="BS56" s="411"/>
      <c r="BT56" s="411"/>
      <c r="BU56" s="411"/>
      <c r="BV56" s="411"/>
    </row>
    <row r="57" spans="63:74" x14ac:dyDescent="0.2">
      <c r="BK57" s="411"/>
      <c r="BL57" s="411"/>
      <c r="BM57" s="411"/>
      <c r="BN57" s="411"/>
      <c r="BO57" s="411"/>
      <c r="BP57" s="411"/>
      <c r="BQ57" s="411"/>
      <c r="BR57" s="411"/>
      <c r="BS57" s="411"/>
      <c r="BT57" s="411"/>
      <c r="BU57" s="411"/>
      <c r="BV57" s="411"/>
    </row>
    <row r="58" spans="63:74" x14ac:dyDescent="0.2">
      <c r="BK58" s="411"/>
      <c r="BL58" s="411"/>
      <c r="BM58" s="411"/>
      <c r="BN58" s="411"/>
      <c r="BO58" s="411"/>
      <c r="BP58" s="411"/>
      <c r="BQ58" s="411"/>
      <c r="BR58" s="411"/>
      <c r="BS58" s="411"/>
      <c r="BT58" s="411"/>
      <c r="BU58" s="411"/>
      <c r="BV58" s="411"/>
    </row>
    <row r="59" spans="63:74" x14ac:dyDescent="0.2">
      <c r="BK59" s="411"/>
      <c r="BL59" s="411"/>
      <c r="BM59" s="411"/>
      <c r="BN59" s="411"/>
      <c r="BO59" s="411"/>
      <c r="BP59" s="411"/>
      <c r="BQ59" s="411"/>
      <c r="BR59" s="411"/>
      <c r="BS59" s="411"/>
      <c r="BT59" s="411"/>
      <c r="BU59" s="411"/>
      <c r="BV59" s="411"/>
    </row>
    <row r="60" spans="63:74" x14ac:dyDescent="0.2">
      <c r="BK60" s="411"/>
      <c r="BL60" s="411"/>
      <c r="BM60" s="411"/>
      <c r="BN60" s="411"/>
      <c r="BO60" s="411"/>
      <c r="BP60" s="411"/>
      <c r="BQ60" s="411"/>
      <c r="BR60" s="411"/>
      <c r="BS60" s="411"/>
      <c r="BT60" s="411"/>
      <c r="BU60" s="411"/>
      <c r="BV60" s="411"/>
    </row>
    <row r="61" spans="63:74" x14ac:dyDescent="0.2">
      <c r="BK61" s="411"/>
      <c r="BL61" s="411"/>
      <c r="BM61" s="411"/>
      <c r="BN61" s="411"/>
      <c r="BO61" s="411"/>
      <c r="BP61" s="411"/>
      <c r="BQ61" s="411"/>
      <c r="BR61" s="411"/>
      <c r="BS61" s="411"/>
      <c r="BT61" s="411"/>
      <c r="BU61" s="411"/>
      <c r="BV61" s="411"/>
    </row>
    <row r="62" spans="63:74" x14ac:dyDescent="0.2">
      <c r="BK62" s="411"/>
      <c r="BL62" s="411"/>
      <c r="BM62" s="411"/>
      <c r="BN62" s="411"/>
      <c r="BO62" s="411"/>
      <c r="BP62" s="411"/>
      <c r="BQ62" s="411"/>
      <c r="BR62" s="411"/>
      <c r="BS62" s="411"/>
      <c r="BT62" s="411"/>
      <c r="BU62" s="411"/>
      <c r="BV62" s="411"/>
    </row>
    <row r="63" spans="63:74" x14ac:dyDescent="0.2">
      <c r="BK63" s="411"/>
      <c r="BL63" s="411"/>
      <c r="BM63" s="411"/>
      <c r="BN63" s="411"/>
      <c r="BO63" s="411"/>
      <c r="BP63" s="411"/>
      <c r="BQ63" s="411"/>
      <c r="BR63" s="411"/>
      <c r="BS63" s="411"/>
      <c r="BT63" s="411"/>
      <c r="BU63" s="411"/>
      <c r="BV63" s="411"/>
    </row>
    <row r="64" spans="63:74" x14ac:dyDescent="0.2">
      <c r="BK64" s="411"/>
      <c r="BL64" s="411"/>
      <c r="BM64" s="411"/>
      <c r="BN64" s="411"/>
      <c r="BO64" s="411"/>
      <c r="BP64" s="411"/>
      <c r="BQ64" s="411"/>
      <c r="BR64" s="411"/>
      <c r="BS64" s="411"/>
      <c r="BT64" s="411"/>
      <c r="BU64" s="411"/>
      <c r="BV64" s="411"/>
    </row>
    <row r="65" spans="63:74" x14ac:dyDescent="0.2">
      <c r="BK65" s="411"/>
      <c r="BL65" s="411"/>
      <c r="BM65" s="411"/>
      <c r="BN65" s="411"/>
      <c r="BO65" s="411"/>
      <c r="BP65" s="411"/>
      <c r="BQ65" s="411"/>
      <c r="BR65" s="411"/>
      <c r="BS65" s="411"/>
      <c r="BT65" s="411"/>
      <c r="BU65" s="411"/>
      <c r="BV65" s="411"/>
    </row>
    <row r="66" spans="63:74" x14ac:dyDescent="0.2">
      <c r="BK66" s="411"/>
      <c r="BL66" s="411"/>
      <c r="BM66" s="411"/>
      <c r="BN66" s="411"/>
      <c r="BO66" s="411"/>
      <c r="BP66" s="411"/>
      <c r="BQ66" s="411"/>
      <c r="BR66" s="411"/>
      <c r="BS66" s="411"/>
      <c r="BT66" s="411"/>
      <c r="BU66" s="411"/>
      <c r="BV66" s="411"/>
    </row>
    <row r="67" spans="63:74" x14ac:dyDescent="0.2">
      <c r="BK67" s="411"/>
      <c r="BL67" s="411"/>
      <c r="BM67" s="411"/>
      <c r="BN67" s="411"/>
      <c r="BO67" s="411"/>
      <c r="BP67" s="411"/>
      <c r="BQ67" s="411"/>
      <c r="BR67" s="411"/>
      <c r="BS67" s="411"/>
      <c r="BT67" s="411"/>
      <c r="BU67" s="411"/>
      <c r="BV67" s="411"/>
    </row>
    <row r="68" spans="63:74" x14ac:dyDescent="0.2">
      <c r="BK68" s="411"/>
      <c r="BL68" s="411"/>
      <c r="BM68" s="411"/>
      <c r="BN68" s="411"/>
      <c r="BO68" s="411"/>
      <c r="BP68" s="411"/>
      <c r="BQ68" s="411"/>
      <c r="BR68" s="411"/>
      <c r="BS68" s="411"/>
      <c r="BT68" s="411"/>
      <c r="BU68" s="411"/>
      <c r="BV68" s="411"/>
    </row>
    <row r="69" spans="63:74" x14ac:dyDescent="0.2">
      <c r="BK69" s="411"/>
      <c r="BL69" s="411"/>
      <c r="BM69" s="411"/>
      <c r="BN69" s="411"/>
      <c r="BO69" s="411"/>
      <c r="BP69" s="411"/>
      <c r="BQ69" s="411"/>
      <c r="BR69" s="411"/>
      <c r="BS69" s="411"/>
      <c r="BT69" s="411"/>
      <c r="BU69" s="411"/>
      <c r="BV69" s="411"/>
    </row>
    <row r="70" spans="63:74" x14ac:dyDescent="0.2">
      <c r="BK70" s="411"/>
      <c r="BL70" s="411"/>
      <c r="BM70" s="411"/>
      <c r="BN70" s="411"/>
      <c r="BO70" s="411"/>
      <c r="BP70" s="411"/>
      <c r="BQ70" s="411"/>
      <c r="BR70" s="411"/>
      <c r="BS70" s="411"/>
      <c r="BT70" s="411"/>
      <c r="BU70" s="411"/>
      <c r="BV70" s="411"/>
    </row>
    <row r="71" spans="63:74" x14ac:dyDescent="0.2">
      <c r="BK71" s="411"/>
      <c r="BL71" s="411"/>
      <c r="BM71" s="411"/>
      <c r="BN71" s="411"/>
      <c r="BO71" s="411"/>
      <c r="BP71" s="411"/>
      <c r="BQ71" s="411"/>
      <c r="BR71" s="411"/>
      <c r="BS71" s="411"/>
      <c r="BT71" s="411"/>
      <c r="BU71" s="411"/>
      <c r="BV71" s="411"/>
    </row>
    <row r="72" spans="63:74" x14ac:dyDescent="0.2">
      <c r="BK72" s="411"/>
      <c r="BL72" s="411"/>
      <c r="BM72" s="411"/>
      <c r="BN72" s="411"/>
      <c r="BO72" s="411"/>
      <c r="BP72" s="411"/>
      <c r="BQ72" s="411"/>
      <c r="BR72" s="411"/>
      <c r="BS72" s="411"/>
      <c r="BT72" s="411"/>
      <c r="BU72" s="411"/>
      <c r="BV72" s="411"/>
    </row>
    <row r="73" spans="63:74" x14ac:dyDescent="0.2">
      <c r="BK73" s="411"/>
      <c r="BL73" s="411"/>
      <c r="BM73" s="411"/>
      <c r="BN73" s="411"/>
      <c r="BO73" s="411"/>
      <c r="BP73" s="411"/>
      <c r="BQ73" s="411"/>
      <c r="BR73" s="411"/>
      <c r="BS73" s="411"/>
      <c r="BT73" s="411"/>
      <c r="BU73" s="411"/>
      <c r="BV73" s="411"/>
    </row>
    <row r="74" spans="63:74" x14ac:dyDescent="0.2">
      <c r="BK74" s="411"/>
      <c r="BL74" s="411"/>
      <c r="BM74" s="411"/>
      <c r="BN74" s="411"/>
      <c r="BO74" s="411"/>
      <c r="BP74" s="411"/>
      <c r="BQ74" s="411"/>
      <c r="BR74" s="411"/>
      <c r="BS74" s="411"/>
      <c r="BT74" s="411"/>
      <c r="BU74" s="411"/>
      <c r="BV74" s="411"/>
    </row>
    <row r="75" spans="63:74" x14ac:dyDescent="0.2">
      <c r="BK75" s="411"/>
      <c r="BL75" s="411"/>
      <c r="BM75" s="411"/>
      <c r="BN75" s="411"/>
      <c r="BO75" s="411"/>
      <c r="BP75" s="411"/>
      <c r="BQ75" s="411"/>
      <c r="BR75" s="411"/>
      <c r="BS75" s="411"/>
      <c r="BT75" s="411"/>
      <c r="BU75" s="411"/>
      <c r="BV75" s="411"/>
    </row>
    <row r="76" spans="63:74" x14ac:dyDescent="0.2">
      <c r="BK76" s="411"/>
      <c r="BL76" s="411"/>
      <c r="BM76" s="411"/>
      <c r="BN76" s="411"/>
      <c r="BO76" s="411"/>
      <c r="BP76" s="411"/>
      <c r="BQ76" s="411"/>
      <c r="BR76" s="411"/>
      <c r="BS76" s="411"/>
      <c r="BT76" s="411"/>
      <c r="BU76" s="411"/>
      <c r="BV76" s="411"/>
    </row>
    <row r="77" spans="63:74" x14ac:dyDescent="0.2">
      <c r="BK77" s="411"/>
      <c r="BL77" s="411"/>
      <c r="BM77" s="411"/>
      <c r="BN77" s="411"/>
      <c r="BO77" s="411"/>
      <c r="BP77" s="411"/>
      <c r="BQ77" s="411"/>
      <c r="BR77" s="411"/>
      <c r="BS77" s="411"/>
      <c r="BT77" s="411"/>
      <c r="BU77" s="411"/>
      <c r="BV77" s="411"/>
    </row>
    <row r="78" spans="63:74" x14ac:dyDescent="0.2">
      <c r="BK78" s="411"/>
      <c r="BL78" s="411"/>
      <c r="BM78" s="411"/>
      <c r="BN78" s="411"/>
      <c r="BO78" s="411"/>
      <c r="BP78" s="411"/>
      <c r="BQ78" s="411"/>
      <c r="BR78" s="411"/>
      <c r="BS78" s="411"/>
      <c r="BT78" s="411"/>
      <c r="BU78" s="411"/>
      <c r="BV78" s="411"/>
    </row>
    <row r="79" spans="63:74" x14ac:dyDescent="0.2">
      <c r="BK79" s="411"/>
      <c r="BL79" s="411"/>
      <c r="BM79" s="411"/>
      <c r="BN79" s="411"/>
      <c r="BO79" s="411"/>
      <c r="BP79" s="411"/>
      <c r="BQ79" s="411"/>
      <c r="BR79" s="411"/>
      <c r="BS79" s="411"/>
      <c r="BT79" s="411"/>
      <c r="BU79" s="411"/>
      <c r="BV79" s="411"/>
    </row>
    <row r="80" spans="63:74" x14ac:dyDescent="0.2">
      <c r="BK80" s="411"/>
      <c r="BL80" s="411"/>
      <c r="BM80" s="411"/>
      <c r="BN80" s="411"/>
      <c r="BO80" s="411"/>
      <c r="BP80" s="411"/>
      <c r="BQ80" s="411"/>
      <c r="BR80" s="411"/>
      <c r="BS80" s="411"/>
      <c r="BT80" s="411"/>
      <c r="BU80" s="411"/>
      <c r="BV80" s="411"/>
    </row>
    <row r="81" spans="63:74" x14ac:dyDescent="0.2">
      <c r="BK81" s="411"/>
      <c r="BL81" s="411"/>
      <c r="BM81" s="411"/>
      <c r="BN81" s="411"/>
      <c r="BO81" s="411"/>
      <c r="BP81" s="411"/>
      <c r="BQ81" s="411"/>
      <c r="BR81" s="411"/>
      <c r="BS81" s="411"/>
      <c r="BT81" s="411"/>
      <c r="BU81" s="411"/>
      <c r="BV81" s="411"/>
    </row>
    <row r="82" spans="63:74" x14ac:dyDescent="0.2">
      <c r="BK82" s="411"/>
      <c r="BL82" s="411"/>
      <c r="BM82" s="411"/>
      <c r="BN82" s="411"/>
      <c r="BO82" s="411"/>
      <c r="BP82" s="411"/>
      <c r="BQ82" s="411"/>
      <c r="BR82" s="411"/>
      <c r="BS82" s="411"/>
      <c r="BT82" s="411"/>
      <c r="BU82" s="411"/>
      <c r="BV82" s="411"/>
    </row>
    <row r="83" spans="63:74" x14ac:dyDescent="0.2">
      <c r="BK83" s="411"/>
      <c r="BL83" s="411"/>
      <c r="BM83" s="411"/>
      <c r="BN83" s="411"/>
      <c r="BO83" s="411"/>
      <c r="BP83" s="411"/>
      <c r="BQ83" s="411"/>
      <c r="BR83" s="411"/>
      <c r="BS83" s="411"/>
      <c r="BT83" s="411"/>
      <c r="BU83" s="411"/>
      <c r="BV83" s="411"/>
    </row>
    <row r="84" spans="63:74" x14ac:dyDescent="0.2">
      <c r="BK84" s="411"/>
      <c r="BL84" s="411"/>
      <c r="BM84" s="411"/>
      <c r="BN84" s="411"/>
      <c r="BO84" s="411"/>
      <c r="BP84" s="411"/>
      <c r="BQ84" s="411"/>
      <c r="BR84" s="411"/>
      <c r="BS84" s="411"/>
      <c r="BT84" s="411"/>
      <c r="BU84" s="411"/>
      <c r="BV84" s="411"/>
    </row>
    <row r="85" spans="63:74" x14ac:dyDescent="0.2">
      <c r="BK85" s="411"/>
      <c r="BL85" s="411"/>
      <c r="BM85" s="411"/>
      <c r="BN85" s="411"/>
      <c r="BO85" s="411"/>
      <c r="BP85" s="411"/>
      <c r="BQ85" s="411"/>
      <c r="BR85" s="411"/>
      <c r="BS85" s="411"/>
      <c r="BT85" s="411"/>
      <c r="BU85" s="411"/>
      <c r="BV85" s="411"/>
    </row>
    <row r="86" spans="63:74" x14ac:dyDescent="0.2">
      <c r="BK86" s="411"/>
      <c r="BL86" s="411"/>
      <c r="BM86" s="411"/>
      <c r="BN86" s="411"/>
      <c r="BO86" s="411"/>
      <c r="BP86" s="411"/>
      <c r="BQ86" s="411"/>
      <c r="BR86" s="411"/>
      <c r="BS86" s="411"/>
      <c r="BT86" s="411"/>
      <c r="BU86" s="411"/>
      <c r="BV86" s="411"/>
    </row>
    <row r="87" spans="63:74" x14ac:dyDescent="0.2">
      <c r="BK87" s="411"/>
      <c r="BL87" s="411"/>
      <c r="BM87" s="411"/>
      <c r="BN87" s="411"/>
      <c r="BO87" s="411"/>
      <c r="BP87" s="411"/>
      <c r="BQ87" s="411"/>
      <c r="BR87" s="411"/>
      <c r="BS87" s="411"/>
      <c r="BT87" s="411"/>
      <c r="BU87" s="411"/>
      <c r="BV87" s="411"/>
    </row>
    <row r="88" spans="63:74" x14ac:dyDescent="0.2">
      <c r="BK88" s="411"/>
      <c r="BL88" s="411"/>
      <c r="BM88" s="411"/>
      <c r="BN88" s="411"/>
      <c r="BO88" s="411"/>
      <c r="BP88" s="411"/>
      <c r="BQ88" s="411"/>
      <c r="BR88" s="411"/>
      <c r="BS88" s="411"/>
      <c r="BT88" s="411"/>
      <c r="BU88" s="411"/>
      <c r="BV88" s="411"/>
    </row>
    <row r="89" spans="63:74" x14ac:dyDescent="0.2">
      <c r="BK89" s="411"/>
      <c r="BL89" s="411"/>
      <c r="BM89" s="411"/>
      <c r="BN89" s="411"/>
      <c r="BO89" s="411"/>
      <c r="BP89" s="411"/>
      <c r="BQ89" s="411"/>
      <c r="BR89" s="411"/>
      <c r="BS89" s="411"/>
      <c r="BT89" s="411"/>
      <c r="BU89" s="411"/>
      <c r="BV89" s="411"/>
    </row>
    <row r="90" spans="63:74" x14ac:dyDescent="0.2">
      <c r="BK90" s="411"/>
      <c r="BL90" s="411"/>
      <c r="BM90" s="411"/>
      <c r="BN90" s="411"/>
      <c r="BO90" s="411"/>
      <c r="BP90" s="411"/>
      <c r="BQ90" s="411"/>
      <c r="BR90" s="411"/>
      <c r="BS90" s="411"/>
      <c r="BT90" s="411"/>
      <c r="BU90" s="411"/>
      <c r="BV90" s="411"/>
    </row>
    <row r="91" spans="63:74" x14ac:dyDescent="0.2">
      <c r="BK91" s="411"/>
      <c r="BL91" s="411"/>
      <c r="BM91" s="411"/>
      <c r="BN91" s="411"/>
      <c r="BO91" s="411"/>
      <c r="BP91" s="411"/>
      <c r="BQ91" s="411"/>
      <c r="BR91" s="411"/>
      <c r="BS91" s="411"/>
      <c r="BT91" s="411"/>
      <c r="BU91" s="411"/>
      <c r="BV91" s="411"/>
    </row>
    <row r="92" spans="63:74" x14ac:dyDescent="0.2">
      <c r="BK92" s="411"/>
      <c r="BL92" s="411"/>
      <c r="BM92" s="411"/>
      <c r="BN92" s="411"/>
      <c r="BO92" s="411"/>
      <c r="BP92" s="411"/>
      <c r="BQ92" s="411"/>
      <c r="BR92" s="411"/>
      <c r="BS92" s="411"/>
      <c r="BT92" s="411"/>
      <c r="BU92" s="411"/>
      <c r="BV92" s="411"/>
    </row>
    <row r="93" spans="63:74" x14ac:dyDescent="0.2">
      <c r="BK93" s="411"/>
      <c r="BL93" s="411"/>
      <c r="BM93" s="411"/>
      <c r="BN93" s="411"/>
      <c r="BO93" s="411"/>
      <c r="BP93" s="411"/>
      <c r="BQ93" s="411"/>
      <c r="BR93" s="411"/>
      <c r="BS93" s="411"/>
      <c r="BT93" s="411"/>
      <c r="BU93" s="411"/>
      <c r="BV93" s="411"/>
    </row>
    <row r="94" spans="63:74" x14ac:dyDescent="0.2">
      <c r="BK94" s="411"/>
      <c r="BL94" s="411"/>
      <c r="BM94" s="411"/>
      <c r="BN94" s="411"/>
      <c r="BO94" s="411"/>
      <c r="BP94" s="411"/>
      <c r="BQ94" s="411"/>
      <c r="BR94" s="411"/>
      <c r="BS94" s="411"/>
      <c r="BT94" s="411"/>
      <c r="BU94" s="411"/>
      <c r="BV94" s="411"/>
    </row>
    <row r="95" spans="63:74" x14ac:dyDescent="0.2">
      <c r="BK95" s="411"/>
      <c r="BL95" s="411"/>
      <c r="BM95" s="411"/>
      <c r="BN95" s="411"/>
      <c r="BO95" s="411"/>
      <c r="BP95" s="411"/>
      <c r="BQ95" s="411"/>
      <c r="BR95" s="411"/>
      <c r="BS95" s="411"/>
      <c r="BT95" s="411"/>
      <c r="BU95" s="411"/>
      <c r="BV95" s="411"/>
    </row>
    <row r="96" spans="63:74" x14ac:dyDescent="0.2">
      <c r="BK96" s="411"/>
      <c r="BL96" s="411"/>
      <c r="BM96" s="411"/>
      <c r="BN96" s="411"/>
      <c r="BO96" s="411"/>
      <c r="BP96" s="411"/>
      <c r="BQ96" s="411"/>
      <c r="BR96" s="411"/>
      <c r="BS96" s="411"/>
      <c r="BT96" s="411"/>
      <c r="BU96" s="411"/>
      <c r="BV96" s="411"/>
    </row>
    <row r="97" spans="63:74" x14ac:dyDescent="0.2">
      <c r="BK97" s="411"/>
      <c r="BL97" s="411"/>
      <c r="BM97" s="411"/>
      <c r="BN97" s="411"/>
      <c r="BO97" s="411"/>
      <c r="BP97" s="411"/>
      <c r="BQ97" s="411"/>
      <c r="BR97" s="411"/>
      <c r="BS97" s="411"/>
      <c r="BT97" s="411"/>
      <c r="BU97" s="411"/>
      <c r="BV97" s="411"/>
    </row>
    <row r="98" spans="63:74" x14ac:dyDescent="0.2">
      <c r="BK98" s="411"/>
      <c r="BL98" s="411"/>
      <c r="BM98" s="411"/>
      <c r="BN98" s="411"/>
      <c r="BO98" s="411"/>
      <c r="BP98" s="411"/>
      <c r="BQ98" s="411"/>
      <c r="BR98" s="411"/>
      <c r="BS98" s="411"/>
      <c r="BT98" s="411"/>
      <c r="BU98" s="411"/>
      <c r="BV98" s="411"/>
    </row>
    <row r="99" spans="63:74" x14ac:dyDescent="0.2">
      <c r="BK99" s="411"/>
      <c r="BL99" s="411"/>
      <c r="BM99" s="411"/>
      <c r="BN99" s="411"/>
      <c r="BO99" s="411"/>
      <c r="BP99" s="411"/>
      <c r="BQ99" s="411"/>
      <c r="BR99" s="411"/>
      <c r="BS99" s="411"/>
      <c r="BT99" s="411"/>
      <c r="BU99" s="411"/>
      <c r="BV99" s="411"/>
    </row>
    <row r="100" spans="63:74" x14ac:dyDescent="0.2">
      <c r="BK100" s="411"/>
      <c r="BL100" s="411"/>
      <c r="BM100" s="411"/>
      <c r="BN100" s="411"/>
      <c r="BO100" s="411"/>
      <c r="BP100" s="411"/>
      <c r="BQ100" s="411"/>
      <c r="BR100" s="411"/>
      <c r="BS100" s="411"/>
      <c r="BT100" s="411"/>
      <c r="BU100" s="411"/>
      <c r="BV100" s="411"/>
    </row>
    <row r="101" spans="63:74" x14ac:dyDescent="0.2">
      <c r="BK101" s="411"/>
      <c r="BL101" s="411"/>
      <c r="BM101" s="411"/>
      <c r="BN101" s="411"/>
      <c r="BO101" s="411"/>
      <c r="BP101" s="411"/>
      <c r="BQ101" s="411"/>
      <c r="BR101" s="411"/>
      <c r="BS101" s="411"/>
      <c r="BT101" s="411"/>
      <c r="BU101" s="411"/>
      <c r="BV101" s="411"/>
    </row>
    <row r="102" spans="63:74" x14ac:dyDescent="0.2">
      <c r="BK102" s="411"/>
      <c r="BL102" s="411"/>
      <c r="BM102" s="411"/>
      <c r="BN102" s="411"/>
      <c r="BO102" s="411"/>
      <c r="BP102" s="411"/>
      <c r="BQ102" s="411"/>
      <c r="BR102" s="411"/>
      <c r="BS102" s="411"/>
      <c r="BT102" s="411"/>
      <c r="BU102" s="411"/>
      <c r="BV102" s="411"/>
    </row>
    <row r="103" spans="63:74" x14ac:dyDescent="0.2">
      <c r="BK103" s="411"/>
      <c r="BL103" s="411"/>
      <c r="BM103" s="411"/>
      <c r="BN103" s="411"/>
      <c r="BO103" s="411"/>
      <c r="BP103" s="411"/>
      <c r="BQ103" s="411"/>
      <c r="BR103" s="411"/>
      <c r="BS103" s="411"/>
      <c r="BT103" s="411"/>
      <c r="BU103" s="411"/>
      <c r="BV103" s="411"/>
    </row>
    <row r="104" spans="63:74" x14ac:dyDescent="0.2">
      <c r="BK104" s="411"/>
      <c r="BL104" s="411"/>
      <c r="BM104" s="411"/>
      <c r="BN104" s="411"/>
      <c r="BO104" s="411"/>
      <c r="BP104" s="411"/>
      <c r="BQ104" s="411"/>
      <c r="BR104" s="411"/>
      <c r="BS104" s="411"/>
      <c r="BT104" s="411"/>
      <c r="BU104" s="411"/>
      <c r="BV104" s="411"/>
    </row>
    <row r="105" spans="63:74" x14ac:dyDescent="0.2">
      <c r="BK105" s="411"/>
      <c r="BL105" s="411"/>
      <c r="BM105" s="411"/>
      <c r="BN105" s="411"/>
      <c r="BO105" s="411"/>
      <c r="BP105" s="411"/>
      <c r="BQ105" s="411"/>
      <c r="BR105" s="411"/>
      <c r="BS105" s="411"/>
      <c r="BT105" s="411"/>
      <c r="BU105" s="411"/>
      <c r="BV105" s="411"/>
    </row>
    <row r="106" spans="63:74" x14ac:dyDescent="0.2">
      <c r="BK106" s="411"/>
      <c r="BL106" s="411"/>
      <c r="BM106" s="411"/>
      <c r="BN106" s="411"/>
      <c r="BO106" s="411"/>
      <c r="BP106" s="411"/>
      <c r="BQ106" s="411"/>
      <c r="BR106" s="411"/>
      <c r="BS106" s="411"/>
      <c r="BT106" s="411"/>
      <c r="BU106" s="411"/>
      <c r="BV106" s="411"/>
    </row>
    <row r="107" spans="63:74" x14ac:dyDescent="0.2">
      <c r="BK107" s="411"/>
      <c r="BL107" s="411"/>
      <c r="BM107" s="411"/>
      <c r="BN107" s="411"/>
      <c r="BO107" s="411"/>
      <c r="BP107" s="411"/>
      <c r="BQ107" s="411"/>
      <c r="BR107" s="411"/>
      <c r="BS107" s="411"/>
      <c r="BT107" s="411"/>
      <c r="BU107" s="411"/>
      <c r="BV107" s="411"/>
    </row>
    <row r="108" spans="63:74" x14ac:dyDescent="0.2">
      <c r="BK108" s="411"/>
      <c r="BL108" s="411"/>
      <c r="BM108" s="411"/>
      <c r="BN108" s="411"/>
      <c r="BO108" s="411"/>
      <c r="BP108" s="411"/>
      <c r="BQ108" s="411"/>
      <c r="BR108" s="411"/>
      <c r="BS108" s="411"/>
      <c r="BT108" s="411"/>
      <c r="BU108" s="411"/>
      <c r="BV108" s="411"/>
    </row>
    <row r="109" spans="63:74" x14ac:dyDescent="0.2">
      <c r="BK109" s="411"/>
      <c r="BL109" s="411"/>
      <c r="BM109" s="411"/>
      <c r="BN109" s="411"/>
      <c r="BO109" s="411"/>
      <c r="BP109" s="411"/>
      <c r="BQ109" s="411"/>
      <c r="BR109" s="411"/>
      <c r="BS109" s="411"/>
      <c r="BT109" s="411"/>
      <c r="BU109" s="411"/>
      <c r="BV109" s="411"/>
    </row>
    <row r="110" spans="63:74" x14ac:dyDescent="0.2">
      <c r="BK110" s="411"/>
      <c r="BL110" s="411"/>
      <c r="BM110" s="411"/>
      <c r="BN110" s="411"/>
      <c r="BO110" s="411"/>
      <c r="BP110" s="411"/>
      <c r="BQ110" s="411"/>
      <c r="BR110" s="411"/>
      <c r="BS110" s="411"/>
      <c r="BT110" s="411"/>
      <c r="BU110" s="411"/>
      <c r="BV110" s="411"/>
    </row>
    <row r="111" spans="63:74" x14ac:dyDescent="0.2">
      <c r="BK111" s="411"/>
      <c r="BL111" s="411"/>
      <c r="BM111" s="411"/>
      <c r="BN111" s="411"/>
      <c r="BO111" s="411"/>
      <c r="BP111" s="411"/>
      <c r="BQ111" s="411"/>
      <c r="BR111" s="411"/>
      <c r="BS111" s="411"/>
      <c r="BT111" s="411"/>
      <c r="BU111" s="411"/>
      <c r="BV111" s="411"/>
    </row>
    <row r="112" spans="63:74" x14ac:dyDescent="0.2">
      <c r="BK112" s="411"/>
      <c r="BL112" s="411"/>
      <c r="BM112" s="411"/>
      <c r="BN112" s="411"/>
      <c r="BO112" s="411"/>
      <c r="BP112" s="411"/>
      <c r="BQ112" s="411"/>
      <c r="BR112" s="411"/>
      <c r="BS112" s="411"/>
      <c r="BT112" s="411"/>
      <c r="BU112" s="411"/>
      <c r="BV112" s="411"/>
    </row>
    <row r="113" spans="63:74" x14ac:dyDescent="0.2">
      <c r="BK113" s="411"/>
      <c r="BL113" s="411"/>
      <c r="BM113" s="411"/>
      <c r="BN113" s="411"/>
      <c r="BO113" s="411"/>
      <c r="BP113" s="411"/>
      <c r="BQ113" s="411"/>
      <c r="BR113" s="411"/>
      <c r="BS113" s="411"/>
      <c r="BT113" s="411"/>
      <c r="BU113" s="411"/>
      <c r="BV113" s="411"/>
    </row>
    <row r="114" spans="63:74" x14ac:dyDescent="0.2">
      <c r="BK114" s="411"/>
      <c r="BL114" s="411"/>
      <c r="BM114" s="411"/>
      <c r="BN114" s="411"/>
      <c r="BO114" s="411"/>
      <c r="BP114" s="411"/>
      <c r="BQ114" s="411"/>
      <c r="BR114" s="411"/>
      <c r="BS114" s="411"/>
      <c r="BT114" s="411"/>
      <c r="BU114" s="411"/>
      <c r="BV114" s="411"/>
    </row>
    <row r="115" spans="63:74" x14ac:dyDescent="0.2">
      <c r="BK115" s="411"/>
      <c r="BL115" s="411"/>
      <c r="BM115" s="411"/>
      <c r="BN115" s="411"/>
      <c r="BO115" s="411"/>
      <c r="BP115" s="411"/>
      <c r="BQ115" s="411"/>
      <c r="BR115" s="411"/>
      <c r="BS115" s="411"/>
      <c r="BT115" s="411"/>
      <c r="BU115" s="411"/>
      <c r="BV115" s="411"/>
    </row>
    <row r="116" spans="63:74" x14ac:dyDescent="0.2">
      <c r="BK116" s="411"/>
      <c r="BL116" s="411"/>
      <c r="BM116" s="411"/>
      <c r="BN116" s="411"/>
      <c r="BO116" s="411"/>
      <c r="BP116" s="411"/>
      <c r="BQ116" s="411"/>
      <c r="BR116" s="411"/>
      <c r="BS116" s="411"/>
      <c r="BT116" s="411"/>
      <c r="BU116" s="411"/>
      <c r="BV116" s="411"/>
    </row>
    <row r="117" spans="63:74" x14ac:dyDescent="0.2">
      <c r="BK117" s="411"/>
      <c r="BL117" s="411"/>
      <c r="BM117" s="411"/>
      <c r="BN117" s="411"/>
      <c r="BO117" s="411"/>
      <c r="BP117" s="411"/>
      <c r="BQ117" s="411"/>
      <c r="BR117" s="411"/>
      <c r="BS117" s="411"/>
      <c r="BT117" s="411"/>
      <c r="BU117" s="411"/>
      <c r="BV117" s="411"/>
    </row>
    <row r="118" spans="63:74" x14ac:dyDescent="0.2">
      <c r="BK118" s="411"/>
      <c r="BL118" s="411"/>
      <c r="BM118" s="411"/>
      <c r="BN118" s="411"/>
      <c r="BO118" s="411"/>
      <c r="BP118" s="411"/>
      <c r="BQ118" s="411"/>
      <c r="BR118" s="411"/>
      <c r="BS118" s="411"/>
      <c r="BT118" s="411"/>
      <c r="BU118" s="411"/>
      <c r="BV118" s="411"/>
    </row>
    <row r="119" spans="63:74" x14ac:dyDescent="0.2">
      <c r="BK119" s="411"/>
      <c r="BL119" s="411"/>
      <c r="BM119" s="411"/>
      <c r="BN119" s="411"/>
      <c r="BO119" s="411"/>
      <c r="BP119" s="411"/>
      <c r="BQ119" s="411"/>
      <c r="BR119" s="411"/>
      <c r="BS119" s="411"/>
      <c r="BT119" s="411"/>
      <c r="BU119" s="411"/>
      <c r="BV119" s="411"/>
    </row>
    <row r="120" spans="63:74" x14ac:dyDescent="0.2">
      <c r="BK120" s="411"/>
      <c r="BL120" s="411"/>
      <c r="BM120" s="411"/>
      <c r="BN120" s="411"/>
      <c r="BO120" s="411"/>
      <c r="BP120" s="411"/>
      <c r="BQ120" s="411"/>
      <c r="BR120" s="411"/>
      <c r="BS120" s="411"/>
      <c r="BT120" s="411"/>
      <c r="BU120" s="411"/>
      <c r="BV120" s="411"/>
    </row>
    <row r="121" spans="63:74" x14ac:dyDescent="0.2">
      <c r="BK121" s="411"/>
      <c r="BL121" s="411"/>
      <c r="BM121" s="411"/>
      <c r="BN121" s="411"/>
      <c r="BO121" s="411"/>
      <c r="BP121" s="411"/>
      <c r="BQ121" s="411"/>
      <c r="BR121" s="411"/>
      <c r="BS121" s="411"/>
      <c r="BT121" s="411"/>
      <c r="BU121" s="411"/>
      <c r="BV121" s="411"/>
    </row>
    <row r="122" spans="63:74" x14ac:dyDescent="0.2">
      <c r="BK122" s="411"/>
      <c r="BL122" s="411"/>
      <c r="BM122" s="411"/>
      <c r="BN122" s="411"/>
      <c r="BO122" s="411"/>
      <c r="BP122" s="411"/>
      <c r="BQ122" s="411"/>
      <c r="BR122" s="411"/>
      <c r="BS122" s="411"/>
      <c r="BT122" s="411"/>
      <c r="BU122" s="411"/>
      <c r="BV122" s="411"/>
    </row>
    <row r="123" spans="63:74" x14ac:dyDescent="0.2">
      <c r="BK123" s="411"/>
      <c r="BL123" s="411"/>
      <c r="BM123" s="411"/>
      <c r="BN123" s="411"/>
      <c r="BO123" s="411"/>
      <c r="BP123" s="411"/>
      <c r="BQ123" s="411"/>
      <c r="BR123" s="411"/>
      <c r="BS123" s="411"/>
      <c r="BT123" s="411"/>
      <c r="BU123" s="411"/>
      <c r="BV123" s="411"/>
    </row>
    <row r="124" spans="63:74" x14ac:dyDescent="0.2">
      <c r="BK124" s="411"/>
      <c r="BL124" s="411"/>
      <c r="BM124" s="411"/>
      <c r="BN124" s="411"/>
      <c r="BO124" s="411"/>
      <c r="BP124" s="411"/>
      <c r="BQ124" s="411"/>
      <c r="BR124" s="411"/>
      <c r="BS124" s="411"/>
      <c r="BT124" s="411"/>
      <c r="BU124" s="411"/>
      <c r="BV124" s="411"/>
    </row>
    <row r="125" spans="63:74" x14ac:dyDescent="0.2">
      <c r="BK125" s="411"/>
      <c r="BL125" s="411"/>
      <c r="BM125" s="411"/>
      <c r="BN125" s="411"/>
      <c r="BO125" s="411"/>
      <c r="BP125" s="411"/>
      <c r="BQ125" s="411"/>
      <c r="BR125" s="411"/>
      <c r="BS125" s="411"/>
      <c r="BT125" s="411"/>
      <c r="BU125" s="411"/>
      <c r="BV125" s="411"/>
    </row>
    <row r="126" spans="63:74" x14ac:dyDescent="0.2">
      <c r="BK126" s="411"/>
      <c r="BL126" s="411"/>
      <c r="BM126" s="411"/>
      <c r="BN126" s="411"/>
      <c r="BO126" s="411"/>
      <c r="BP126" s="411"/>
      <c r="BQ126" s="411"/>
      <c r="BR126" s="411"/>
      <c r="BS126" s="411"/>
      <c r="BT126" s="411"/>
      <c r="BU126" s="411"/>
      <c r="BV126" s="411"/>
    </row>
    <row r="127" spans="63:74" x14ac:dyDescent="0.2">
      <c r="BK127" s="411"/>
      <c r="BL127" s="411"/>
      <c r="BM127" s="411"/>
      <c r="BN127" s="411"/>
      <c r="BO127" s="411"/>
      <c r="BP127" s="411"/>
      <c r="BQ127" s="411"/>
      <c r="BR127" s="411"/>
      <c r="BS127" s="411"/>
      <c r="BT127" s="411"/>
      <c r="BU127" s="411"/>
      <c r="BV127" s="411"/>
    </row>
    <row r="128" spans="63:74" x14ac:dyDescent="0.2">
      <c r="BK128" s="411"/>
      <c r="BL128" s="411"/>
      <c r="BM128" s="411"/>
      <c r="BN128" s="411"/>
      <c r="BO128" s="411"/>
      <c r="BP128" s="411"/>
      <c r="BQ128" s="411"/>
      <c r="BR128" s="411"/>
      <c r="BS128" s="411"/>
      <c r="BT128" s="411"/>
      <c r="BU128" s="411"/>
      <c r="BV128" s="411"/>
    </row>
  </sheetData>
  <mergeCells count="15">
    <mergeCell ref="A1:A2"/>
    <mergeCell ref="AM3:AX3"/>
    <mergeCell ref="AY3:BJ3"/>
    <mergeCell ref="BK3:BV3"/>
    <mergeCell ref="B1:AL1"/>
    <mergeCell ref="C3:N3"/>
    <mergeCell ref="O3:Z3"/>
    <mergeCell ref="AA3:AL3"/>
    <mergeCell ref="B46:Q46"/>
    <mergeCell ref="B40:Q40"/>
    <mergeCell ref="B43:Q43"/>
    <mergeCell ref="B44:Q44"/>
    <mergeCell ref="B45:Q45"/>
    <mergeCell ref="B41:Q41"/>
    <mergeCell ref="B42:Q42"/>
  </mergeCells>
  <phoneticPr fontId="3" type="noConversion"/>
  <hyperlinks>
    <hyperlink ref="A1:A2" location="Contents!A1" display="Table of Contents"/>
  </hyperlinks>
  <pageMargins left="0.25" right="0.25" top="0.25" bottom="0.25" header="0.5" footer="0.5"/>
  <pageSetup scale="3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V53"/>
  <sheetViews>
    <sheetView workbookViewId="0">
      <pane xSplit="2" ySplit="4" topLeftCell="AP5" activePane="bottomRight" state="frozen"/>
      <selection activeCell="BF63" sqref="BF63"/>
      <selection pane="topRight" activeCell="BF63" sqref="BF63"/>
      <selection pane="bottomLeft" activeCell="BF63" sqref="BF63"/>
      <selection pane="bottomRight" activeCell="BD6" sqref="BD6:BD43"/>
    </sheetView>
  </sheetViews>
  <sheetFormatPr defaultColWidth="8.5703125" defaultRowHeight="11.25" x14ac:dyDescent="0.2"/>
  <cols>
    <col min="1" max="1" width="11.5703125" style="162" customWidth="1"/>
    <col min="2" max="2" width="35.85546875" style="153" customWidth="1"/>
    <col min="3" max="50" width="6.5703125" style="153" customWidth="1"/>
    <col min="51" max="55" width="6.5703125" style="493" customWidth="1"/>
    <col min="56" max="58" width="6.5703125" style="643" customWidth="1"/>
    <col min="59" max="62" width="6.5703125" style="493" customWidth="1"/>
    <col min="63" max="74" width="6.5703125" style="153" customWidth="1"/>
    <col min="75" max="16384" width="8.5703125" style="153"/>
  </cols>
  <sheetData>
    <row r="1" spans="1:74" ht="12.75" customHeight="1" x14ac:dyDescent="0.2">
      <c r="A1" s="790" t="s">
        <v>982</v>
      </c>
      <c r="B1" s="823" t="s">
        <v>1130</v>
      </c>
      <c r="C1" s="823"/>
      <c r="D1" s="823"/>
      <c r="E1" s="823"/>
      <c r="F1" s="823"/>
      <c r="G1" s="823"/>
      <c r="H1" s="823"/>
      <c r="I1" s="823"/>
      <c r="J1" s="823"/>
      <c r="K1" s="823"/>
      <c r="L1" s="823"/>
      <c r="M1" s="823"/>
      <c r="N1" s="823"/>
      <c r="O1" s="823"/>
      <c r="P1" s="823"/>
      <c r="Q1" s="823"/>
      <c r="R1" s="823"/>
      <c r="S1" s="823"/>
      <c r="T1" s="823"/>
      <c r="U1" s="823"/>
      <c r="V1" s="823"/>
      <c r="W1" s="823"/>
      <c r="X1" s="823"/>
      <c r="Y1" s="823"/>
      <c r="Z1" s="823"/>
      <c r="AA1" s="823"/>
      <c r="AB1" s="823"/>
      <c r="AC1" s="823"/>
      <c r="AD1" s="823"/>
      <c r="AE1" s="823"/>
      <c r="AF1" s="823"/>
      <c r="AG1" s="823"/>
      <c r="AH1" s="823"/>
      <c r="AI1" s="823"/>
      <c r="AJ1" s="823"/>
      <c r="AK1" s="823"/>
      <c r="AL1" s="823"/>
      <c r="AM1" s="823"/>
      <c r="AN1" s="823"/>
      <c r="AO1" s="823"/>
      <c r="AP1" s="823"/>
      <c r="AQ1" s="823"/>
      <c r="AR1" s="823"/>
      <c r="AS1" s="823"/>
      <c r="AT1" s="823"/>
      <c r="AU1" s="823"/>
      <c r="AV1" s="823"/>
      <c r="AW1" s="823"/>
      <c r="AX1" s="823"/>
      <c r="AY1" s="823"/>
      <c r="AZ1" s="823"/>
      <c r="BA1" s="823"/>
      <c r="BB1" s="823"/>
      <c r="BC1" s="823"/>
      <c r="BD1" s="823"/>
      <c r="BE1" s="823"/>
      <c r="BF1" s="823"/>
      <c r="BG1" s="823"/>
      <c r="BH1" s="823"/>
      <c r="BI1" s="823"/>
      <c r="BJ1" s="823"/>
      <c r="BK1" s="823"/>
      <c r="BL1" s="823"/>
      <c r="BM1" s="823"/>
      <c r="BN1" s="823"/>
      <c r="BO1" s="823"/>
      <c r="BP1" s="823"/>
      <c r="BQ1" s="823"/>
      <c r="BR1" s="823"/>
      <c r="BS1" s="823"/>
      <c r="BT1" s="823"/>
      <c r="BU1" s="823"/>
      <c r="BV1" s="823"/>
    </row>
    <row r="2" spans="1:74" ht="12.75" customHeight="1" x14ac:dyDescent="0.2">
      <c r="A2" s="791"/>
      <c r="B2" s="540" t="str">
        <f>"U.S. Energy Information Administration  |  Short-Term Energy Outlook  - "&amp;Dates!D1</f>
        <v>U.S. Energy Information Administration  |  Short-Term Energy Outlook  - July 2019</v>
      </c>
      <c r="C2" s="541"/>
      <c r="D2" s="541"/>
      <c r="E2" s="541"/>
      <c r="F2" s="541"/>
      <c r="G2" s="541"/>
      <c r="H2" s="541"/>
      <c r="I2" s="616"/>
      <c r="J2" s="617"/>
      <c r="K2" s="617"/>
      <c r="L2" s="617"/>
      <c r="M2" s="617"/>
      <c r="N2" s="617"/>
      <c r="O2" s="617"/>
      <c r="P2" s="617"/>
      <c r="Q2" s="617"/>
      <c r="R2" s="617"/>
      <c r="S2" s="617"/>
      <c r="T2" s="617"/>
      <c r="U2" s="617"/>
      <c r="V2" s="617"/>
      <c r="W2" s="617"/>
      <c r="X2" s="617"/>
      <c r="Y2" s="617"/>
      <c r="Z2" s="617"/>
      <c r="AA2" s="617"/>
      <c r="AB2" s="617"/>
      <c r="AC2" s="617"/>
      <c r="AD2" s="617"/>
      <c r="AE2" s="617"/>
      <c r="AF2" s="617"/>
      <c r="AG2" s="617"/>
      <c r="AH2" s="617"/>
      <c r="AI2" s="617"/>
      <c r="AJ2" s="617"/>
      <c r="AK2" s="617"/>
      <c r="AL2" s="617"/>
      <c r="AM2" s="618"/>
      <c r="AN2" s="618"/>
      <c r="AO2" s="618"/>
      <c r="AP2" s="618"/>
      <c r="AQ2" s="618"/>
      <c r="AR2" s="618"/>
      <c r="AS2" s="618"/>
      <c r="AT2" s="618"/>
      <c r="AU2" s="618"/>
      <c r="AV2" s="618"/>
      <c r="AW2" s="618"/>
      <c r="AX2" s="618"/>
      <c r="AY2" s="619"/>
      <c r="AZ2" s="619"/>
      <c r="BA2" s="619"/>
      <c r="BB2" s="619"/>
      <c r="BC2" s="619"/>
      <c r="BD2" s="656"/>
      <c r="BE2" s="656"/>
      <c r="BF2" s="656"/>
      <c r="BG2" s="619"/>
      <c r="BH2" s="619"/>
      <c r="BI2" s="619"/>
      <c r="BJ2" s="619"/>
      <c r="BK2" s="618"/>
      <c r="BL2" s="618"/>
      <c r="BM2" s="618"/>
      <c r="BN2" s="618"/>
      <c r="BO2" s="618"/>
      <c r="BP2" s="618"/>
      <c r="BQ2" s="618"/>
      <c r="BR2" s="618"/>
      <c r="BS2" s="618"/>
      <c r="BT2" s="618"/>
      <c r="BU2" s="618"/>
      <c r="BV2" s="620"/>
    </row>
    <row r="3" spans="1:74" ht="12.75" x14ac:dyDescent="0.2">
      <c r="B3" s="474"/>
      <c r="C3" s="799">
        <f>Dates!D3</f>
        <v>2015</v>
      </c>
      <c r="D3" s="795"/>
      <c r="E3" s="795"/>
      <c r="F3" s="795"/>
      <c r="G3" s="795"/>
      <c r="H3" s="795"/>
      <c r="I3" s="795"/>
      <c r="J3" s="795"/>
      <c r="K3" s="795"/>
      <c r="L3" s="795"/>
      <c r="M3" s="795"/>
      <c r="N3" s="796"/>
      <c r="O3" s="799">
        <f>C3+1</f>
        <v>2016</v>
      </c>
      <c r="P3" s="800"/>
      <c r="Q3" s="800"/>
      <c r="R3" s="800"/>
      <c r="S3" s="800"/>
      <c r="T3" s="800"/>
      <c r="U3" s="800"/>
      <c r="V3" s="800"/>
      <c r="W3" s="800"/>
      <c r="X3" s="795"/>
      <c r="Y3" s="795"/>
      <c r="Z3" s="796"/>
      <c r="AA3" s="792">
        <f>O3+1</f>
        <v>2017</v>
      </c>
      <c r="AB3" s="795"/>
      <c r="AC3" s="795"/>
      <c r="AD3" s="795"/>
      <c r="AE3" s="795"/>
      <c r="AF3" s="795"/>
      <c r="AG3" s="795"/>
      <c r="AH3" s="795"/>
      <c r="AI3" s="795"/>
      <c r="AJ3" s="795"/>
      <c r="AK3" s="795"/>
      <c r="AL3" s="796"/>
      <c r="AM3" s="792">
        <f>AA3+1</f>
        <v>2018</v>
      </c>
      <c r="AN3" s="795"/>
      <c r="AO3" s="795"/>
      <c r="AP3" s="795"/>
      <c r="AQ3" s="795"/>
      <c r="AR3" s="795"/>
      <c r="AS3" s="795"/>
      <c r="AT3" s="795"/>
      <c r="AU3" s="795"/>
      <c r="AV3" s="795"/>
      <c r="AW3" s="795"/>
      <c r="AX3" s="796"/>
      <c r="AY3" s="792">
        <f>AM3+1</f>
        <v>2019</v>
      </c>
      <c r="AZ3" s="793"/>
      <c r="BA3" s="793"/>
      <c r="BB3" s="793"/>
      <c r="BC3" s="793"/>
      <c r="BD3" s="793"/>
      <c r="BE3" s="793"/>
      <c r="BF3" s="793"/>
      <c r="BG3" s="793"/>
      <c r="BH3" s="793"/>
      <c r="BI3" s="793"/>
      <c r="BJ3" s="794"/>
      <c r="BK3" s="792">
        <f>AY3+1</f>
        <v>2020</v>
      </c>
      <c r="BL3" s="795"/>
      <c r="BM3" s="795"/>
      <c r="BN3" s="795"/>
      <c r="BO3" s="795"/>
      <c r="BP3" s="795"/>
      <c r="BQ3" s="795"/>
      <c r="BR3" s="795"/>
      <c r="BS3" s="795"/>
      <c r="BT3" s="795"/>
      <c r="BU3" s="795"/>
      <c r="BV3" s="796"/>
    </row>
    <row r="4" spans="1:74" x14ac:dyDescent="0.2">
      <c r="B4" s="475"/>
      <c r="C4" s="18" t="s">
        <v>595</v>
      </c>
      <c r="D4" s="18" t="s">
        <v>596</v>
      </c>
      <c r="E4" s="18" t="s">
        <v>597</v>
      </c>
      <c r="F4" s="18" t="s">
        <v>598</v>
      </c>
      <c r="G4" s="18" t="s">
        <v>599</v>
      </c>
      <c r="H4" s="18" t="s">
        <v>600</v>
      </c>
      <c r="I4" s="18" t="s">
        <v>601</v>
      </c>
      <c r="J4" s="18" t="s">
        <v>602</v>
      </c>
      <c r="K4" s="18" t="s">
        <v>603</v>
      </c>
      <c r="L4" s="18" t="s">
        <v>604</v>
      </c>
      <c r="M4" s="18" t="s">
        <v>605</v>
      </c>
      <c r="N4" s="18" t="s">
        <v>606</v>
      </c>
      <c r="O4" s="18" t="s">
        <v>595</v>
      </c>
      <c r="P4" s="18" t="s">
        <v>596</v>
      </c>
      <c r="Q4" s="18" t="s">
        <v>597</v>
      </c>
      <c r="R4" s="18" t="s">
        <v>598</v>
      </c>
      <c r="S4" s="18" t="s">
        <v>599</v>
      </c>
      <c r="T4" s="18" t="s">
        <v>600</v>
      </c>
      <c r="U4" s="18" t="s">
        <v>601</v>
      </c>
      <c r="V4" s="18" t="s">
        <v>602</v>
      </c>
      <c r="W4" s="18" t="s">
        <v>603</v>
      </c>
      <c r="X4" s="18" t="s">
        <v>604</v>
      </c>
      <c r="Y4" s="18" t="s">
        <v>605</v>
      </c>
      <c r="Z4" s="18" t="s">
        <v>606</v>
      </c>
      <c r="AA4" s="18" t="s">
        <v>595</v>
      </c>
      <c r="AB4" s="18" t="s">
        <v>596</v>
      </c>
      <c r="AC4" s="18" t="s">
        <v>597</v>
      </c>
      <c r="AD4" s="18" t="s">
        <v>598</v>
      </c>
      <c r="AE4" s="18" t="s">
        <v>599</v>
      </c>
      <c r="AF4" s="18" t="s">
        <v>600</v>
      </c>
      <c r="AG4" s="18" t="s">
        <v>601</v>
      </c>
      <c r="AH4" s="18" t="s">
        <v>602</v>
      </c>
      <c r="AI4" s="18" t="s">
        <v>603</v>
      </c>
      <c r="AJ4" s="18" t="s">
        <v>604</v>
      </c>
      <c r="AK4" s="18" t="s">
        <v>605</v>
      </c>
      <c r="AL4" s="18" t="s">
        <v>606</v>
      </c>
      <c r="AM4" s="18" t="s">
        <v>595</v>
      </c>
      <c r="AN4" s="18" t="s">
        <v>596</v>
      </c>
      <c r="AO4" s="18" t="s">
        <v>597</v>
      </c>
      <c r="AP4" s="18" t="s">
        <v>598</v>
      </c>
      <c r="AQ4" s="18" t="s">
        <v>599</v>
      </c>
      <c r="AR4" s="18" t="s">
        <v>600</v>
      </c>
      <c r="AS4" s="18" t="s">
        <v>601</v>
      </c>
      <c r="AT4" s="18" t="s">
        <v>602</v>
      </c>
      <c r="AU4" s="18" t="s">
        <v>603</v>
      </c>
      <c r="AV4" s="18" t="s">
        <v>604</v>
      </c>
      <c r="AW4" s="18" t="s">
        <v>605</v>
      </c>
      <c r="AX4" s="18" t="s">
        <v>606</v>
      </c>
      <c r="AY4" s="18" t="s">
        <v>595</v>
      </c>
      <c r="AZ4" s="18" t="s">
        <v>596</v>
      </c>
      <c r="BA4" s="18" t="s">
        <v>597</v>
      </c>
      <c r="BB4" s="18" t="s">
        <v>598</v>
      </c>
      <c r="BC4" s="18" t="s">
        <v>599</v>
      </c>
      <c r="BD4" s="18" t="s">
        <v>600</v>
      </c>
      <c r="BE4" s="18" t="s">
        <v>601</v>
      </c>
      <c r="BF4" s="18" t="s">
        <v>602</v>
      </c>
      <c r="BG4" s="18" t="s">
        <v>603</v>
      </c>
      <c r="BH4" s="18" t="s">
        <v>604</v>
      </c>
      <c r="BI4" s="18" t="s">
        <v>605</v>
      </c>
      <c r="BJ4" s="18" t="s">
        <v>606</v>
      </c>
      <c r="BK4" s="18" t="s">
        <v>595</v>
      </c>
      <c r="BL4" s="18" t="s">
        <v>596</v>
      </c>
      <c r="BM4" s="18" t="s">
        <v>597</v>
      </c>
      <c r="BN4" s="18" t="s">
        <v>598</v>
      </c>
      <c r="BO4" s="18" t="s">
        <v>599</v>
      </c>
      <c r="BP4" s="18" t="s">
        <v>600</v>
      </c>
      <c r="BQ4" s="18" t="s">
        <v>601</v>
      </c>
      <c r="BR4" s="18" t="s">
        <v>602</v>
      </c>
      <c r="BS4" s="18" t="s">
        <v>603</v>
      </c>
      <c r="BT4" s="18" t="s">
        <v>604</v>
      </c>
      <c r="BU4" s="18" t="s">
        <v>605</v>
      </c>
      <c r="BV4" s="18" t="s">
        <v>606</v>
      </c>
    </row>
    <row r="5" spans="1:74" ht="11.1" customHeight="1" x14ac:dyDescent="0.2">
      <c r="AY5" s="153"/>
      <c r="BG5" s="643"/>
      <c r="BH5" s="643"/>
      <c r="BI5" s="643"/>
    </row>
    <row r="6" spans="1:74" ht="11.1" customHeight="1" x14ac:dyDescent="0.2">
      <c r="A6" s="162" t="s">
        <v>722</v>
      </c>
      <c r="B6" s="172" t="s">
        <v>247</v>
      </c>
      <c r="C6" s="252">
        <v>23.652249964999999</v>
      </c>
      <c r="D6" s="252">
        <v>24.16826184</v>
      </c>
      <c r="E6" s="252">
        <v>23.628592900000001</v>
      </c>
      <c r="F6" s="252">
        <v>23.507125460000001</v>
      </c>
      <c r="G6" s="252">
        <v>23.612055771000001</v>
      </c>
      <c r="H6" s="252">
        <v>24.273275460000001</v>
      </c>
      <c r="I6" s="252">
        <v>24.709288223000001</v>
      </c>
      <c r="J6" s="252">
        <v>24.441727545999999</v>
      </c>
      <c r="K6" s="252">
        <v>23.969226460000002</v>
      </c>
      <c r="L6" s="252">
        <v>23.990233868000001</v>
      </c>
      <c r="M6" s="252">
        <v>23.525061792999999</v>
      </c>
      <c r="N6" s="252">
        <v>24.105781642</v>
      </c>
      <c r="O6" s="252">
        <v>23.586590032</v>
      </c>
      <c r="P6" s="252">
        <v>24.372745759000001</v>
      </c>
      <c r="Q6" s="252">
        <v>24.232057548</v>
      </c>
      <c r="R6" s="252">
        <v>23.708852666999999</v>
      </c>
      <c r="S6" s="252">
        <v>23.757493418999999</v>
      </c>
      <c r="T6" s="252">
        <v>24.442466332999999</v>
      </c>
      <c r="U6" s="252">
        <v>24.308253484000002</v>
      </c>
      <c r="V6" s="252">
        <v>24.979765580999999</v>
      </c>
      <c r="W6" s="252">
        <v>24.311219333</v>
      </c>
      <c r="X6" s="252">
        <v>24.08992829</v>
      </c>
      <c r="Y6" s="252">
        <v>24.168894667</v>
      </c>
      <c r="Z6" s="252">
        <v>24.694715773999999</v>
      </c>
      <c r="AA6" s="252">
        <v>23.650763757</v>
      </c>
      <c r="AB6" s="252">
        <v>23.614667771000001</v>
      </c>
      <c r="AC6" s="252">
        <v>24.509113273000001</v>
      </c>
      <c r="AD6" s="252">
        <v>23.772628628</v>
      </c>
      <c r="AE6" s="252">
        <v>24.566065983000001</v>
      </c>
      <c r="AF6" s="252">
        <v>25.094514295</v>
      </c>
      <c r="AG6" s="252">
        <v>24.588615951000001</v>
      </c>
      <c r="AH6" s="252">
        <v>24.798176272999999</v>
      </c>
      <c r="AI6" s="252">
        <v>24.083583295</v>
      </c>
      <c r="AJ6" s="252">
        <v>24.418636273000001</v>
      </c>
      <c r="AK6" s="252">
        <v>24.846574961000002</v>
      </c>
      <c r="AL6" s="252">
        <v>24.751729596000001</v>
      </c>
      <c r="AM6" s="252">
        <v>24.763586922999998</v>
      </c>
      <c r="AN6" s="252">
        <v>24.01369725</v>
      </c>
      <c r="AO6" s="252">
        <v>24.863362696999999</v>
      </c>
      <c r="AP6" s="252">
        <v>24.206385869000002</v>
      </c>
      <c r="AQ6" s="252">
        <v>24.792071245999999</v>
      </c>
      <c r="AR6" s="252">
        <v>25.132971868999999</v>
      </c>
      <c r="AS6" s="252">
        <v>25.162883246</v>
      </c>
      <c r="AT6" s="252">
        <v>25.813553923000001</v>
      </c>
      <c r="AU6" s="252">
        <v>24.520799202999999</v>
      </c>
      <c r="AV6" s="252">
        <v>25.344372310000001</v>
      </c>
      <c r="AW6" s="252">
        <v>25.020894203000001</v>
      </c>
      <c r="AX6" s="252">
        <v>24.578035826000001</v>
      </c>
      <c r="AY6" s="252">
        <v>24.602218633</v>
      </c>
      <c r="AZ6" s="252">
        <v>24.528287679000002</v>
      </c>
      <c r="BA6" s="252">
        <v>24.184015504000001</v>
      </c>
      <c r="BB6" s="252">
        <v>24.318254858</v>
      </c>
      <c r="BC6" s="252">
        <v>24.307430354000001</v>
      </c>
      <c r="BD6" s="252">
        <v>25.135315026000001</v>
      </c>
      <c r="BE6" s="409">
        <v>25.735094202999999</v>
      </c>
      <c r="BF6" s="409">
        <v>25.949699748</v>
      </c>
      <c r="BG6" s="409">
        <v>25.144287914</v>
      </c>
      <c r="BH6" s="409">
        <v>25.375780051</v>
      </c>
      <c r="BI6" s="409">
        <v>25.347758548000002</v>
      </c>
      <c r="BJ6" s="409">
        <v>25.717669617999999</v>
      </c>
      <c r="BK6" s="409">
        <v>24.736421350000001</v>
      </c>
      <c r="BL6" s="409">
        <v>24.741364400999998</v>
      </c>
      <c r="BM6" s="409">
        <v>24.928337997</v>
      </c>
      <c r="BN6" s="409">
        <v>24.790165155</v>
      </c>
      <c r="BO6" s="409">
        <v>24.898564593</v>
      </c>
      <c r="BP6" s="409">
        <v>25.600531632999999</v>
      </c>
      <c r="BQ6" s="409">
        <v>25.789075748999998</v>
      </c>
      <c r="BR6" s="409">
        <v>25.971194371999999</v>
      </c>
      <c r="BS6" s="409">
        <v>25.280988367999999</v>
      </c>
      <c r="BT6" s="409">
        <v>25.398512495999999</v>
      </c>
      <c r="BU6" s="409">
        <v>25.311169960000001</v>
      </c>
      <c r="BV6" s="409">
        <v>25.615958203999998</v>
      </c>
    </row>
    <row r="7" spans="1:74" ht="11.1" customHeight="1" x14ac:dyDescent="0.2">
      <c r="A7" s="162" t="s">
        <v>294</v>
      </c>
      <c r="B7" s="173" t="s">
        <v>353</v>
      </c>
      <c r="C7" s="252">
        <v>2.4539677419000001</v>
      </c>
      <c r="D7" s="252">
        <v>2.5398214285999998</v>
      </c>
      <c r="E7" s="252">
        <v>2.3497096773999999</v>
      </c>
      <c r="F7" s="252">
        <v>2.2928000000000002</v>
      </c>
      <c r="G7" s="252">
        <v>2.3320967742000001</v>
      </c>
      <c r="H7" s="252">
        <v>2.4039999999999999</v>
      </c>
      <c r="I7" s="252">
        <v>2.4518709677000001</v>
      </c>
      <c r="J7" s="252">
        <v>2.4677419354999999</v>
      </c>
      <c r="K7" s="252">
        <v>2.4714999999999998</v>
      </c>
      <c r="L7" s="252">
        <v>2.4521612902999999</v>
      </c>
      <c r="M7" s="252">
        <v>2.4165666667000001</v>
      </c>
      <c r="N7" s="252">
        <v>2.3789032257999998</v>
      </c>
      <c r="O7" s="252">
        <v>2.4615161290000001</v>
      </c>
      <c r="P7" s="252">
        <v>2.4257241379000001</v>
      </c>
      <c r="Q7" s="252">
        <v>2.3948387097000001</v>
      </c>
      <c r="R7" s="252">
        <v>2.3519666667000001</v>
      </c>
      <c r="S7" s="252">
        <v>2.3956774194000001</v>
      </c>
      <c r="T7" s="252">
        <v>2.4833333333000001</v>
      </c>
      <c r="U7" s="252">
        <v>2.4924516129000001</v>
      </c>
      <c r="V7" s="252">
        <v>2.6229354839000001</v>
      </c>
      <c r="W7" s="252">
        <v>2.5488</v>
      </c>
      <c r="X7" s="252">
        <v>2.4380645160999999</v>
      </c>
      <c r="Y7" s="252">
        <v>2.4804666666999999</v>
      </c>
      <c r="Z7" s="252">
        <v>2.5581612903000002</v>
      </c>
      <c r="AA7" s="252">
        <v>2.3725161290000001</v>
      </c>
      <c r="AB7" s="252">
        <v>2.3489285714000001</v>
      </c>
      <c r="AC7" s="252">
        <v>2.3981290323</v>
      </c>
      <c r="AD7" s="252">
        <v>2.1821333332999999</v>
      </c>
      <c r="AE7" s="252">
        <v>2.4347096773999999</v>
      </c>
      <c r="AF7" s="252">
        <v>2.4599333333</v>
      </c>
      <c r="AG7" s="252">
        <v>2.4868064516000001</v>
      </c>
      <c r="AH7" s="252">
        <v>2.5829354839000001</v>
      </c>
      <c r="AI7" s="252">
        <v>2.4982333333</v>
      </c>
      <c r="AJ7" s="252">
        <v>2.5039677418999999</v>
      </c>
      <c r="AK7" s="252">
        <v>2.5859666667000001</v>
      </c>
      <c r="AL7" s="252">
        <v>2.4743870968000001</v>
      </c>
      <c r="AM7" s="252">
        <v>2.3594838710000001</v>
      </c>
      <c r="AN7" s="252">
        <v>2.3765714286000001</v>
      </c>
      <c r="AO7" s="252">
        <v>2.2358387096999999</v>
      </c>
      <c r="AP7" s="252">
        <v>2.2526666667000002</v>
      </c>
      <c r="AQ7" s="252">
        <v>2.4084193547999999</v>
      </c>
      <c r="AR7" s="252">
        <v>2.3711333333</v>
      </c>
      <c r="AS7" s="252">
        <v>2.5475483871</v>
      </c>
      <c r="AT7" s="252">
        <v>2.5378064515999998</v>
      </c>
      <c r="AU7" s="252">
        <v>2.5899666667000001</v>
      </c>
      <c r="AV7" s="252">
        <v>2.6363225805999999</v>
      </c>
      <c r="AW7" s="252">
        <v>2.5147333333000002</v>
      </c>
      <c r="AX7" s="252">
        <v>2.308516129</v>
      </c>
      <c r="AY7" s="252">
        <v>2.2045161289999999</v>
      </c>
      <c r="AZ7" s="252">
        <v>2.3103214286</v>
      </c>
      <c r="BA7" s="252">
        <v>2.0917741935</v>
      </c>
      <c r="BB7" s="252">
        <v>2.2383287269999999</v>
      </c>
      <c r="BC7" s="252">
        <v>2.2997079999999999</v>
      </c>
      <c r="BD7" s="252">
        <v>2.3612448800000001</v>
      </c>
      <c r="BE7" s="409">
        <v>2.462972502</v>
      </c>
      <c r="BF7" s="409">
        <v>2.521450357</v>
      </c>
      <c r="BG7" s="409">
        <v>2.472961068</v>
      </c>
      <c r="BH7" s="409">
        <v>2.4468914759999998</v>
      </c>
      <c r="BI7" s="409">
        <v>2.4692567350000001</v>
      </c>
      <c r="BJ7" s="409">
        <v>2.474802564</v>
      </c>
      <c r="BK7" s="409">
        <v>2.3713995290000001</v>
      </c>
      <c r="BL7" s="409">
        <v>2.416983181</v>
      </c>
      <c r="BM7" s="409">
        <v>2.3112306180000002</v>
      </c>
      <c r="BN7" s="409">
        <v>2.254094635</v>
      </c>
      <c r="BO7" s="409">
        <v>2.3125797939999999</v>
      </c>
      <c r="BP7" s="409">
        <v>2.371276065</v>
      </c>
      <c r="BQ7" s="409">
        <v>2.3913652270000001</v>
      </c>
      <c r="BR7" s="409">
        <v>2.4472064580000001</v>
      </c>
      <c r="BS7" s="409">
        <v>2.399212806</v>
      </c>
      <c r="BT7" s="409">
        <v>2.3730525450000002</v>
      </c>
      <c r="BU7" s="409">
        <v>2.3939931560000001</v>
      </c>
      <c r="BV7" s="409">
        <v>2.3986557610000001</v>
      </c>
    </row>
    <row r="8" spans="1:74" ht="11.1" customHeight="1" x14ac:dyDescent="0.2">
      <c r="A8" s="162" t="s">
        <v>723</v>
      </c>
      <c r="B8" s="173" t="s">
        <v>354</v>
      </c>
      <c r="C8" s="252">
        <v>1.9283870968000001</v>
      </c>
      <c r="D8" s="252">
        <v>1.9554642857</v>
      </c>
      <c r="E8" s="252">
        <v>1.9303870968000001</v>
      </c>
      <c r="F8" s="252">
        <v>1.9545333332999999</v>
      </c>
      <c r="G8" s="252">
        <v>1.955483871</v>
      </c>
      <c r="H8" s="252">
        <v>2.0076333332999998</v>
      </c>
      <c r="I8" s="252">
        <v>2.1145161290000001</v>
      </c>
      <c r="J8" s="252">
        <v>2.0259354839000001</v>
      </c>
      <c r="K8" s="252">
        <v>2.0566333333000002</v>
      </c>
      <c r="L8" s="252">
        <v>2.0388064516000002</v>
      </c>
      <c r="M8" s="252">
        <v>1.9724999999999999</v>
      </c>
      <c r="N8" s="252">
        <v>2.1291612902999999</v>
      </c>
      <c r="O8" s="252">
        <v>2.0526129032</v>
      </c>
      <c r="P8" s="252">
        <v>2.0907586207</v>
      </c>
      <c r="Q8" s="252">
        <v>2.0993548387000001</v>
      </c>
      <c r="R8" s="252">
        <v>2.0070000000000001</v>
      </c>
      <c r="S8" s="252">
        <v>2.024</v>
      </c>
      <c r="T8" s="252">
        <v>2.1032999999999999</v>
      </c>
      <c r="U8" s="252">
        <v>2.0304838709999999</v>
      </c>
      <c r="V8" s="252">
        <v>2.0723870968</v>
      </c>
      <c r="W8" s="252">
        <v>1.9959333333</v>
      </c>
      <c r="X8" s="252">
        <v>1.9920967742</v>
      </c>
      <c r="Y8" s="252">
        <v>2.0198999999999998</v>
      </c>
      <c r="Z8" s="252">
        <v>2.1429354839000001</v>
      </c>
      <c r="AA8" s="252">
        <v>1.9450000000000001</v>
      </c>
      <c r="AB8" s="252">
        <v>2.0649285713999999</v>
      </c>
      <c r="AC8" s="252">
        <v>2.0404516129000001</v>
      </c>
      <c r="AD8" s="252">
        <v>1.9847666666999999</v>
      </c>
      <c r="AE8" s="252">
        <v>2.0547096774</v>
      </c>
      <c r="AF8" s="252">
        <v>2.0629333333000002</v>
      </c>
      <c r="AG8" s="252">
        <v>1.9724838710000001</v>
      </c>
      <c r="AH8" s="252">
        <v>1.9536451613000001</v>
      </c>
      <c r="AI8" s="252">
        <v>1.9343333332999999</v>
      </c>
      <c r="AJ8" s="252">
        <v>1.9146129032000001</v>
      </c>
      <c r="AK8" s="252">
        <v>1.9429666667000001</v>
      </c>
      <c r="AL8" s="252">
        <v>1.943483871</v>
      </c>
      <c r="AM8" s="252">
        <v>1.9320645161000001</v>
      </c>
      <c r="AN8" s="252">
        <v>2.0069642857000001</v>
      </c>
      <c r="AO8" s="252">
        <v>2.0438064516000001</v>
      </c>
      <c r="AP8" s="252">
        <v>2.0020666667000002</v>
      </c>
      <c r="AQ8" s="252">
        <v>2.0164193548</v>
      </c>
      <c r="AR8" s="252">
        <v>2.0457999999999998</v>
      </c>
      <c r="AS8" s="252">
        <v>1.9832903226</v>
      </c>
      <c r="AT8" s="252">
        <v>1.9627419355</v>
      </c>
      <c r="AU8" s="252">
        <v>1.9686999999999999</v>
      </c>
      <c r="AV8" s="252">
        <v>1.9237741934999999</v>
      </c>
      <c r="AW8" s="252">
        <v>1.9474333333</v>
      </c>
      <c r="AX8" s="252">
        <v>1.7796451612999999</v>
      </c>
      <c r="AY8" s="252">
        <v>1.9348709677</v>
      </c>
      <c r="AZ8" s="252">
        <v>2.0135357143000001</v>
      </c>
      <c r="BA8" s="252">
        <v>1.8770967742</v>
      </c>
      <c r="BB8" s="252">
        <v>1.9569345950000001</v>
      </c>
      <c r="BC8" s="252">
        <v>1.9681883600000001</v>
      </c>
      <c r="BD8" s="252">
        <v>1.999463703</v>
      </c>
      <c r="BE8" s="409">
        <v>1.9950661649999999</v>
      </c>
      <c r="BF8" s="409">
        <v>1.9786538549999999</v>
      </c>
      <c r="BG8" s="409">
        <v>1.94563131</v>
      </c>
      <c r="BH8" s="409">
        <v>1.918643039</v>
      </c>
      <c r="BI8" s="409">
        <v>1.9012662769999999</v>
      </c>
      <c r="BJ8" s="409">
        <v>2.0200015179999999</v>
      </c>
      <c r="BK8" s="409">
        <v>1.8957362849999999</v>
      </c>
      <c r="BL8" s="409">
        <v>1.9611156839999999</v>
      </c>
      <c r="BM8" s="409">
        <v>1.952551843</v>
      </c>
      <c r="BN8" s="409">
        <v>1.9499549839999999</v>
      </c>
      <c r="BO8" s="409">
        <v>1.9633392629999999</v>
      </c>
      <c r="BP8" s="409">
        <v>1.995570032</v>
      </c>
      <c r="BQ8" s="409">
        <v>1.991234986</v>
      </c>
      <c r="BR8" s="409">
        <v>1.973872378</v>
      </c>
      <c r="BS8" s="409">
        <v>1.9389100260000001</v>
      </c>
      <c r="BT8" s="409">
        <v>1.9586244150000001</v>
      </c>
      <c r="BU8" s="409">
        <v>1.937081268</v>
      </c>
      <c r="BV8" s="409">
        <v>2.0498869069999999</v>
      </c>
    </row>
    <row r="9" spans="1:74" ht="11.1" customHeight="1" x14ac:dyDescent="0.2">
      <c r="A9" s="162" t="s">
        <v>292</v>
      </c>
      <c r="B9" s="173" t="s">
        <v>355</v>
      </c>
      <c r="C9" s="252">
        <v>19.261333</v>
      </c>
      <c r="D9" s="252">
        <v>19.664414000000001</v>
      </c>
      <c r="E9" s="252">
        <v>19.339934</v>
      </c>
      <c r="F9" s="252">
        <v>19.25123</v>
      </c>
      <c r="G9" s="252">
        <v>19.315912999999998</v>
      </c>
      <c r="H9" s="252">
        <v>19.853079999999999</v>
      </c>
      <c r="I9" s="252">
        <v>20.134339000000001</v>
      </c>
      <c r="J9" s="252">
        <v>19.939488000000001</v>
      </c>
      <c r="K9" s="252">
        <v>19.432531000000001</v>
      </c>
      <c r="L9" s="252">
        <v>19.490704000000001</v>
      </c>
      <c r="M9" s="252">
        <v>19.127433</v>
      </c>
      <c r="N9" s="252">
        <v>19.589155000000002</v>
      </c>
      <c r="O9" s="252">
        <v>19.062801</v>
      </c>
      <c r="P9" s="252">
        <v>19.846603000000002</v>
      </c>
      <c r="Q9" s="252">
        <v>19.728204000000002</v>
      </c>
      <c r="R9" s="252">
        <v>19.340226000000001</v>
      </c>
      <c r="S9" s="252">
        <v>19.328156</v>
      </c>
      <c r="T9" s="252">
        <v>19.846173</v>
      </c>
      <c r="U9" s="252">
        <v>19.775658</v>
      </c>
      <c r="V9" s="252">
        <v>20.274782999999999</v>
      </c>
      <c r="W9" s="252">
        <v>19.756826</v>
      </c>
      <c r="X9" s="252">
        <v>19.650106999999998</v>
      </c>
      <c r="Y9" s="252">
        <v>19.658867999999998</v>
      </c>
      <c r="Z9" s="252">
        <v>19.983958999999999</v>
      </c>
      <c r="AA9" s="252">
        <v>19.322835999999999</v>
      </c>
      <c r="AB9" s="252">
        <v>19.190398999999999</v>
      </c>
      <c r="AC9" s="252">
        <v>20.060120999999999</v>
      </c>
      <c r="AD9" s="252">
        <v>19.595317000000001</v>
      </c>
      <c r="AE9" s="252">
        <v>20.066234999999999</v>
      </c>
      <c r="AF9" s="252">
        <v>20.561236000000001</v>
      </c>
      <c r="AG9" s="252">
        <v>20.118914</v>
      </c>
      <c r="AH9" s="252">
        <v>20.251183999999999</v>
      </c>
      <c r="AI9" s="252">
        <v>19.640605000000001</v>
      </c>
      <c r="AJ9" s="252">
        <v>19.989643999999998</v>
      </c>
      <c r="AK9" s="252">
        <v>20.307230000000001</v>
      </c>
      <c r="AL9" s="252">
        <v>20.323447000000002</v>
      </c>
      <c r="AM9" s="252">
        <v>20.461323</v>
      </c>
      <c r="AN9" s="252">
        <v>19.619446</v>
      </c>
      <c r="AO9" s="252">
        <v>20.573001999999999</v>
      </c>
      <c r="AP9" s="252">
        <v>19.940937000000002</v>
      </c>
      <c r="AQ9" s="252">
        <v>20.356517</v>
      </c>
      <c r="AR9" s="252">
        <v>20.705323</v>
      </c>
      <c r="AS9" s="252">
        <v>20.621328999999999</v>
      </c>
      <c r="AT9" s="252">
        <v>21.302289999999999</v>
      </c>
      <c r="AU9" s="252">
        <v>19.951416999999999</v>
      </c>
      <c r="AV9" s="252">
        <v>20.77356</v>
      </c>
      <c r="AW9" s="252">
        <v>20.548012</v>
      </c>
      <c r="AX9" s="252">
        <v>20.479158999999999</v>
      </c>
      <c r="AY9" s="252">
        <v>20.452116</v>
      </c>
      <c r="AZ9" s="252">
        <v>20.193715000000001</v>
      </c>
      <c r="BA9" s="252">
        <v>20.204429000000001</v>
      </c>
      <c r="BB9" s="252">
        <v>20.112276000000001</v>
      </c>
      <c r="BC9" s="252">
        <v>20.028818458</v>
      </c>
      <c r="BD9" s="252">
        <v>20.763890907</v>
      </c>
      <c r="BE9" s="409">
        <v>21.26634</v>
      </c>
      <c r="BF9" s="409">
        <v>21.438880000000001</v>
      </c>
      <c r="BG9" s="409">
        <v>20.714980000000001</v>
      </c>
      <c r="BH9" s="409">
        <v>20.99953</v>
      </c>
      <c r="BI9" s="409">
        <v>20.966519999999999</v>
      </c>
      <c r="BJ9" s="409">
        <v>21.212150000000001</v>
      </c>
      <c r="BK9" s="409">
        <v>20.458570000000002</v>
      </c>
      <c r="BL9" s="409">
        <v>20.352550000000001</v>
      </c>
      <c r="BM9" s="409">
        <v>20.653839999999999</v>
      </c>
      <c r="BN9" s="409">
        <v>20.575399999999998</v>
      </c>
      <c r="BO9" s="409">
        <v>20.611930000000001</v>
      </c>
      <c r="BP9" s="409">
        <v>21.22297</v>
      </c>
      <c r="BQ9" s="409">
        <v>21.395759999999999</v>
      </c>
      <c r="BR9" s="409">
        <v>21.539400000000001</v>
      </c>
      <c r="BS9" s="409">
        <v>20.93215</v>
      </c>
      <c r="BT9" s="409">
        <v>21.05612</v>
      </c>
      <c r="BU9" s="409">
        <v>20.969380000000001</v>
      </c>
      <c r="BV9" s="409">
        <v>21.156700000000001</v>
      </c>
    </row>
    <row r="10" spans="1:74" ht="11.1" customHeight="1" x14ac:dyDescent="0.2">
      <c r="AY10" s="153"/>
      <c r="AZ10" s="153"/>
      <c r="BA10" s="153"/>
      <c r="BB10" s="153"/>
      <c r="BC10" s="153"/>
      <c r="BD10" s="153"/>
      <c r="BE10" s="153"/>
      <c r="BF10" s="153"/>
      <c r="BG10" s="153"/>
      <c r="BH10" s="153"/>
      <c r="BI10" s="153"/>
      <c r="BJ10" s="153"/>
    </row>
    <row r="11" spans="1:74" ht="11.1" customHeight="1" x14ac:dyDescent="0.2">
      <c r="A11" s="162" t="s">
        <v>724</v>
      </c>
      <c r="B11" s="172" t="s">
        <v>502</v>
      </c>
      <c r="C11" s="252">
        <v>7.0769809686</v>
      </c>
      <c r="D11" s="252">
        <v>7.0395663776999999</v>
      </c>
      <c r="E11" s="252">
        <v>7.2153274981999997</v>
      </c>
      <c r="F11" s="252">
        <v>7.2846492291000002</v>
      </c>
      <c r="G11" s="252">
        <v>7.0019750715000004</v>
      </c>
      <c r="H11" s="252">
        <v>7.2813497097999997</v>
      </c>
      <c r="I11" s="252">
        <v>7.2636665597999999</v>
      </c>
      <c r="J11" s="252">
        <v>7.0873436227999997</v>
      </c>
      <c r="K11" s="252">
        <v>7.3363876846</v>
      </c>
      <c r="L11" s="252">
        <v>7.2135767306999998</v>
      </c>
      <c r="M11" s="252">
        <v>7.0568689631000003</v>
      </c>
      <c r="N11" s="252">
        <v>7.2542408490000003</v>
      </c>
      <c r="O11" s="252">
        <v>6.6047506642</v>
      </c>
      <c r="P11" s="252">
        <v>6.9798622877999996</v>
      </c>
      <c r="Q11" s="252">
        <v>6.9285431269000002</v>
      </c>
      <c r="R11" s="252">
        <v>6.9268633151000003</v>
      </c>
      <c r="S11" s="252">
        <v>6.8466462669999997</v>
      </c>
      <c r="T11" s="252">
        <v>7.0286546517000001</v>
      </c>
      <c r="U11" s="252">
        <v>6.9501536712999998</v>
      </c>
      <c r="V11" s="252">
        <v>7.0593347383999996</v>
      </c>
      <c r="W11" s="252">
        <v>6.9826284823</v>
      </c>
      <c r="X11" s="252">
        <v>6.7969408305999997</v>
      </c>
      <c r="Y11" s="252">
        <v>6.8419560449999999</v>
      </c>
      <c r="Z11" s="252">
        <v>6.9813829217999999</v>
      </c>
      <c r="AA11" s="252">
        <v>6.5981781156999997</v>
      </c>
      <c r="AB11" s="252">
        <v>6.8629152919000003</v>
      </c>
      <c r="AC11" s="252">
        <v>7.0537138990999999</v>
      </c>
      <c r="AD11" s="252">
        <v>6.7810307236999998</v>
      </c>
      <c r="AE11" s="252">
        <v>6.9158067611999998</v>
      </c>
      <c r="AF11" s="252">
        <v>7.0900946374</v>
      </c>
      <c r="AG11" s="252">
        <v>6.9965220770999998</v>
      </c>
      <c r="AH11" s="252">
        <v>7.1072846892000001</v>
      </c>
      <c r="AI11" s="252">
        <v>7.0340351355999999</v>
      </c>
      <c r="AJ11" s="252">
        <v>6.9955082948999996</v>
      </c>
      <c r="AK11" s="252">
        <v>6.9417365241000004</v>
      </c>
      <c r="AL11" s="252">
        <v>6.9155104289000002</v>
      </c>
      <c r="AM11" s="252">
        <v>6.5326077856999998</v>
      </c>
      <c r="AN11" s="252">
        <v>6.7494392316000003</v>
      </c>
      <c r="AO11" s="252">
        <v>6.8902340913</v>
      </c>
      <c r="AP11" s="252">
        <v>6.7700631453</v>
      </c>
      <c r="AQ11" s="252">
        <v>6.4896755346999999</v>
      </c>
      <c r="AR11" s="252">
        <v>7.0202713007000002</v>
      </c>
      <c r="AS11" s="252">
        <v>6.8630075214000001</v>
      </c>
      <c r="AT11" s="252">
        <v>7.0600365893000001</v>
      </c>
      <c r="AU11" s="252">
        <v>6.8997915237000003</v>
      </c>
      <c r="AV11" s="252">
        <v>6.9751896969000002</v>
      </c>
      <c r="AW11" s="252">
        <v>6.9225446133000004</v>
      </c>
      <c r="AX11" s="252">
        <v>6.9395162227</v>
      </c>
      <c r="AY11" s="252">
        <v>6.5100846018</v>
      </c>
      <c r="AZ11" s="252">
        <v>6.7711812416999999</v>
      </c>
      <c r="BA11" s="252">
        <v>6.6796142495000002</v>
      </c>
      <c r="BB11" s="252">
        <v>6.7387723709999996</v>
      </c>
      <c r="BC11" s="252">
        <v>6.7410594919999998</v>
      </c>
      <c r="BD11" s="252">
        <v>6.8138103680000004</v>
      </c>
      <c r="BE11" s="409">
        <v>6.8092450519999996</v>
      </c>
      <c r="BF11" s="409">
        <v>6.8423233190000001</v>
      </c>
      <c r="BG11" s="409">
        <v>6.8599386320000004</v>
      </c>
      <c r="BH11" s="409">
        <v>6.8804593030000003</v>
      </c>
      <c r="BI11" s="409">
        <v>6.7667169280000001</v>
      </c>
      <c r="BJ11" s="409">
        <v>6.8536842939999998</v>
      </c>
      <c r="BK11" s="409">
        <v>6.4069589840000001</v>
      </c>
      <c r="BL11" s="409">
        <v>6.6887115589999997</v>
      </c>
      <c r="BM11" s="409">
        <v>6.7603655790000001</v>
      </c>
      <c r="BN11" s="409">
        <v>6.7375351099999996</v>
      </c>
      <c r="BO11" s="409">
        <v>6.6959531849999996</v>
      </c>
      <c r="BP11" s="409">
        <v>6.8607299260000003</v>
      </c>
      <c r="BQ11" s="409">
        <v>6.8604643599999999</v>
      </c>
      <c r="BR11" s="409">
        <v>6.8990371330000002</v>
      </c>
      <c r="BS11" s="409">
        <v>6.922258781</v>
      </c>
      <c r="BT11" s="409">
        <v>6.9499193630000002</v>
      </c>
      <c r="BU11" s="409">
        <v>6.8405044620000002</v>
      </c>
      <c r="BV11" s="409">
        <v>6.9346827910000002</v>
      </c>
    </row>
    <row r="12" spans="1:74" ht="11.1" customHeight="1" x14ac:dyDescent="0.2">
      <c r="A12" s="162" t="s">
        <v>725</v>
      </c>
      <c r="B12" s="173" t="s">
        <v>357</v>
      </c>
      <c r="C12" s="252">
        <v>3.1819587901999999</v>
      </c>
      <c r="D12" s="252">
        <v>3.0674089749000002</v>
      </c>
      <c r="E12" s="252">
        <v>3.1946137305</v>
      </c>
      <c r="F12" s="252">
        <v>3.2100590809999998</v>
      </c>
      <c r="G12" s="252">
        <v>3.0226877458999999</v>
      </c>
      <c r="H12" s="252">
        <v>3.2372830447999998</v>
      </c>
      <c r="I12" s="252">
        <v>3.2010833858000001</v>
      </c>
      <c r="J12" s="252">
        <v>3.1651152667</v>
      </c>
      <c r="K12" s="252">
        <v>3.2540108449999998</v>
      </c>
      <c r="L12" s="252">
        <v>3.2982324354000001</v>
      </c>
      <c r="M12" s="252">
        <v>3.0580036110000002</v>
      </c>
      <c r="N12" s="252">
        <v>3.1898231050999999</v>
      </c>
      <c r="O12" s="252">
        <v>2.7488858383000001</v>
      </c>
      <c r="P12" s="252">
        <v>3.0163490408000002</v>
      </c>
      <c r="Q12" s="252">
        <v>3.0331213488</v>
      </c>
      <c r="R12" s="252">
        <v>3.0111233356999998</v>
      </c>
      <c r="S12" s="252">
        <v>2.9129564085999999</v>
      </c>
      <c r="T12" s="252">
        <v>3.0214877847000001</v>
      </c>
      <c r="U12" s="252">
        <v>2.9529208554999999</v>
      </c>
      <c r="V12" s="252">
        <v>3.0660530928999998</v>
      </c>
      <c r="W12" s="252">
        <v>3.1126938778</v>
      </c>
      <c r="X12" s="252">
        <v>2.9729136898999999</v>
      </c>
      <c r="Y12" s="252">
        <v>2.9531269668000002</v>
      </c>
      <c r="Z12" s="252">
        <v>3.0136945359</v>
      </c>
      <c r="AA12" s="252">
        <v>2.7652424818000001</v>
      </c>
      <c r="AB12" s="252">
        <v>2.9711924660000002</v>
      </c>
      <c r="AC12" s="252">
        <v>3.1428660601999998</v>
      </c>
      <c r="AD12" s="252">
        <v>2.8847805149000001</v>
      </c>
      <c r="AE12" s="252">
        <v>3.0041998118</v>
      </c>
      <c r="AF12" s="252">
        <v>3.1110580555</v>
      </c>
      <c r="AG12" s="252">
        <v>3.0347261260999998</v>
      </c>
      <c r="AH12" s="252">
        <v>3.1650418542000001</v>
      </c>
      <c r="AI12" s="252">
        <v>3.1667893289000002</v>
      </c>
      <c r="AJ12" s="252">
        <v>3.1261044031999998</v>
      </c>
      <c r="AK12" s="252">
        <v>3.0894472249999998</v>
      </c>
      <c r="AL12" s="252">
        <v>3.0148630444000002</v>
      </c>
      <c r="AM12" s="252">
        <v>2.8412499539999998</v>
      </c>
      <c r="AN12" s="252">
        <v>2.9930870930000002</v>
      </c>
      <c r="AO12" s="252">
        <v>3.1170235759999998</v>
      </c>
      <c r="AP12" s="252">
        <v>2.997626243</v>
      </c>
      <c r="AQ12" s="252">
        <v>2.7057265080000001</v>
      </c>
      <c r="AR12" s="252">
        <v>3.1626321279999998</v>
      </c>
      <c r="AS12" s="252">
        <v>3.0171995329999999</v>
      </c>
      <c r="AT12" s="252">
        <v>3.217221023</v>
      </c>
      <c r="AU12" s="252">
        <v>3.105030213</v>
      </c>
      <c r="AV12" s="252">
        <v>3.1527459279999999</v>
      </c>
      <c r="AW12" s="252">
        <v>3.1171218820000002</v>
      </c>
      <c r="AX12" s="252">
        <v>3.072518879</v>
      </c>
      <c r="AY12" s="252">
        <v>2.9282113939999999</v>
      </c>
      <c r="AZ12" s="252">
        <v>3.1239848399999999</v>
      </c>
      <c r="BA12" s="252">
        <v>3.0197381769999998</v>
      </c>
      <c r="BB12" s="252">
        <v>3.0752197149999998</v>
      </c>
      <c r="BC12" s="252">
        <v>3.060447334</v>
      </c>
      <c r="BD12" s="252">
        <v>3.073575312</v>
      </c>
      <c r="BE12" s="409">
        <v>3.0530817030000001</v>
      </c>
      <c r="BF12" s="409">
        <v>3.1163730520000001</v>
      </c>
      <c r="BG12" s="409">
        <v>3.1644180890000002</v>
      </c>
      <c r="BH12" s="409">
        <v>3.1668238889999998</v>
      </c>
      <c r="BI12" s="409">
        <v>3.0564942830000001</v>
      </c>
      <c r="BJ12" s="409">
        <v>3.0835890479999999</v>
      </c>
      <c r="BK12" s="409">
        <v>2.8639930250000001</v>
      </c>
      <c r="BL12" s="409">
        <v>3.061340484</v>
      </c>
      <c r="BM12" s="409">
        <v>3.1144472639999998</v>
      </c>
      <c r="BN12" s="409">
        <v>3.0872977239999999</v>
      </c>
      <c r="BO12" s="409">
        <v>3.0268162240000001</v>
      </c>
      <c r="BP12" s="409">
        <v>3.1299618929999999</v>
      </c>
      <c r="BQ12" s="409">
        <v>3.1106869239999999</v>
      </c>
      <c r="BR12" s="409">
        <v>3.1774243630000001</v>
      </c>
      <c r="BS12" s="409">
        <v>3.2291921729999999</v>
      </c>
      <c r="BT12" s="409">
        <v>3.2349987339999999</v>
      </c>
      <c r="BU12" s="409">
        <v>3.1264261840000001</v>
      </c>
      <c r="BV12" s="409">
        <v>3.1585620699999999</v>
      </c>
    </row>
    <row r="13" spans="1:74" ht="11.1" customHeight="1" x14ac:dyDescent="0.2">
      <c r="AY13" s="153"/>
      <c r="AZ13" s="153"/>
      <c r="BA13" s="153"/>
      <c r="BB13" s="153"/>
      <c r="BC13" s="153"/>
      <c r="BD13" s="153"/>
      <c r="BE13" s="153"/>
      <c r="BF13" s="153"/>
      <c r="BG13" s="153"/>
      <c r="BH13" s="153"/>
      <c r="BI13" s="153"/>
      <c r="BJ13" s="153"/>
    </row>
    <row r="14" spans="1:74" ht="11.1" customHeight="1" x14ac:dyDescent="0.2">
      <c r="A14" s="162" t="s">
        <v>726</v>
      </c>
      <c r="B14" s="172" t="s">
        <v>503</v>
      </c>
      <c r="C14" s="252">
        <v>13.732543914000001</v>
      </c>
      <c r="D14" s="252">
        <v>14.633591546</v>
      </c>
      <c r="E14" s="252">
        <v>14.271279708</v>
      </c>
      <c r="F14" s="252">
        <v>14.44874637</v>
      </c>
      <c r="G14" s="252">
        <v>13.852789359000001</v>
      </c>
      <c r="H14" s="252">
        <v>14.790846154</v>
      </c>
      <c r="I14" s="252">
        <v>14.974402867</v>
      </c>
      <c r="J14" s="252">
        <v>14.780243059</v>
      </c>
      <c r="K14" s="252">
        <v>15.227340484000001</v>
      </c>
      <c r="L14" s="252">
        <v>14.678454403</v>
      </c>
      <c r="M14" s="252">
        <v>14.298350778</v>
      </c>
      <c r="N14" s="252">
        <v>14.659724771</v>
      </c>
      <c r="O14" s="252">
        <v>13.583115997</v>
      </c>
      <c r="P14" s="252">
        <v>14.571239208</v>
      </c>
      <c r="Q14" s="252">
        <v>14.620711431</v>
      </c>
      <c r="R14" s="252">
        <v>14.717362229000001</v>
      </c>
      <c r="S14" s="252">
        <v>14.341950813</v>
      </c>
      <c r="T14" s="252">
        <v>14.789209613000001</v>
      </c>
      <c r="U14" s="252">
        <v>14.787962769</v>
      </c>
      <c r="V14" s="252">
        <v>15.318259359000001</v>
      </c>
      <c r="W14" s="252">
        <v>15.262882754</v>
      </c>
      <c r="X14" s="252">
        <v>15.016885255</v>
      </c>
      <c r="Y14" s="252">
        <v>14.796614803000001</v>
      </c>
      <c r="Z14" s="252">
        <v>14.773358924</v>
      </c>
      <c r="AA14" s="252">
        <v>14.243859218000001</v>
      </c>
      <c r="AB14" s="252">
        <v>14.639888534000001</v>
      </c>
      <c r="AC14" s="252">
        <v>14.866352595</v>
      </c>
      <c r="AD14" s="252">
        <v>14.588596117</v>
      </c>
      <c r="AE14" s="252">
        <v>14.98302153</v>
      </c>
      <c r="AF14" s="252">
        <v>15.487645583000001</v>
      </c>
      <c r="AG14" s="252">
        <v>15.3813292</v>
      </c>
      <c r="AH14" s="252">
        <v>15.323099213000001</v>
      </c>
      <c r="AI14" s="252">
        <v>15.732344695</v>
      </c>
      <c r="AJ14" s="252">
        <v>15.275053513</v>
      </c>
      <c r="AK14" s="252">
        <v>15.286633536</v>
      </c>
      <c r="AL14" s="252">
        <v>14.926353362</v>
      </c>
      <c r="AM14" s="252">
        <v>14.129975649</v>
      </c>
      <c r="AN14" s="252">
        <v>15.378909289999999</v>
      </c>
      <c r="AO14" s="252">
        <v>15.054901105000001</v>
      </c>
      <c r="AP14" s="252">
        <v>15.019662546999999</v>
      </c>
      <c r="AQ14" s="252">
        <v>14.79847519</v>
      </c>
      <c r="AR14" s="252">
        <v>15.231685288</v>
      </c>
      <c r="AS14" s="252">
        <v>15.61400649</v>
      </c>
      <c r="AT14" s="252">
        <v>15.494072894</v>
      </c>
      <c r="AU14" s="252">
        <v>15.245565437</v>
      </c>
      <c r="AV14" s="252">
        <v>15.359604404000001</v>
      </c>
      <c r="AW14" s="252">
        <v>14.944261962000001</v>
      </c>
      <c r="AX14" s="252">
        <v>14.380769109999999</v>
      </c>
      <c r="AY14" s="252">
        <v>14.553752196</v>
      </c>
      <c r="AZ14" s="252">
        <v>14.96800193</v>
      </c>
      <c r="BA14" s="252">
        <v>14.568118254</v>
      </c>
      <c r="BB14" s="252">
        <v>14.866608747000001</v>
      </c>
      <c r="BC14" s="252">
        <v>14.638823858</v>
      </c>
      <c r="BD14" s="252">
        <v>15.171269837000001</v>
      </c>
      <c r="BE14" s="409">
        <v>15.368989891</v>
      </c>
      <c r="BF14" s="409">
        <v>15.188420652</v>
      </c>
      <c r="BG14" s="409">
        <v>15.672181707</v>
      </c>
      <c r="BH14" s="409">
        <v>15.441238589999999</v>
      </c>
      <c r="BI14" s="409">
        <v>15.066489376</v>
      </c>
      <c r="BJ14" s="409">
        <v>14.835775809999999</v>
      </c>
      <c r="BK14" s="409">
        <v>14.194256197</v>
      </c>
      <c r="BL14" s="409">
        <v>15.127162251</v>
      </c>
      <c r="BM14" s="409">
        <v>14.875047665</v>
      </c>
      <c r="BN14" s="409">
        <v>14.904189041</v>
      </c>
      <c r="BO14" s="409">
        <v>14.678143746</v>
      </c>
      <c r="BP14" s="409">
        <v>15.211526178</v>
      </c>
      <c r="BQ14" s="409">
        <v>15.410938787999999</v>
      </c>
      <c r="BR14" s="409">
        <v>15.233785015</v>
      </c>
      <c r="BS14" s="409">
        <v>15.716552867000001</v>
      </c>
      <c r="BT14" s="409">
        <v>15.485651737</v>
      </c>
      <c r="BU14" s="409">
        <v>15.10959506</v>
      </c>
      <c r="BV14" s="409">
        <v>14.872713673</v>
      </c>
    </row>
    <row r="15" spans="1:74" ht="11.1" customHeight="1" x14ac:dyDescent="0.2">
      <c r="AY15" s="153"/>
      <c r="AZ15" s="153"/>
      <c r="BA15" s="153"/>
      <c r="BB15" s="153"/>
      <c r="BC15" s="153"/>
      <c r="BD15" s="153"/>
      <c r="BE15" s="153"/>
      <c r="BF15" s="153"/>
      <c r="BG15" s="153"/>
      <c r="BH15" s="153"/>
      <c r="BI15" s="153"/>
      <c r="BJ15" s="153"/>
    </row>
    <row r="16" spans="1:74" ht="11.1" customHeight="1" x14ac:dyDescent="0.2">
      <c r="A16" s="162" t="s">
        <v>727</v>
      </c>
      <c r="B16" s="172" t="s">
        <v>1127</v>
      </c>
      <c r="C16" s="252">
        <v>4.4478591871999997</v>
      </c>
      <c r="D16" s="252">
        <v>4.5523605801000002</v>
      </c>
      <c r="E16" s="252">
        <v>4.2363926594999999</v>
      </c>
      <c r="F16" s="252">
        <v>4.5949818490999998</v>
      </c>
      <c r="G16" s="252">
        <v>4.7175556853999998</v>
      </c>
      <c r="H16" s="252">
        <v>4.8609502206000004</v>
      </c>
      <c r="I16" s="252">
        <v>4.9456178219</v>
      </c>
      <c r="J16" s="252">
        <v>5.0321787726</v>
      </c>
      <c r="K16" s="252">
        <v>4.7471149594000002</v>
      </c>
      <c r="L16" s="252">
        <v>4.7177817272000002</v>
      </c>
      <c r="M16" s="252">
        <v>4.7746546713000004</v>
      </c>
      <c r="N16" s="252">
        <v>4.8529582284000004</v>
      </c>
      <c r="O16" s="252">
        <v>4.5046576504000004</v>
      </c>
      <c r="P16" s="252">
        <v>4.7625915455000003</v>
      </c>
      <c r="Q16" s="252">
        <v>4.6377095699000002</v>
      </c>
      <c r="R16" s="252">
        <v>4.5023357355</v>
      </c>
      <c r="S16" s="252">
        <v>4.5966306159999997</v>
      </c>
      <c r="T16" s="252">
        <v>4.8134909886999999</v>
      </c>
      <c r="U16" s="252">
        <v>4.9617527009</v>
      </c>
      <c r="V16" s="252">
        <v>5.1527180109000001</v>
      </c>
      <c r="W16" s="252">
        <v>4.9172704119999997</v>
      </c>
      <c r="X16" s="252">
        <v>4.9463361492000004</v>
      </c>
      <c r="Y16" s="252">
        <v>4.9584925749000002</v>
      </c>
      <c r="Z16" s="252">
        <v>4.9647940719000001</v>
      </c>
      <c r="AA16" s="252">
        <v>4.4896827344999997</v>
      </c>
      <c r="AB16" s="252">
        <v>4.7009773021000001</v>
      </c>
      <c r="AC16" s="252">
        <v>4.5777450760000002</v>
      </c>
      <c r="AD16" s="252">
        <v>4.6597934315999998</v>
      </c>
      <c r="AE16" s="252">
        <v>4.6850580641999997</v>
      </c>
      <c r="AF16" s="252">
        <v>4.9379758540000003</v>
      </c>
      <c r="AG16" s="252">
        <v>5.0622186358999999</v>
      </c>
      <c r="AH16" s="252">
        <v>5.0445146619000001</v>
      </c>
      <c r="AI16" s="252">
        <v>5.0554365559000001</v>
      </c>
      <c r="AJ16" s="252">
        <v>4.8930680190000002</v>
      </c>
      <c r="AK16" s="252">
        <v>4.893470958</v>
      </c>
      <c r="AL16" s="252">
        <v>4.9036561790000004</v>
      </c>
      <c r="AM16" s="252">
        <v>4.7436979920000004</v>
      </c>
      <c r="AN16" s="252">
        <v>4.8924899039999996</v>
      </c>
      <c r="AO16" s="252">
        <v>4.7244415059999998</v>
      </c>
      <c r="AP16" s="252">
        <v>4.6368891779999997</v>
      </c>
      <c r="AQ16" s="252">
        <v>4.8295073259999999</v>
      </c>
      <c r="AR16" s="252">
        <v>5.0342612100000004</v>
      </c>
      <c r="AS16" s="252">
        <v>5.0944615300000002</v>
      </c>
      <c r="AT16" s="252">
        <v>5.2049861670000004</v>
      </c>
      <c r="AU16" s="252">
        <v>5.0144627609999999</v>
      </c>
      <c r="AV16" s="252">
        <v>4.9340539210000003</v>
      </c>
      <c r="AW16" s="252">
        <v>4.9936154620000002</v>
      </c>
      <c r="AX16" s="252">
        <v>5.0120213549999999</v>
      </c>
      <c r="AY16" s="252">
        <v>4.6848813549999999</v>
      </c>
      <c r="AZ16" s="252">
        <v>4.9227877800000002</v>
      </c>
      <c r="BA16" s="252">
        <v>4.7863599140000002</v>
      </c>
      <c r="BB16" s="252">
        <v>4.7043005090000003</v>
      </c>
      <c r="BC16" s="252">
        <v>4.8364949990000001</v>
      </c>
      <c r="BD16" s="252">
        <v>5.045937232</v>
      </c>
      <c r="BE16" s="409">
        <v>5.0905670150000004</v>
      </c>
      <c r="BF16" s="409">
        <v>5.197871192</v>
      </c>
      <c r="BG16" s="409">
        <v>5.1110251179999997</v>
      </c>
      <c r="BH16" s="409">
        <v>5.0123199600000001</v>
      </c>
      <c r="BI16" s="409">
        <v>5.08332608</v>
      </c>
      <c r="BJ16" s="409">
        <v>5.140910785</v>
      </c>
      <c r="BK16" s="409">
        <v>4.7354117259999997</v>
      </c>
      <c r="BL16" s="409">
        <v>4.9764886959999997</v>
      </c>
      <c r="BM16" s="409">
        <v>4.8388631540000002</v>
      </c>
      <c r="BN16" s="409">
        <v>4.7809985069999996</v>
      </c>
      <c r="BO16" s="409">
        <v>4.915455326</v>
      </c>
      <c r="BP16" s="409">
        <v>5.1281998470000003</v>
      </c>
      <c r="BQ16" s="409">
        <v>5.2748640849999999</v>
      </c>
      <c r="BR16" s="409">
        <v>5.3844045620000003</v>
      </c>
      <c r="BS16" s="409">
        <v>5.2972196350000003</v>
      </c>
      <c r="BT16" s="409">
        <v>5.1218867789999996</v>
      </c>
      <c r="BU16" s="409">
        <v>5.2198823030000003</v>
      </c>
      <c r="BV16" s="409">
        <v>5.3042929550000002</v>
      </c>
    </row>
    <row r="17" spans="1:74" ht="11.1" customHeight="1" x14ac:dyDescent="0.2">
      <c r="A17" s="162" t="s">
        <v>728</v>
      </c>
      <c r="B17" s="173" t="s">
        <v>490</v>
      </c>
      <c r="C17" s="252">
        <v>3.4090907045000001</v>
      </c>
      <c r="D17" s="252">
        <v>3.4653092878999998</v>
      </c>
      <c r="E17" s="252">
        <v>3.1779232457000002</v>
      </c>
      <c r="F17" s="252">
        <v>3.4775380544000001</v>
      </c>
      <c r="G17" s="252">
        <v>3.5994538552000002</v>
      </c>
      <c r="H17" s="252">
        <v>3.7499076059999998</v>
      </c>
      <c r="I17" s="252">
        <v>3.8113274391999998</v>
      </c>
      <c r="J17" s="252">
        <v>3.8760102663999998</v>
      </c>
      <c r="K17" s="252">
        <v>3.6173844758999998</v>
      </c>
      <c r="L17" s="252">
        <v>3.4825370451</v>
      </c>
      <c r="M17" s="252">
        <v>3.5851611207</v>
      </c>
      <c r="N17" s="252">
        <v>3.6827740512</v>
      </c>
      <c r="O17" s="252">
        <v>3.4437304908000002</v>
      </c>
      <c r="P17" s="252">
        <v>3.6662769667999999</v>
      </c>
      <c r="Q17" s="252">
        <v>3.5258007976000001</v>
      </c>
      <c r="R17" s="252">
        <v>3.3510731631000001</v>
      </c>
      <c r="S17" s="252">
        <v>3.4112477358</v>
      </c>
      <c r="T17" s="252">
        <v>3.6432044500999998</v>
      </c>
      <c r="U17" s="252">
        <v>3.7915593212999998</v>
      </c>
      <c r="V17" s="252">
        <v>3.9482134541999998</v>
      </c>
      <c r="W17" s="252">
        <v>3.7030024040999998</v>
      </c>
      <c r="X17" s="252">
        <v>3.6340842959000001</v>
      </c>
      <c r="Y17" s="252">
        <v>3.693582272</v>
      </c>
      <c r="Z17" s="252">
        <v>3.7615942683000001</v>
      </c>
      <c r="AA17" s="252">
        <v>3.3496346044999998</v>
      </c>
      <c r="AB17" s="252">
        <v>3.5703377101</v>
      </c>
      <c r="AC17" s="252">
        <v>3.4689873429999998</v>
      </c>
      <c r="AD17" s="252">
        <v>3.5481217545999999</v>
      </c>
      <c r="AE17" s="252">
        <v>3.5851559532000001</v>
      </c>
      <c r="AF17" s="252">
        <v>3.839177818</v>
      </c>
      <c r="AG17" s="252">
        <v>3.8867807518999999</v>
      </c>
      <c r="AH17" s="252">
        <v>3.8867807518999999</v>
      </c>
      <c r="AI17" s="252">
        <v>3.8867807518999999</v>
      </c>
      <c r="AJ17" s="252">
        <v>3.7279414439999998</v>
      </c>
      <c r="AK17" s="252">
        <v>3.7279414439999998</v>
      </c>
      <c r="AL17" s="252">
        <v>3.7279414439999998</v>
      </c>
      <c r="AM17" s="252">
        <v>3.5729373299999998</v>
      </c>
      <c r="AN17" s="252">
        <v>3.7320101239999999</v>
      </c>
      <c r="AO17" s="252">
        <v>3.5854783729999999</v>
      </c>
      <c r="AP17" s="252">
        <v>3.494982604</v>
      </c>
      <c r="AQ17" s="252">
        <v>3.6996185239999999</v>
      </c>
      <c r="AR17" s="252">
        <v>3.9054285549999999</v>
      </c>
      <c r="AS17" s="252">
        <v>3.8869305340000002</v>
      </c>
      <c r="AT17" s="252">
        <v>4.0156630010000001</v>
      </c>
      <c r="AU17" s="252">
        <v>3.8139429119999999</v>
      </c>
      <c r="AV17" s="252">
        <v>3.7374210790000002</v>
      </c>
      <c r="AW17" s="252">
        <v>3.7966041590000001</v>
      </c>
      <c r="AX17" s="252">
        <v>3.8046921130000002</v>
      </c>
      <c r="AY17" s="252">
        <v>3.5072735769999999</v>
      </c>
      <c r="AZ17" s="252">
        <v>3.7556754849999998</v>
      </c>
      <c r="BA17" s="252">
        <v>3.6406797200000001</v>
      </c>
      <c r="BB17" s="252">
        <v>3.5556976659999999</v>
      </c>
      <c r="BC17" s="252">
        <v>3.6999836429999999</v>
      </c>
      <c r="BD17" s="252">
        <v>3.910494275</v>
      </c>
      <c r="BE17" s="409">
        <v>3.8759162580000002</v>
      </c>
      <c r="BF17" s="409">
        <v>4.0015977319999996</v>
      </c>
      <c r="BG17" s="409">
        <v>3.9034675029999999</v>
      </c>
      <c r="BH17" s="409">
        <v>3.8086816790000002</v>
      </c>
      <c r="BI17" s="409">
        <v>3.8793226270000001</v>
      </c>
      <c r="BJ17" s="409">
        <v>3.9265649489999999</v>
      </c>
      <c r="BK17" s="409">
        <v>3.5507788069999999</v>
      </c>
      <c r="BL17" s="409">
        <v>3.8025714389999998</v>
      </c>
      <c r="BM17" s="409">
        <v>3.6862912539999999</v>
      </c>
      <c r="BN17" s="409">
        <v>3.6255252919999998</v>
      </c>
      <c r="BO17" s="409">
        <v>3.7721492300000001</v>
      </c>
      <c r="BP17" s="409">
        <v>3.9859747200000002</v>
      </c>
      <c r="BQ17" s="409">
        <v>4.0529084549999999</v>
      </c>
      <c r="BR17" s="409">
        <v>4.1810001010000004</v>
      </c>
      <c r="BS17" s="409">
        <v>4.0824412719999996</v>
      </c>
      <c r="BT17" s="409">
        <v>3.911060918</v>
      </c>
      <c r="BU17" s="409">
        <v>4.0087049050000001</v>
      </c>
      <c r="BV17" s="409">
        <v>4.0827480930000002</v>
      </c>
    </row>
    <row r="18" spans="1:74" ht="11.1" customHeight="1" x14ac:dyDescent="0.2">
      <c r="AY18" s="153"/>
      <c r="AZ18" s="153"/>
      <c r="BA18" s="153"/>
      <c r="BB18" s="153"/>
      <c r="BC18" s="153"/>
      <c r="BD18" s="153"/>
      <c r="BE18" s="153"/>
      <c r="BF18" s="153"/>
      <c r="BG18" s="153"/>
      <c r="BH18" s="153"/>
      <c r="BI18" s="153"/>
      <c r="BJ18" s="153"/>
    </row>
    <row r="19" spans="1:74" ht="11.1" customHeight="1" x14ac:dyDescent="0.2">
      <c r="A19" s="162" t="s">
        <v>729</v>
      </c>
      <c r="B19" s="172" t="s">
        <v>504</v>
      </c>
      <c r="C19" s="252">
        <v>7.9740703020000003</v>
      </c>
      <c r="D19" s="252">
        <v>8.1574347992000007</v>
      </c>
      <c r="E19" s="252">
        <v>8.1213445587000006</v>
      </c>
      <c r="F19" s="252">
        <v>8.1551785303000006</v>
      </c>
      <c r="G19" s="252">
        <v>8.9963937172000001</v>
      </c>
      <c r="H19" s="252">
        <v>9.345944652</v>
      </c>
      <c r="I19" s="252">
        <v>8.9444598607000003</v>
      </c>
      <c r="J19" s="252">
        <v>9.2193618780000008</v>
      </c>
      <c r="K19" s="252">
        <v>9.2952749937999997</v>
      </c>
      <c r="L19" s="252">
        <v>8.9351129005000001</v>
      </c>
      <c r="M19" s="252">
        <v>8.5975675308999993</v>
      </c>
      <c r="N19" s="252">
        <v>8.4175036154999994</v>
      </c>
      <c r="O19" s="252">
        <v>7.9851686736999996</v>
      </c>
      <c r="P19" s="252">
        <v>7.7726366423000002</v>
      </c>
      <c r="Q19" s="252">
        <v>8.1121268808</v>
      </c>
      <c r="R19" s="252">
        <v>7.9546720941000002</v>
      </c>
      <c r="S19" s="252">
        <v>8.5934644910000006</v>
      </c>
      <c r="T19" s="252">
        <v>8.8683941789999992</v>
      </c>
      <c r="U19" s="252">
        <v>8.7733587762000003</v>
      </c>
      <c r="V19" s="252">
        <v>9.0625423825000002</v>
      </c>
      <c r="W19" s="252">
        <v>8.4660860689999993</v>
      </c>
      <c r="X19" s="252">
        <v>8.4101643587999995</v>
      </c>
      <c r="Y19" s="252">
        <v>8.0273965216000001</v>
      </c>
      <c r="Z19" s="252">
        <v>8.1060799678999995</v>
      </c>
      <c r="AA19" s="252">
        <v>8.0014162909</v>
      </c>
      <c r="AB19" s="252">
        <v>7.9986898205000001</v>
      </c>
      <c r="AC19" s="252">
        <v>8.0088620574</v>
      </c>
      <c r="AD19" s="252">
        <v>8.1151451829999992</v>
      </c>
      <c r="AE19" s="252">
        <v>8.5981006809</v>
      </c>
      <c r="AF19" s="252">
        <v>8.9571555529999998</v>
      </c>
      <c r="AG19" s="252">
        <v>8.9159608157000001</v>
      </c>
      <c r="AH19" s="252">
        <v>8.9663331203999999</v>
      </c>
      <c r="AI19" s="252">
        <v>8.7883423980999993</v>
      </c>
      <c r="AJ19" s="252">
        <v>8.5993435362999993</v>
      </c>
      <c r="AK19" s="252">
        <v>8.2340344077999994</v>
      </c>
      <c r="AL19" s="252">
        <v>8.1507805119000007</v>
      </c>
      <c r="AM19" s="252">
        <v>8.0860519920999998</v>
      </c>
      <c r="AN19" s="252">
        <v>7.7244795653000002</v>
      </c>
      <c r="AO19" s="252">
        <v>8.1610106720999998</v>
      </c>
      <c r="AP19" s="252">
        <v>8.1675020499999995</v>
      </c>
      <c r="AQ19" s="252">
        <v>8.4669729894000003</v>
      </c>
      <c r="AR19" s="252">
        <v>8.9464919500000004</v>
      </c>
      <c r="AS19" s="252">
        <v>8.9489440537</v>
      </c>
      <c r="AT19" s="252">
        <v>8.7803624540000005</v>
      </c>
      <c r="AU19" s="252">
        <v>8.6490580579999996</v>
      </c>
      <c r="AV19" s="252">
        <v>8.5561481506000003</v>
      </c>
      <c r="AW19" s="252">
        <v>8.3723709910000004</v>
      </c>
      <c r="AX19" s="252">
        <v>8.3651943572</v>
      </c>
      <c r="AY19" s="252">
        <v>8.2795418025000007</v>
      </c>
      <c r="AZ19" s="252">
        <v>8.2792183243000004</v>
      </c>
      <c r="BA19" s="252">
        <v>8.2929237579000006</v>
      </c>
      <c r="BB19" s="252">
        <v>8.4354997960000002</v>
      </c>
      <c r="BC19" s="252">
        <v>8.7694217880000007</v>
      </c>
      <c r="BD19" s="252">
        <v>9.1214888500000004</v>
      </c>
      <c r="BE19" s="409">
        <v>9.2516256240000008</v>
      </c>
      <c r="BF19" s="409">
        <v>8.9984532769999994</v>
      </c>
      <c r="BG19" s="409">
        <v>8.8931482640000006</v>
      </c>
      <c r="BH19" s="409">
        <v>8.6617328750000002</v>
      </c>
      <c r="BI19" s="409">
        <v>8.3849219650000002</v>
      </c>
      <c r="BJ19" s="409">
        <v>8.4258362689999995</v>
      </c>
      <c r="BK19" s="409">
        <v>8.4412335249999995</v>
      </c>
      <c r="BL19" s="409">
        <v>8.4635692660000004</v>
      </c>
      <c r="BM19" s="409">
        <v>8.4180652459999994</v>
      </c>
      <c r="BN19" s="409">
        <v>8.5879186559999994</v>
      </c>
      <c r="BO19" s="409">
        <v>8.8405603779999993</v>
      </c>
      <c r="BP19" s="409">
        <v>9.2105802539999999</v>
      </c>
      <c r="BQ19" s="409">
        <v>9.2500431279999997</v>
      </c>
      <c r="BR19" s="409">
        <v>9.219239688</v>
      </c>
      <c r="BS19" s="409">
        <v>9.1116630139999994</v>
      </c>
      <c r="BT19" s="409">
        <v>8.8804537440000004</v>
      </c>
      <c r="BU19" s="409">
        <v>8.601353757</v>
      </c>
      <c r="BV19" s="409">
        <v>8.6444163740000004</v>
      </c>
    </row>
    <row r="20" spans="1:74" ht="11.1" customHeight="1" x14ac:dyDescent="0.2">
      <c r="AY20" s="153"/>
      <c r="AZ20" s="153"/>
      <c r="BA20" s="153"/>
      <c r="BB20" s="153"/>
      <c r="BC20" s="153"/>
      <c r="BD20" s="153"/>
      <c r="BE20" s="153"/>
      <c r="BF20" s="153"/>
      <c r="BG20" s="153"/>
      <c r="BH20" s="153"/>
      <c r="BI20" s="153"/>
      <c r="BJ20" s="153"/>
    </row>
    <row r="21" spans="1:74" ht="11.1" customHeight="1" x14ac:dyDescent="0.2">
      <c r="A21" s="162" t="s">
        <v>730</v>
      </c>
      <c r="B21" s="172" t="s">
        <v>505</v>
      </c>
      <c r="C21" s="252">
        <v>32.389498543999999</v>
      </c>
      <c r="D21" s="252">
        <v>33.972567763000001</v>
      </c>
      <c r="E21" s="252">
        <v>32.203228600000003</v>
      </c>
      <c r="F21" s="252">
        <v>33.475093782999998</v>
      </c>
      <c r="G21" s="252">
        <v>30.665418762000002</v>
      </c>
      <c r="H21" s="252">
        <v>33.042796858999999</v>
      </c>
      <c r="I21" s="252">
        <v>32.842361230000002</v>
      </c>
      <c r="J21" s="252">
        <v>31.576499442999999</v>
      </c>
      <c r="K21" s="252">
        <v>32.573465057999996</v>
      </c>
      <c r="L21" s="252">
        <v>31.736994492000001</v>
      </c>
      <c r="M21" s="252">
        <v>32.276658753</v>
      </c>
      <c r="N21" s="252">
        <v>35.085018263999999</v>
      </c>
      <c r="O21" s="252">
        <v>32.586752762000003</v>
      </c>
      <c r="P21" s="252">
        <v>35.390759696000003</v>
      </c>
      <c r="Q21" s="252">
        <v>34.331075378000001</v>
      </c>
      <c r="R21" s="252">
        <v>34.64097202</v>
      </c>
      <c r="S21" s="252">
        <v>33.664644439999996</v>
      </c>
      <c r="T21" s="252">
        <v>32.564916054000001</v>
      </c>
      <c r="U21" s="252">
        <v>32.195735693000003</v>
      </c>
      <c r="V21" s="252">
        <v>33.469238291000003</v>
      </c>
      <c r="W21" s="252">
        <v>33.062058923999999</v>
      </c>
      <c r="X21" s="252">
        <v>32.283386151000002</v>
      </c>
      <c r="Y21" s="252">
        <v>34.553916045999998</v>
      </c>
      <c r="Z21" s="252">
        <v>35.457317787999997</v>
      </c>
      <c r="AA21" s="252">
        <v>33.713937968000003</v>
      </c>
      <c r="AB21" s="252">
        <v>35.003293239999998</v>
      </c>
      <c r="AC21" s="252">
        <v>35.22813695</v>
      </c>
      <c r="AD21" s="252">
        <v>34.258620497999999</v>
      </c>
      <c r="AE21" s="252">
        <v>34.916974654999997</v>
      </c>
      <c r="AF21" s="252">
        <v>34.475718962000002</v>
      </c>
      <c r="AG21" s="252">
        <v>33.406407244</v>
      </c>
      <c r="AH21" s="252">
        <v>33.494385524999998</v>
      </c>
      <c r="AI21" s="252">
        <v>34.850759498000002</v>
      </c>
      <c r="AJ21" s="252">
        <v>33.840954914000001</v>
      </c>
      <c r="AK21" s="252">
        <v>36.312785701999999</v>
      </c>
      <c r="AL21" s="252">
        <v>35.183377624999999</v>
      </c>
      <c r="AM21" s="252">
        <v>35.505976724</v>
      </c>
      <c r="AN21" s="252">
        <v>36.463406294999999</v>
      </c>
      <c r="AO21" s="252">
        <v>35.720133697999998</v>
      </c>
      <c r="AP21" s="252">
        <v>35.730057453999997</v>
      </c>
      <c r="AQ21" s="252">
        <v>35.423266366999997</v>
      </c>
      <c r="AR21" s="252">
        <v>35.038672274</v>
      </c>
      <c r="AS21" s="252">
        <v>34.875409154000003</v>
      </c>
      <c r="AT21" s="252">
        <v>34.449839867000001</v>
      </c>
      <c r="AU21" s="252">
        <v>34.910571183000002</v>
      </c>
      <c r="AV21" s="252">
        <v>34.547672118000001</v>
      </c>
      <c r="AW21" s="252">
        <v>35.774943915000001</v>
      </c>
      <c r="AX21" s="252">
        <v>36.813244961000002</v>
      </c>
      <c r="AY21" s="252">
        <v>36.218824748999999</v>
      </c>
      <c r="AZ21" s="252">
        <v>36.873719760999997</v>
      </c>
      <c r="BA21" s="252">
        <v>36.110956021</v>
      </c>
      <c r="BB21" s="252">
        <v>36.288429463</v>
      </c>
      <c r="BC21" s="252">
        <v>35.857262646999999</v>
      </c>
      <c r="BD21" s="252">
        <v>35.754184987999999</v>
      </c>
      <c r="BE21" s="409">
        <v>35.525885488</v>
      </c>
      <c r="BF21" s="409">
        <v>35.129269964999999</v>
      </c>
      <c r="BG21" s="409">
        <v>35.804668432</v>
      </c>
      <c r="BH21" s="409">
        <v>35.117855695000003</v>
      </c>
      <c r="BI21" s="409">
        <v>36.689917065000003</v>
      </c>
      <c r="BJ21" s="409">
        <v>37.768310581999998</v>
      </c>
      <c r="BK21" s="409">
        <v>36.629174644999999</v>
      </c>
      <c r="BL21" s="409">
        <v>37.962799967000002</v>
      </c>
      <c r="BM21" s="409">
        <v>37.310857792</v>
      </c>
      <c r="BN21" s="409">
        <v>37.130742337000001</v>
      </c>
      <c r="BO21" s="409">
        <v>36.7101848</v>
      </c>
      <c r="BP21" s="409">
        <v>36.400324161999997</v>
      </c>
      <c r="BQ21" s="409">
        <v>36.163039574000003</v>
      </c>
      <c r="BR21" s="409">
        <v>35.74950939</v>
      </c>
      <c r="BS21" s="409">
        <v>36.465258202999998</v>
      </c>
      <c r="BT21" s="409">
        <v>35.759331856999999</v>
      </c>
      <c r="BU21" s="409">
        <v>37.377248133000002</v>
      </c>
      <c r="BV21" s="409">
        <v>38.476289831999999</v>
      </c>
    </row>
    <row r="22" spans="1:74" ht="11.1" customHeight="1" x14ac:dyDescent="0.2">
      <c r="A22" s="162" t="s">
        <v>301</v>
      </c>
      <c r="B22" s="173" t="s">
        <v>349</v>
      </c>
      <c r="C22" s="252">
        <v>12.070459985999999</v>
      </c>
      <c r="D22" s="252">
        <v>12.440753946999999</v>
      </c>
      <c r="E22" s="252">
        <v>11.640461629000001</v>
      </c>
      <c r="F22" s="252">
        <v>13.190958261</v>
      </c>
      <c r="G22" s="252">
        <v>11.058326202</v>
      </c>
      <c r="H22" s="252">
        <v>13.184597986</v>
      </c>
      <c r="I22" s="252">
        <v>13.299204637000001</v>
      </c>
      <c r="J22" s="252">
        <v>11.872833658999999</v>
      </c>
      <c r="K22" s="252">
        <v>12.534988637</v>
      </c>
      <c r="L22" s="252">
        <v>11.854794102</v>
      </c>
      <c r="M22" s="252">
        <v>11.912654986</v>
      </c>
      <c r="N22" s="252">
        <v>13.605271506999999</v>
      </c>
      <c r="O22" s="252">
        <v>11.450268209000001</v>
      </c>
      <c r="P22" s="252">
        <v>13.439682726999999</v>
      </c>
      <c r="Q22" s="252">
        <v>12.865941441</v>
      </c>
      <c r="R22" s="252">
        <v>13.416230599</v>
      </c>
      <c r="S22" s="252">
        <v>13.136027672999999</v>
      </c>
      <c r="T22" s="252">
        <v>12.690636434</v>
      </c>
      <c r="U22" s="252">
        <v>12.147698317</v>
      </c>
      <c r="V22" s="252">
        <v>12.795016387</v>
      </c>
      <c r="W22" s="252">
        <v>12.887159930999999</v>
      </c>
      <c r="X22" s="252">
        <v>11.7812172</v>
      </c>
      <c r="Y22" s="252">
        <v>13.176288438</v>
      </c>
      <c r="Z22" s="252">
        <v>13.786673898</v>
      </c>
      <c r="AA22" s="252">
        <v>12.913265829</v>
      </c>
      <c r="AB22" s="252">
        <v>12.974052974999999</v>
      </c>
      <c r="AC22" s="252">
        <v>13.601842481</v>
      </c>
      <c r="AD22" s="252">
        <v>13.223668762000001</v>
      </c>
      <c r="AE22" s="252">
        <v>13.841813574</v>
      </c>
      <c r="AF22" s="252">
        <v>13.750516344999999</v>
      </c>
      <c r="AG22" s="252">
        <v>12.85559005</v>
      </c>
      <c r="AH22" s="252">
        <v>12.689670186000001</v>
      </c>
      <c r="AI22" s="252">
        <v>14.005562947</v>
      </c>
      <c r="AJ22" s="252">
        <v>12.983171867999999</v>
      </c>
      <c r="AK22" s="252">
        <v>14.491019872000001</v>
      </c>
      <c r="AL22" s="252">
        <v>13.01798404</v>
      </c>
      <c r="AM22" s="252">
        <v>13.56003274</v>
      </c>
      <c r="AN22" s="252">
        <v>13.972947567</v>
      </c>
      <c r="AO22" s="252">
        <v>13.890397642</v>
      </c>
      <c r="AP22" s="252">
        <v>14.181966516999999</v>
      </c>
      <c r="AQ22" s="252">
        <v>13.980119882</v>
      </c>
      <c r="AR22" s="252">
        <v>13.825047816</v>
      </c>
      <c r="AS22" s="252">
        <v>13.773417951000001</v>
      </c>
      <c r="AT22" s="252">
        <v>13.354103070000001</v>
      </c>
      <c r="AU22" s="252">
        <v>14.082354198000001</v>
      </c>
      <c r="AV22" s="252">
        <v>13.261011229999999</v>
      </c>
      <c r="AW22" s="252">
        <v>14.096741856</v>
      </c>
      <c r="AX22" s="252">
        <v>14.494599953</v>
      </c>
      <c r="AY22" s="252">
        <v>14.030296141999999</v>
      </c>
      <c r="AZ22" s="252">
        <v>14.455844995</v>
      </c>
      <c r="BA22" s="252">
        <v>14.368962904</v>
      </c>
      <c r="BB22" s="252">
        <v>14.768700205</v>
      </c>
      <c r="BC22" s="252">
        <v>14.558125243999999</v>
      </c>
      <c r="BD22" s="252">
        <v>14.395733028</v>
      </c>
      <c r="BE22" s="409">
        <v>14.340111434000001</v>
      </c>
      <c r="BF22" s="409">
        <v>13.904168587999999</v>
      </c>
      <c r="BG22" s="409">
        <v>14.654501439000001</v>
      </c>
      <c r="BH22" s="409">
        <v>13.802553686</v>
      </c>
      <c r="BI22" s="409">
        <v>14.663654433</v>
      </c>
      <c r="BJ22" s="409">
        <v>15.071868034</v>
      </c>
      <c r="BK22" s="409">
        <v>14.571075208</v>
      </c>
      <c r="BL22" s="409">
        <v>15.010308579</v>
      </c>
      <c r="BM22" s="409">
        <v>14.918128956</v>
      </c>
      <c r="BN22" s="409">
        <v>15.227970856000001</v>
      </c>
      <c r="BO22" s="409">
        <v>15.008599472</v>
      </c>
      <c r="BP22" s="409">
        <v>14.839869455000001</v>
      </c>
      <c r="BQ22" s="409">
        <v>14.782609375</v>
      </c>
      <c r="BR22" s="409">
        <v>14.331098527</v>
      </c>
      <c r="BS22" s="409">
        <v>15.111848363</v>
      </c>
      <c r="BT22" s="409">
        <v>14.229654245000001</v>
      </c>
      <c r="BU22" s="409">
        <v>15.126640038</v>
      </c>
      <c r="BV22" s="409">
        <v>15.554033889999999</v>
      </c>
    </row>
    <row r="23" spans="1:74" ht="11.1" customHeight="1" x14ac:dyDescent="0.2">
      <c r="A23" s="162" t="s">
        <v>296</v>
      </c>
      <c r="B23" s="173" t="s">
        <v>731</v>
      </c>
      <c r="C23" s="252">
        <v>4.5459354839000001</v>
      </c>
      <c r="D23" s="252">
        <v>5.0612500000000002</v>
      </c>
      <c r="E23" s="252">
        <v>4.5298064515999998</v>
      </c>
      <c r="F23" s="252">
        <v>4.1835000000000004</v>
      </c>
      <c r="G23" s="252">
        <v>3.6177096774000002</v>
      </c>
      <c r="H23" s="252">
        <v>3.6979666667000002</v>
      </c>
      <c r="I23" s="252">
        <v>3.8198387096999999</v>
      </c>
      <c r="J23" s="252">
        <v>3.9375806452000002</v>
      </c>
      <c r="K23" s="252">
        <v>3.88</v>
      </c>
      <c r="L23" s="252">
        <v>3.8563870967999998</v>
      </c>
      <c r="M23" s="252">
        <v>3.9987666666999999</v>
      </c>
      <c r="N23" s="252">
        <v>4.6359354839</v>
      </c>
      <c r="O23" s="252">
        <v>4.3647419354999997</v>
      </c>
      <c r="P23" s="252">
        <v>4.6501034483000003</v>
      </c>
      <c r="Q23" s="252">
        <v>4.3761290322999997</v>
      </c>
      <c r="R23" s="252">
        <v>3.9430333332999998</v>
      </c>
      <c r="S23" s="252">
        <v>3.5496129031999999</v>
      </c>
      <c r="T23" s="252">
        <v>3.5312333332999999</v>
      </c>
      <c r="U23" s="252">
        <v>3.7495806452</v>
      </c>
      <c r="V23" s="252">
        <v>3.8310967742000002</v>
      </c>
      <c r="W23" s="252">
        <v>3.6928999999999998</v>
      </c>
      <c r="X23" s="252">
        <v>3.7480967742</v>
      </c>
      <c r="Y23" s="252">
        <v>4.1275333332999997</v>
      </c>
      <c r="Z23" s="252">
        <v>4.5667096773999996</v>
      </c>
      <c r="AA23" s="252">
        <v>4.1473870968000002</v>
      </c>
      <c r="AB23" s="252">
        <v>4.5326785714</v>
      </c>
      <c r="AC23" s="252">
        <v>4.2499032257999998</v>
      </c>
      <c r="AD23" s="252">
        <v>3.7860333332999998</v>
      </c>
      <c r="AE23" s="252">
        <v>3.5000645161000001</v>
      </c>
      <c r="AF23" s="252">
        <v>3.4687333332999999</v>
      </c>
      <c r="AG23" s="252">
        <v>3.5827419355000001</v>
      </c>
      <c r="AH23" s="252">
        <v>3.6930322581000001</v>
      </c>
      <c r="AI23" s="252">
        <v>3.6238333332999999</v>
      </c>
      <c r="AJ23" s="252">
        <v>3.5955161289999999</v>
      </c>
      <c r="AK23" s="252">
        <v>4.0932333332999997</v>
      </c>
      <c r="AL23" s="252">
        <v>4.4969354838999998</v>
      </c>
      <c r="AM23" s="252">
        <v>4.2568709677000003</v>
      </c>
      <c r="AN23" s="252">
        <v>4.5552857143000001</v>
      </c>
      <c r="AO23" s="252">
        <v>4.0315161289999999</v>
      </c>
      <c r="AP23" s="252">
        <v>3.6036333332999999</v>
      </c>
      <c r="AQ23" s="252">
        <v>3.4365483871000002</v>
      </c>
      <c r="AR23" s="252">
        <v>3.238</v>
      </c>
      <c r="AS23" s="252">
        <v>3.5045483870999998</v>
      </c>
      <c r="AT23" s="252">
        <v>3.5993225806</v>
      </c>
      <c r="AU23" s="252">
        <v>3.4964333333000002</v>
      </c>
      <c r="AV23" s="252">
        <v>3.6232903225999999</v>
      </c>
      <c r="AW23" s="252">
        <v>3.8615666666999999</v>
      </c>
      <c r="AX23" s="252">
        <v>4.1983225806000002</v>
      </c>
      <c r="AY23" s="252">
        <v>4.0600967741999998</v>
      </c>
      <c r="AZ23" s="252">
        <v>4.3051785713999999</v>
      </c>
      <c r="BA23" s="252">
        <v>3.8234838710000001</v>
      </c>
      <c r="BB23" s="252">
        <v>3.5853865950000001</v>
      </c>
      <c r="BC23" s="252">
        <v>3.2730431860000002</v>
      </c>
      <c r="BD23" s="252">
        <v>3.2893355230000001</v>
      </c>
      <c r="BE23" s="409">
        <v>3.4186600820000002</v>
      </c>
      <c r="BF23" s="409">
        <v>3.513437197</v>
      </c>
      <c r="BG23" s="409">
        <v>3.4099106780000001</v>
      </c>
      <c r="BH23" s="409">
        <v>3.4267869520000001</v>
      </c>
      <c r="BI23" s="409">
        <v>3.67987661</v>
      </c>
      <c r="BJ23" s="409">
        <v>4.2069487910000003</v>
      </c>
      <c r="BK23" s="409">
        <v>4.0021076149999999</v>
      </c>
      <c r="BL23" s="409">
        <v>4.2586793329999999</v>
      </c>
      <c r="BM23" s="409">
        <v>3.903358179</v>
      </c>
      <c r="BN23" s="409">
        <v>3.514450445</v>
      </c>
      <c r="BO23" s="409">
        <v>3.2099167080000002</v>
      </c>
      <c r="BP23" s="409">
        <v>3.2290640609999999</v>
      </c>
      <c r="BQ23" s="409">
        <v>3.3598952780000002</v>
      </c>
      <c r="BR23" s="409">
        <v>3.4572991900000001</v>
      </c>
      <c r="BS23" s="409">
        <v>3.3602586809999999</v>
      </c>
      <c r="BT23" s="409">
        <v>3.3821493239999998</v>
      </c>
      <c r="BU23" s="409">
        <v>3.6368445999999999</v>
      </c>
      <c r="BV23" s="409">
        <v>4.1614819030000003</v>
      </c>
    </row>
    <row r="24" spans="1:74" ht="11.1" customHeight="1" x14ac:dyDescent="0.2">
      <c r="A24" s="162" t="s">
        <v>732</v>
      </c>
      <c r="B24" s="173" t="s">
        <v>350</v>
      </c>
      <c r="C24" s="252">
        <v>3.9021578333</v>
      </c>
      <c r="D24" s="252">
        <v>4.3833335112</v>
      </c>
      <c r="E24" s="252">
        <v>4.1115251154000001</v>
      </c>
      <c r="F24" s="252">
        <v>4.2301338744999999</v>
      </c>
      <c r="G24" s="252">
        <v>4.2830462064999999</v>
      </c>
      <c r="H24" s="252">
        <v>4.2440736290999999</v>
      </c>
      <c r="I24" s="252">
        <v>4.0222465125999998</v>
      </c>
      <c r="J24" s="252">
        <v>3.9836774063</v>
      </c>
      <c r="K24" s="252">
        <v>4.3041168781000003</v>
      </c>
      <c r="L24" s="252">
        <v>4.2999375797999999</v>
      </c>
      <c r="M24" s="252">
        <v>4.2700935660999999</v>
      </c>
      <c r="N24" s="252">
        <v>4.4157381607000001</v>
      </c>
      <c r="O24" s="252">
        <v>4.3151334380000002</v>
      </c>
      <c r="P24" s="252">
        <v>4.6464415596000004</v>
      </c>
      <c r="Q24" s="252">
        <v>4.6563010378999996</v>
      </c>
      <c r="R24" s="252">
        <v>4.5284765001</v>
      </c>
      <c r="S24" s="252">
        <v>4.4901564235000002</v>
      </c>
      <c r="T24" s="252">
        <v>4.5113647403000003</v>
      </c>
      <c r="U24" s="252">
        <v>4.2064334263000003</v>
      </c>
      <c r="V24" s="252">
        <v>4.4871891197</v>
      </c>
      <c r="W24" s="252">
        <v>4.1430864296000003</v>
      </c>
      <c r="X24" s="252">
        <v>4.4470826513999997</v>
      </c>
      <c r="Y24" s="252">
        <v>4.543782663</v>
      </c>
      <c r="Z24" s="252">
        <v>4.3522163155999998</v>
      </c>
      <c r="AA24" s="252">
        <v>4.1326581787999999</v>
      </c>
      <c r="AB24" s="252">
        <v>4.6109401369</v>
      </c>
      <c r="AC24" s="252">
        <v>4.6130035997999999</v>
      </c>
      <c r="AD24" s="252">
        <v>4.6098602146000003</v>
      </c>
      <c r="AE24" s="252">
        <v>4.7849997635000001</v>
      </c>
      <c r="AF24" s="252">
        <v>4.5749224157999997</v>
      </c>
      <c r="AG24" s="252">
        <v>4.2641322021999999</v>
      </c>
      <c r="AH24" s="252">
        <v>4.4247224746000002</v>
      </c>
      <c r="AI24" s="252">
        <v>4.5302514349000003</v>
      </c>
      <c r="AJ24" s="252">
        <v>4.5936630671999996</v>
      </c>
      <c r="AK24" s="252">
        <v>4.8083430466000001</v>
      </c>
      <c r="AL24" s="252">
        <v>4.7193485461</v>
      </c>
      <c r="AM24" s="252">
        <v>4.6759333649999997</v>
      </c>
      <c r="AN24" s="252">
        <v>4.7192155959999997</v>
      </c>
      <c r="AO24" s="252">
        <v>4.8020214240000003</v>
      </c>
      <c r="AP24" s="252">
        <v>4.8658883629999998</v>
      </c>
      <c r="AQ24" s="252">
        <v>4.8699017739999997</v>
      </c>
      <c r="AR24" s="252">
        <v>4.9360082580000002</v>
      </c>
      <c r="AS24" s="252">
        <v>4.6395329030000001</v>
      </c>
      <c r="AT24" s="252">
        <v>4.5553121049999996</v>
      </c>
      <c r="AU24" s="252">
        <v>4.5018363800000003</v>
      </c>
      <c r="AV24" s="252">
        <v>4.9237151780000001</v>
      </c>
      <c r="AW24" s="252">
        <v>4.8239119209999997</v>
      </c>
      <c r="AX24" s="252">
        <v>5.0166998840000003</v>
      </c>
      <c r="AY24" s="252">
        <v>5.0429627510000001</v>
      </c>
      <c r="AZ24" s="252">
        <v>4.9594603250000002</v>
      </c>
      <c r="BA24" s="252">
        <v>4.9646303219999997</v>
      </c>
      <c r="BB24" s="252">
        <v>4.8589254430000004</v>
      </c>
      <c r="BC24" s="252">
        <v>4.9231798949999996</v>
      </c>
      <c r="BD24" s="252">
        <v>5.0407995200000002</v>
      </c>
      <c r="BE24" s="409">
        <v>4.7804395179999997</v>
      </c>
      <c r="BF24" s="409">
        <v>4.6741653269999999</v>
      </c>
      <c r="BG24" s="409">
        <v>4.7537397349999999</v>
      </c>
      <c r="BH24" s="409">
        <v>4.8792897020000003</v>
      </c>
      <c r="BI24" s="409">
        <v>5.0836071250000003</v>
      </c>
      <c r="BJ24" s="409">
        <v>5.1415568760000001</v>
      </c>
      <c r="BK24" s="409">
        <v>4.9363149230000003</v>
      </c>
      <c r="BL24" s="409">
        <v>5.2940772870000004</v>
      </c>
      <c r="BM24" s="409">
        <v>5.2892020100000003</v>
      </c>
      <c r="BN24" s="409">
        <v>5.2111586279999997</v>
      </c>
      <c r="BO24" s="409">
        <v>5.2878813879999997</v>
      </c>
      <c r="BP24" s="409">
        <v>5.2029188240000002</v>
      </c>
      <c r="BQ24" s="409">
        <v>4.9342398789999997</v>
      </c>
      <c r="BR24" s="409">
        <v>4.8245862260000001</v>
      </c>
      <c r="BS24" s="409">
        <v>4.9067418580000002</v>
      </c>
      <c r="BT24" s="409">
        <v>5.0363366770000004</v>
      </c>
      <c r="BU24" s="409">
        <v>5.2472168730000002</v>
      </c>
      <c r="BV24" s="409">
        <v>5.3070089999999999</v>
      </c>
    </row>
    <row r="25" spans="1:74" ht="11.1" customHeight="1" x14ac:dyDescent="0.2">
      <c r="AY25" s="153"/>
      <c r="AZ25" s="153"/>
      <c r="BA25" s="153"/>
      <c r="BB25" s="153"/>
      <c r="BC25" s="153"/>
      <c r="BD25" s="153"/>
      <c r="BE25" s="153"/>
      <c r="BF25" s="153"/>
      <c r="BG25" s="153"/>
      <c r="BH25" s="153"/>
      <c r="BI25" s="153"/>
      <c r="BJ25" s="153"/>
    </row>
    <row r="26" spans="1:74" ht="11.1" customHeight="1" x14ac:dyDescent="0.2">
      <c r="A26" s="162" t="s">
        <v>733</v>
      </c>
      <c r="B26" s="172" t="s">
        <v>506</v>
      </c>
      <c r="C26" s="252">
        <v>4.1101164571000002</v>
      </c>
      <c r="D26" s="252">
        <v>4.1017554329000001</v>
      </c>
      <c r="E26" s="252">
        <v>4.0998212648000001</v>
      </c>
      <c r="F26" s="252">
        <v>4.1180305613000003</v>
      </c>
      <c r="G26" s="252">
        <v>4.0768749210999999</v>
      </c>
      <c r="H26" s="252">
        <v>4.0614266767</v>
      </c>
      <c r="I26" s="252">
        <v>4.0119463060999996</v>
      </c>
      <c r="J26" s="252">
        <v>3.9359425366999998</v>
      </c>
      <c r="K26" s="252">
        <v>4.2305668357000004</v>
      </c>
      <c r="L26" s="252">
        <v>4.2849307981000004</v>
      </c>
      <c r="M26" s="252">
        <v>4.4885460933000001</v>
      </c>
      <c r="N26" s="252">
        <v>4.4305955362000002</v>
      </c>
      <c r="O26" s="252">
        <v>4.2670044047999998</v>
      </c>
      <c r="P26" s="252">
        <v>4.3144901271</v>
      </c>
      <c r="Q26" s="252">
        <v>4.2849461443000001</v>
      </c>
      <c r="R26" s="252">
        <v>4.2688121379000004</v>
      </c>
      <c r="S26" s="252">
        <v>4.3161988014999997</v>
      </c>
      <c r="T26" s="252">
        <v>4.3154175540999997</v>
      </c>
      <c r="U26" s="252">
        <v>4.1182243117999997</v>
      </c>
      <c r="V26" s="252">
        <v>4.2458543950000003</v>
      </c>
      <c r="W26" s="252">
        <v>4.1169026168</v>
      </c>
      <c r="X26" s="252">
        <v>4.1719446225999999</v>
      </c>
      <c r="Y26" s="252">
        <v>4.4461058908000002</v>
      </c>
      <c r="Z26" s="252">
        <v>4.2342731368999997</v>
      </c>
      <c r="AA26" s="252">
        <v>4.3150205169999998</v>
      </c>
      <c r="AB26" s="252">
        <v>4.3495717770000004</v>
      </c>
      <c r="AC26" s="252">
        <v>4.3150900310000004</v>
      </c>
      <c r="AD26" s="252">
        <v>4.2988586270000004</v>
      </c>
      <c r="AE26" s="252">
        <v>4.2432181409999998</v>
      </c>
      <c r="AF26" s="252">
        <v>4.3088324629999999</v>
      </c>
      <c r="AG26" s="252">
        <v>4.1540416120000003</v>
      </c>
      <c r="AH26" s="252">
        <v>4.1455081099999997</v>
      </c>
      <c r="AI26" s="252">
        <v>4.1976505130000001</v>
      </c>
      <c r="AJ26" s="252">
        <v>4.3058179670000003</v>
      </c>
      <c r="AK26" s="252">
        <v>4.3387128119999998</v>
      </c>
      <c r="AL26" s="252">
        <v>4.2454107250000002</v>
      </c>
      <c r="AM26" s="252">
        <v>4.3861480110000004</v>
      </c>
      <c r="AN26" s="252">
        <v>4.3934065750000002</v>
      </c>
      <c r="AO26" s="252">
        <v>4.3497648099999999</v>
      </c>
      <c r="AP26" s="252">
        <v>4.2862216440000003</v>
      </c>
      <c r="AQ26" s="252">
        <v>4.3862832879999996</v>
      </c>
      <c r="AR26" s="252">
        <v>4.4653032819999998</v>
      </c>
      <c r="AS26" s="252">
        <v>4.201034774</v>
      </c>
      <c r="AT26" s="252">
        <v>4.2951000050000001</v>
      </c>
      <c r="AU26" s="252">
        <v>4.3596621500000001</v>
      </c>
      <c r="AV26" s="252">
        <v>4.4884707170000002</v>
      </c>
      <c r="AW26" s="252">
        <v>4.5330494239999997</v>
      </c>
      <c r="AX26" s="252">
        <v>4.446424435</v>
      </c>
      <c r="AY26" s="252">
        <v>4.4227034740000004</v>
      </c>
      <c r="AZ26" s="252">
        <v>4.4778959650000001</v>
      </c>
      <c r="BA26" s="252">
        <v>4.4562022150000002</v>
      </c>
      <c r="BB26" s="252">
        <v>4.455717581</v>
      </c>
      <c r="BC26" s="252">
        <v>4.4147866560000004</v>
      </c>
      <c r="BD26" s="252">
        <v>4.4923892490000004</v>
      </c>
      <c r="BE26" s="409">
        <v>4.3498919569999996</v>
      </c>
      <c r="BF26" s="409">
        <v>4.3592966290000001</v>
      </c>
      <c r="BG26" s="409">
        <v>4.4279362999999998</v>
      </c>
      <c r="BH26" s="409">
        <v>4.565263012</v>
      </c>
      <c r="BI26" s="409">
        <v>4.610754579</v>
      </c>
      <c r="BJ26" s="409">
        <v>4.5213412980000003</v>
      </c>
      <c r="BK26" s="409">
        <v>4.5182480270000003</v>
      </c>
      <c r="BL26" s="409">
        <v>4.5740394860000002</v>
      </c>
      <c r="BM26" s="409">
        <v>4.5504506710000001</v>
      </c>
      <c r="BN26" s="409">
        <v>4.549770455</v>
      </c>
      <c r="BO26" s="409">
        <v>4.5074227980000003</v>
      </c>
      <c r="BP26" s="409">
        <v>4.5844073989999998</v>
      </c>
      <c r="BQ26" s="409">
        <v>4.439020234</v>
      </c>
      <c r="BR26" s="409">
        <v>4.4497627199999998</v>
      </c>
      <c r="BS26" s="409">
        <v>4.5195581430000002</v>
      </c>
      <c r="BT26" s="409">
        <v>4.6623845240000001</v>
      </c>
      <c r="BU26" s="409">
        <v>4.7081407789999998</v>
      </c>
      <c r="BV26" s="409">
        <v>4.6143464459999999</v>
      </c>
    </row>
    <row r="27" spans="1:74" ht="11.1" customHeight="1" x14ac:dyDescent="0.2">
      <c r="AY27" s="153"/>
      <c r="AZ27" s="153"/>
      <c r="BA27" s="153"/>
      <c r="BB27" s="153"/>
      <c r="BC27" s="153"/>
      <c r="BD27" s="153"/>
      <c r="BE27" s="153"/>
      <c r="BF27" s="153"/>
      <c r="BG27" s="153"/>
      <c r="BH27" s="153"/>
      <c r="BI27" s="153"/>
      <c r="BJ27" s="153"/>
    </row>
    <row r="28" spans="1:74" ht="11.1" customHeight="1" x14ac:dyDescent="0.2">
      <c r="A28" s="162" t="s">
        <v>298</v>
      </c>
      <c r="B28" s="172" t="s">
        <v>657</v>
      </c>
      <c r="C28" s="252">
        <v>45.684370653999999</v>
      </c>
      <c r="D28" s="252">
        <v>47.808818926999997</v>
      </c>
      <c r="E28" s="252">
        <v>46.223365966999999</v>
      </c>
      <c r="F28" s="252">
        <v>45.797030655999997</v>
      </c>
      <c r="G28" s="252">
        <v>44.583641243999999</v>
      </c>
      <c r="H28" s="252">
        <v>46.359188733000003</v>
      </c>
      <c r="I28" s="252">
        <v>47.134544417999997</v>
      </c>
      <c r="J28" s="252">
        <v>46.900648509</v>
      </c>
      <c r="K28" s="252">
        <v>46.730039503</v>
      </c>
      <c r="L28" s="252">
        <v>46.282929396999997</v>
      </c>
      <c r="M28" s="252">
        <v>45.710301014000002</v>
      </c>
      <c r="N28" s="252">
        <v>47.344927855000002</v>
      </c>
      <c r="O28" s="252">
        <v>45.430973422999998</v>
      </c>
      <c r="P28" s="252">
        <v>47.684950512</v>
      </c>
      <c r="Q28" s="252">
        <v>47.067165811000002</v>
      </c>
      <c r="R28" s="252">
        <v>46.118644629999999</v>
      </c>
      <c r="S28" s="252">
        <v>45.445434892999998</v>
      </c>
      <c r="T28" s="252">
        <v>46.512488173000001</v>
      </c>
      <c r="U28" s="252">
        <v>46.489761338999998</v>
      </c>
      <c r="V28" s="252">
        <v>48.055361445000003</v>
      </c>
      <c r="W28" s="252">
        <v>47.125794202999998</v>
      </c>
      <c r="X28" s="252">
        <v>46.593888874999998</v>
      </c>
      <c r="Y28" s="252">
        <v>47.167539185999999</v>
      </c>
      <c r="Z28" s="252">
        <v>48.132965005999999</v>
      </c>
      <c r="AA28" s="252">
        <v>45.855609246999997</v>
      </c>
      <c r="AB28" s="252">
        <v>46.834000134999997</v>
      </c>
      <c r="AC28" s="252">
        <v>47.613994491</v>
      </c>
      <c r="AD28" s="252">
        <v>45.860867153999997</v>
      </c>
      <c r="AE28" s="252">
        <v>46.953221951000003</v>
      </c>
      <c r="AF28" s="252">
        <v>47.91506072</v>
      </c>
      <c r="AG28" s="252">
        <v>47.462919047</v>
      </c>
      <c r="AH28" s="252">
        <v>47.732990151000003</v>
      </c>
      <c r="AI28" s="252">
        <v>47.315669016000001</v>
      </c>
      <c r="AJ28" s="252">
        <v>47.119765094999998</v>
      </c>
      <c r="AK28" s="252">
        <v>48.261663491999997</v>
      </c>
      <c r="AL28" s="252">
        <v>48.173593947000001</v>
      </c>
      <c r="AM28" s="252">
        <v>47.099183015000001</v>
      </c>
      <c r="AN28" s="252">
        <v>47.970315382000003</v>
      </c>
      <c r="AO28" s="252">
        <v>47.826905244999999</v>
      </c>
      <c r="AP28" s="252">
        <v>46.652414110000002</v>
      </c>
      <c r="AQ28" s="252">
        <v>46.948626468999997</v>
      </c>
      <c r="AR28" s="252">
        <v>47.476731039999997</v>
      </c>
      <c r="AS28" s="252">
        <v>48.093790446</v>
      </c>
      <c r="AT28" s="252">
        <v>48.734735907999998</v>
      </c>
      <c r="AU28" s="252">
        <v>46.943390995000001</v>
      </c>
      <c r="AV28" s="252">
        <v>47.952965278999997</v>
      </c>
      <c r="AW28" s="252">
        <v>47.642319438999998</v>
      </c>
      <c r="AX28" s="252">
        <v>47.022257969999998</v>
      </c>
      <c r="AY28" s="252">
        <v>47.170335021</v>
      </c>
      <c r="AZ28" s="252">
        <v>47.696490097000002</v>
      </c>
      <c r="BA28" s="252">
        <v>46.315873050999997</v>
      </c>
      <c r="BB28" s="252">
        <v>46.479510349000002</v>
      </c>
      <c r="BC28" s="252">
        <v>45.991559019999997</v>
      </c>
      <c r="BD28" s="252">
        <v>47.350198734000003</v>
      </c>
      <c r="BE28" s="409">
        <v>48.262417405000001</v>
      </c>
      <c r="BF28" s="409">
        <v>48.472746276999999</v>
      </c>
      <c r="BG28" s="409">
        <v>47.973011589999999</v>
      </c>
      <c r="BH28" s="409">
        <v>47.999792307</v>
      </c>
      <c r="BI28" s="409">
        <v>48.067234233000001</v>
      </c>
      <c r="BJ28" s="409">
        <v>48.763298747999997</v>
      </c>
      <c r="BK28" s="409">
        <v>46.795640356</v>
      </c>
      <c r="BL28" s="409">
        <v>48.161059059000003</v>
      </c>
      <c r="BM28" s="409">
        <v>47.597025948000002</v>
      </c>
      <c r="BN28" s="409">
        <v>46.924693214000001</v>
      </c>
      <c r="BO28" s="409">
        <v>46.566015229999998</v>
      </c>
      <c r="BP28" s="409">
        <v>47.803137014000001</v>
      </c>
      <c r="BQ28" s="409">
        <v>48.307808860000002</v>
      </c>
      <c r="BR28" s="409">
        <v>48.492625797999999</v>
      </c>
      <c r="BS28" s="409">
        <v>48.113956678000001</v>
      </c>
      <c r="BT28" s="409">
        <v>48.033311288</v>
      </c>
      <c r="BU28" s="409">
        <v>48.043900598999997</v>
      </c>
      <c r="BV28" s="409">
        <v>48.668583105000003</v>
      </c>
    </row>
    <row r="29" spans="1:74" ht="11.1" customHeight="1" x14ac:dyDescent="0.2">
      <c r="A29" s="162" t="s">
        <v>304</v>
      </c>
      <c r="B29" s="172" t="s">
        <v>658</v>
      </c>
      <c r="C29" s="252">
        <v>47.698948684000001</v>
      </c>
      <c r="D29" s="252">
        <v>48.816719413000001</v>
      </c>
      <c r="E29" s="252">
        <v>47.552621221000003</v>
      </c>
      <c r="F29" s="252">
        <v>49.786775126000002</v>
      </c>
      <c r="G29" s="252">
        <v>48.339422042999999</v>
      </c>
      <c r="H29" s="252">
        <v>51.297400998999997</v>
      </c>
      <c r="I29" s="252">
        <v>50.557198450999998</v>
      </c>
      <c r="J29" s="252">
        <v>49.172648348000003</v>
      </c>
      <c r="K29" s="252">
        <v>50.649336972999997</v>
      </c>
      <c r="L29" s="252">
        <v>49.274155522000001</v>
      </c>
      <c r="M29" s="252">
        <v>49.307407568999999</v>
      </c>
      <c r="N29" s="252">
        <v>51.460895051000001</v>
      </c>
      <c r="O29" s="252">
        <v>47.687066762000001</v>
      </c>
      <c r="P29" s="252">
        <v>50.479374753000002</v>
      </c>
      <c r="Q29" s="252">
        <v>50.080004268000003</v>
      </c>
      <c r="R29" s="252">
        <v>50.601225567999997</v>
      </c>
      <c r="S29" s="252">
        <v>50.671593954999999</v>
      </c>
      <c r="T29" s="252">
        <v>50.310061201000003</v>
      </c>
      <c r="U29" s="252">
        <v>49.605680067999998</v>
      </c>
      <c r="V29" s="252">
        <v>51.232351313000002</v>
      </c>
      <c r="W29" s="252">
        <v>49.993254387999997</v>
      </c>
      <c r="X29" s="252">
        <v>49.121696782999997</v>
      </c>
      <c r="Y29" s="252">
        <v>50.625837363000002</v>
      </c>
      <c r="Z29" s="252">
        <v>51.078957578999997</v>
      </c>
      <c r="AA29" s="252">
        <v>49.157249354999998</v>
      </c>
      <c r="AB29" s="252">
        <v>50.336003599999998</v>
      </c>
      <c r="AC29" s="252">
        <v>50.945019391000002</v>
      </c>
      <c r="AD29" s="252">
        <v>50.613806054000001</v>
      </c>
      <c r="AE29" s="252">
        <v>51.955023865000001</v>
      </c>
      <c r="AF29" s="252">
        <v>52.436876626999997</v>
      </c>
      <c r="AG29" s="252">
        <v>51.042176488000003</v>
      </c>
      <c r="AH29" s="252">
        <v>51.146311441000002</v>
      </c>
      <c r="AI29" s="252">
        <v>52.426483073</v>
      </c>
      <c r="AJ29" s="252">
        <v>51.208617422000003</v>
      </c>
      <c r="AK29" s="252">
        <v>52.592285408999999</v>
      </c>
      <c r="AL29" s="252">
        <v>50.903224481000002</v>
      </c>
      <c r="AM29" s="252">
        <v>51.048862061000001</v>
      </c>
      <c r="AN29" s="252">
        <v>51.645512728999996</v>
      </c>
      <c r="AO29" s="252">
        <v>51.936943335000002</v>
      </c>
      <c r="AP29" s="252">
        <v>52.164367777000002</v>
      </c>
      <c r="AQ29" s="252">
        <v>52.237625471999998</v>
      </c>
      <c r="AR29" s="252">
        <v>53.392926134</v>
      </c>
      <c r="AS29" s="252">
        <v>52.665956323000003</v>
      </c>
      <c r="AT29" s="252">
        <v>52.363215992000001</v>
      </c>
      <c r="AU29" s="252">
        <v>52.656519320000001</v>
      </c>
      <c r="AV29" s="252">
        <v>52.252546039000002</v>
      </c>
      <c r="AW29" s="252">
        <v>52.919361131999999</v>
      </c>
      <c r="AX29" s="252">
        <v>53.512948297999998</v>
      </c>
      <c r="AY29" s="252">
        <v>52.101671789999997</v>
      </c>
      <c r="AZ29" s="252">
        <v>53.124602584000002</v>
      </c>
      <c r="BA29" s="252">
        <v>52.762316865000003</v>
      </c>
      <c r="BB29" s="252">
        <v>53.328072976000001</v>
      </c>
      <c r="BC29" s="252">
        <v>53.573720774000002</v>
      </c>
      <c r="BD29" s="252">
        <v>54.184196815999996</v>
      </c>
      <c r="BE29" s="409">
        <v>53.868881825000003</v>
      </c>
      <c r="BF29" s="409">
        <v>53.192588505000003</v>
      </c>
      <c r="BG29" s="409">
        <v>53.940174777000003</v>
      </c>
      <c r="BH29" s="409">
        <v>53.054857179000003</v>
      </c>
      <c r="BI29" s="409">
        <v>53.882650308000002</v>
      </c>
      <c r="BJ29" s="409">
        <v>54.500229908000001</v>
      </c>
      <c r="BK29" s="409">
        <v>52.866064098000003</v>
      </c>
      <c r="BL29" s="409">
        <v>54.373076566999998</v>
      </c>
      <c r="BM29" s="409">
        <v>54.084962156000003</v>
      </c>
      <c r="BN29" s="409">
        <v>54.556626047000002</v>
      </c>
      <c r="BO29" s="409">
        <v>54.680269596000002</v>
      </c>
      <c r="BP29" s="409">
        <v>55.193162385000001</v>
      </c>
      <c r="BQ29" s="409">
        <v>54.879637058</v>
      </c>
      <c r="BR29" s="409">
        <v>54.414307082000001</v>
      </c>
      <c r="BS29" s="409">
        <v>55.199542332999997</v>
      </c>
      <c r="BT29" s="409">
        <v>54.224829212000003</v>
      </c>
      <c r="BU29" s="409">
        <v>55.123993855000002</v>
      </c>
      <c r="BV29" s="409">
        <v>55.79411717</v>
      </c>
    </row>
    <row r="30" spans="1:74" ht="11.1" customHeight="1" x14ac:dyDescent="0.2">
      <c r="B30" s="172"/>
      <c r="AY30" s="153"/>
      <c r="AZ30" s="153"/>
      <c r="BA30" s="153"/>
      <c r="BB30" s="153"/>
      <c r="BC30" s="153"/>
      <c r="BD30" s="153"/>
      <c r="BE30" s="153"/>
      <c r="BF30" s="153"/>
      <c r="BG30" s="153"/>
      <c r="BH30" s="153"/>
      <c r="BI30" s="153"/>
      <c r="BJ30" s="153"/>
    </row>
    <row r="31" spans="1:74" ht="11.1" customHeight="1" x14ac:dyDescent="0.2">
      <c r="A31" s="162" t="s">
        <v>305</v>
      </c>
      <c r="B31" s="172" t="s">
        <v>659</v>
      </c>
      <c r="C31" s="252">
        <v>93.383319338000007</v>
      </c>
      <c r="D31" s="252">
        <v>96.625538340000006</v>
      </c>
      <c r="E31" s="252">
        <v>93.775987189000006</v>
      </c>
      <c r="F31" s="252">
        <v>95.583805781999999</v>
      </c>
      <c r="G31" s="252">
        <v>92.923063287000005</v>
      </c>
      <c r="H31" s="252">
        <v>97.656589732</v>
      </c>
      <c r="I31" s="252">
        <v>97.691742868999995</v>
      </c>
      <c r="J31" s="252">
        <v>96.073296857000003</v>
      </c>
      <c r="K31" s="252">
        <v>97.379376476000004</v>
      </c>
      <c r="L31" s="252">
        <v>95.557084919000005</v>
      </c>
      <c r="M31" s="252">
        <v>95.017708581999997</v>
      </c>
      <c r="N31" s="252">
        <v>98.805822906000003</v>
      </c>
      <c r="O31" s="252">
        <v>93.118040184999998</v>
      </c>
      <c r="P31" s="252">
        <v>98.164325265000002</v>
      </c>
      <c r="Q31" s="252">
        <v>97.147170079000006</v>
      </c>
      <c r="R31" s="252">
        <v>96.719870197999995</v>
      </c>
      <c r="S31" s="252">
        <v>96.117028848000004</v>
      </c>
      <c r="T31" s="252">
        <v>96.822549373000001</v>
      </c>
      <c r="U31" s="252">
        <v>96.095441406000006</v>
      </c>
      <c r="V31" s="252">
        <v>99.287712757999998</v>
      </c>
      <c r="W31" s="252">
        <v>97.119048590999995</v>
      </c>
      <c r="X31" s="252">
        <v>95.715585657999995</v>
      </c>
      <c r="Y31" s="252">
        <v>97.793376549000001</v>
      </c>
      <c r="Z31" s="252">
        <v>99.211922584999996</v>
      </c>
      <c r="AA31" s="252">
        <v>95.012858601999994</v>
      </c>
      <c r="AB31" s="252">
        <v>97.170003734999995</v>
      </c>
      <c r="AC31" s="252">
        <v>98.559013882000002</v>
      </c>
      <c r="AD31" s="252">
        <v>96.474673207999999</v>
      </c>
      <c r="AE31" s="252">
        <v>98.908245815000001</v>
      </c>
      <c r="AF31" s="252">
        <v>100.35193735</v>
      </c>
      <c r="AG31" s="252">
        <v>98.505095534999995</v>
      </c>
      <c r="AH31" s="252">
        <v>98.879301592000004</v>
      </c>
      <c r="AI31" s="252">
        <v>99.742152090000005</v>
      </c>
      <c r="AJ31" s="252">
        <v>98.328382516999994</v>
      </c>
      <c r="AK31" s="252">
        <v>100.85394890000001</v>
      </c>
      <c r="AL31" s="252">
        <v>99.076818427000006</v>
      </c>
      <c r="AM31" s="252">
        <v>98.148045076000002</v>
      </c>
      <c r="AN31" s="252">
        <v>99.615828110999999</v>
      </c>
      <c r="AO31" s="252">
        <v>99.763848580000001</v>
      </c>
      <c r="AP31" s="252">
        <v>98.816781887000005</v>
      </c>
      <c r="AQ31" s="252">
        <v>99.186251940999995</v>
      </c>
      <c r="AR31" s="252">
        <v>100.86965717</v>
      </c>
      <c r="AS31" s="252">
        <v>100.75974677000001</v>
      </c>
      <c r="AT31" s="252">
        <v>101.0979519</v>
      </c>
      <c r="AU31" s="252">
        <v>99.599910315000002</v>
      </c>
      <c r="AV31" s="252">
        <v>100.20551132</v>
      </c>
      <c r="AW31" s="252">
        <v>100.56168056999999</v>
      </c>
      <c r="AX31" s="252">
        <v>100.53520627</v>
      </c>
      <c r="AY31" s="252">
        <v>99.272006810999997</v>
      </c>
      <c r="AZ31" s="252">
        <v>100.82109268000001</v>
      </c>
      <c r="BA31" s="252">
        <v>99.078189915999999</v>
      </c>
      <c r="BB31" s="252">
        <v>99.807583324999996</v>
      </c>
      <c r="BC31" s="252">
        <v>99.565279794000006</v>
      </c>
      <c r="BD31" s="252">
        <v>101.53439555</v>
      </c>
      <c r="BE31" s="409">
        <v>102.13129923</v>
      </c>
      <c r="BF31" s="409">
        <v>101.66533477999999</v>
      </c>
      <c r="BG31" s="409">
        <v>101.91318637000001</v>
      </c>
      <c r="BH31" s="409">
        <v>101.05464949</v>
      </c>
      <c r="BI31" s="409">
        <v>101.94988454</v>
      </c>
      <c r="BJ31" s="409">
        <v>103.26352866000001</v>
      </c>
      <c r="BK31" s="409">
        <v>99.661704454000002</v>
      </c>
      <c r="BL31" s="409">
        <v>102.53413562999999</v>
      </c>
      <c r="BM31" s="409">
        <v>101.6819881</v>
      </c>
      <c r="BN31" s="409">
        <v>101.48131926000001</v>
      </c>
      <c r="BO31" s="409">
        <v>101.24628482999999</v>
      </c>
      <c r="BP31" s="409">
        <v>102.9962994</v>
      </c>
      <c r="BQ31" s="409">
        <v>103.18744592</v>
      </c>
      <c r="BR31" s="409">
        <v>102.90693288</v>
      </c>
      <c r="BS31" s="409">
        <v>103.31349901</v>
      </c>
      <c r="BT31" s="409">
        <v>102.2581405</v>
      </c>
      <c r="BU31" s="409">
        <v>103.16789445000001</v>
      </c>
      <c r="BV31" s="409">
        <v>104.46270028000001</v>
      </c>
    </row>
    <row r="32" spans="1:74" ht="11.1" customHeight="1" x14ac:dyDescent="0.2">
      <c r="B32" s="172"/>
      <c r="C32" s="252"/>
      <c r="D32" s="252"/>
      <c r="E32" s="252"/>
      <c r="F32" s="252"/>
      <c r="G32" s="252"/>
      <c r="H32" s="252"/>
      <c r="I32" s="252"/>
      <c r="J32" s="252"/>
      <c r="K32" s="252"/>
      <c r="L32" s="252"/>
      <c r="M32" s="252"/>
      <c r="N32" s="252"/>
      <c r="O32" s="252"/>
      <c r="P32" s="252"/>
      <c r="Q32" s="252"/>
      <c r="R32" s="252"/>
      <c r="S32" s="252"/>
      <c r="T32" s="252"/>
      <c r="U32" s="252"/>
      <c r="V32" s="252"/>
      <c r="W32" s="252"/>
      <c r="X32" s="252"/>
      <c r="Y32" s="252"/>
      <c r="Z32" s="252"/>
      <c r="AA32" s="252"/>
      <c r="AB32" s="252"/>
      <c r="AC32" s="252"/>
      <c r="AD32" s="252"/>
      <c r="AE32" s="252"/>
      <c r="AF32" s="252"/>
      <c r="AG32" s="252"/>
      <c r="AH32" s="252"/>
      <c r="AI32" s="252"/>
      <c r="AJ32" s="252"/>
      <c r="AK32" s="252"/>
      <c r="AL32" s="252"/>
      <c r="AM32" s="252"/>
      <c r="AN32" s="252"/>
      <c r="AO32" s="252"/>
      <c r="AP32" s="252"/>
      <c r="AQ32" s="252"/>
      <c r="AR32" s="252"/>
      <c r="AS32" s="252"/>
      <c r="AT32" s="252"/>
      <c r="AU32" s="252"/>
      <c r="AV32" s="252"/>
      <c r="AW32" s="252"/>
      <c r="AX32" s="252"/>
      <c r="AY32" s="252"/>
      <c r="AZ32" s="252"/>
      <c r="BA32" s="252"/>
      <c r="BB32" s="252"/>
      <c r="BC32" s="252"/>
      <c r="BD32" s="252"/>
      <c r="BE32" s="409"/>
      <c r="BF32" s="409"/>
      <c r="BG32" s="409"/>
      <c r="BH32" s="409"/>
      <c r="BI32" s="409"/>
      <c r="BJ32" s="409"/>
      <c r="BK32" s="409"/>
      <c r="BL32" s="409"/>
      <c r="BM32" s="409"/>
      <c r="BN32" s="409"/>
      <c r="BO32" s="409"/>
      <c r="BP32" s="409"/>
      <c r="BQ32" s="409"/>
      <c r="BR32" s="409"/>
      <c r="BS32" s="409"/>
      <c r="BT32" s="409"/>
      <c r="BU32" s="409"/>
      <c r="BV32" s="409"/>
    </row>
    <row r="33" spans="1:74" ht="11.1" customHeight="1" x14ac:dyDescent="0.2">
      <c r="B33" s="172" t="s">
        <v>319</v>
      </c>
      <c r="C33" s="252"/>
      <c r="D33" s="252"/>
      <c r="E33" s="252"/>
      <c r="F33" s="252"/>
      <c r="G33" s="252"/>
      <c r="H33" s="252"/>
      <c r="I33" s="252"/>
      <c r="J33" s="252"/>
      <c r="K33" s="252"/>
      <c r="L33" s="252"/>
      <c r="M33" s="252"/>
      <c r="N33" s="252"/>
      <c r="O33" s="252"/>
      <c r="P33" s="252"/>
      <c r="Q33" s="252"/>
      <c r="R33" s="252"/>
      <c r="S33" s="252"/>
      <c r="T33" s="252"/>
      <c r="U33" s="252"/>
      <c r="V33" s="252"/>
      <c r="W33" s="252"/>
      <c r="X33" s="252"/>
      <c r="Y33" s="252"/>
      <c r="Z33" s="252"/>
      <c r="AA33" s="252"/>
      <c r="AB33" s="252"/>
      <c r="AC33" s="252"/>
      <c r="AD33" s="252"/>
      <c r="AE33" s="252"/>
      <c r="AF33" s="252"/>
      <c r="AG33" s="252"/>
      <c r="AH33" s="252"/>
      <c r="AI33" s="252"/>
      <c r="AJ33" s="252"/>
      <c r="AK33" s="252"/>
      <c r="AL33" s="252"/>
      <c r="AM33" s="252"/>
      <c r="AN33" s="252"/>
      <c r="AO33" s="252"/>
      <c r="AP33" s="252"/>
      <c r="AQ33" s="252"/>
      <c r="AR33" s="252"/>
      <c r="AS33" s="252"/>
      <c r="AT33" s="252"/>
      <c r="AU33" s="252"/>
      <c r="AV33" s="252"/>
      <c r="AW33" s="252"/>
      <c r="AX33" s="252"/>
      <c r="AY33" s="252"/>
      <c r="AZ33" s="252"/>
      <c r="BA33" s="252"/>
      <c r="BB33" s="252"/>
      <c r="BC33" s="252"/>
      <c r="BD33" s="252"/>
      <c r="BE33" s="409"/>
      <c r="BF33" s="409"/>
      <c r="BG33" s="409"/>
      <c r="BH33" s="409"/>
      <c r="BI33" s="409"/>
      <c r="BJ33" s="409"/>
      <c r="BK33" s="409"/>
      <c r="BL33" s="409"/>
      <c r="BM33" s="409"/>
      <c r="BN33" s="409"/>
      <c r="BO33" s="409"/>
      <c r="BP33" s="409"/>
      <c r="BQ33" s="409"/>
      <c r="BR33" s="409"/>
      <c r="BS33" s="409"/>
      <c r="BT33" s="409"/>
      <c r="BU33" s="409"/>
      <c r="BV33" s="409"/>
    </row>
    <row r="34" spans="1:74" ht="11.1" customHeight="1" x14ac:dyDescent="0.2">
      <c r="A34" s="162" t="s">
        <v>734</v>
      </c>
      <c r="B34" s="173" t="s">
        <v>1340</v>
      </c>
      <c r="C34" s="252">
        <v>99.771419823000002</v>
      </c>
      <c r="D34" s="252">
        <v>100.01009356</v>
      </c>
      <c r="E34" s="252">
        <v>100.21848661999999</v>
      </c>
      <c r="F34" s="252">
        <v>100.34158266</v>
      </c>
      <c r="G34" s="252">
        <v>100.53067664</v>
      </c>
      <c r="H34" s="252">
        <v>100.73075222</v>
      </c>
      <c r="I34" s="252">
        <v>100.96061584</v>
      </c>
      <c r="J34" s="252">
        <v>101.16854976</v>
      </c>
      <c r="K34" s="252">
        <v>101.37336041</v>
      </c>
      <c r="L34" s="252">
        <v>101.62763878</v>
      </c>
      <c r="M34" s="252">
        <v>101.78675971</v>
      </c>
      <c r="N34" s="252">
        <v>101.90331417</v>
      </c>
      <c r="O34" s="252">
        <v>101.72835066</v>
      </c>
      <c r="P34" s="252">
        <v>101.94648579</v>
      </c>
      <c r="Q34" s="252">
        <v>102.30876806000001</v>
      </c>
      <c r="R34" s="252">
        <v>103.14109053999999</v>
      </c>
      <c r="S34" s="252">
        <v>103.54724729</v>
      </c>
      <c r="T34" s="252">
        <v>103.85313139</v>
      </c>
      <c r="U34" s="252">
        <v>103.88371476</v>
      </c>
      <c r="V34" s="252">
        <v>104.12032456999999</v>
      </c>
      <c r="W34" s="252">
        <v>104.38793277000001</v>
      </c>
      <c r="X34" s="252">
        <v>104.75278244</v>
      </c>
      <c r="Y34" s="252">
        <v>105.03270507000001</v>
      </c>
      <c r="Z34" s="252">
        <v>105.29394376</v>
      </c>
      <c r="AA34" s="252">
        <v>105.51550736</v>
      </c>
      <c r="AB34" s="252">
        <v>105.75512152</v>
      </c>
      <c r="AC34" s="252">
        <v>105.99179508</v>
      </c>
      <c r="AD34" s="252">
        <v>106.19780684</v>
      </c>
      <c r="AE34" s="252">
        <v>106.44939014000001</v>
      </c>
      <c r="AF34" s="252">
        <v>106.71882377999999</v>
      </c>
      <c r="AG34" s="252">
        <v>107.03650832</v>
      </c>
      <c r="AH34" s="252">
        <v>107.31884218</v>
      </c>
      <c r="AI34" s="252">
        <v>107.59622594</v>
      </c>
      <c r="AJ34" s="252">
        <v>107.82727461</v>
      </c>
      <c r="AK34" s="252">
        <v>108.1257969</v>
      </c>
      <c r="AL34" s="252">
        <v>108.45040782</v>
      </c>
      <c r="AM34" s="252">
        <v>108.89877412</v>
      </c>
      <c r="AN34" s="252">
        <v>109.20231226</v>
      </c>
      <c r="AO34" s="252">
        <v>109.45868899</v>
      </c>
      <c r="AP34" s="252">
        <v>109.61068308999999</v>
      </c>
      <c r="AQ34" s="252">
        <v>109.81565286999999</v>
      </c>
      <c r="AR34" s="252">
        <v>110.01637713</v>
      </c>
      <c r="AS34" s="252">
        <v>110.19476141</v>
      </c>
      <c r="AT34" s="252">
        <v>110.40056547</v>
      </c>
      <c r="AU34" s="252">
        <v>110.61569487</v>
      </c>
      <c r="AV34" s="252">
        <v>110.85328134</v>
      </c>
      <c r="AW34" s="252">
        <v>111.07721257</v>
      </c>
      <c r="AX34" s="252">
        <v>111.30062031999999</v>
      </c>
      <c r="AY34" s="252">
        <v>111.56559598</v>
      </c>
      <c r="AZ34" s="252">
        <v>111.75638821</v>
      </c>
      <c r="BA34" s="252">
        <v>111.9150884</v>
      </c>
      <c r="BB34" s="252">
        <v>111.95894661</v>
      </c>
      <c r="BC34" s="252">
        <v>112.11552519</v>
      </c>
      <c r="BD34" s="252">
        <v>112.30207419</v>
      </c>
      <c r="BE34" s="409">
        <v>112.5590042</v>
      </c>
      <c r="BF34" s="409">
        <v>112.7751861</v>
      </c>
      <c r="BG34" s="409">
        <v>112.99103046</v>
      </c>
      <c r="BH34" s="409">
        <v>113.25850898</v>
      </c>
      <c r="BI34" s="409">
        <v>113.43469953</v>
      </c>
      <c r="BJ34" s="409">
        <v>113.57157379</v>
      </c>
      <c r="BK34" s="409">
        <v>113.40586046999999</v>
      </c>
      <c r="BL34" s="409">
        <v>113.66155563</v>
      </c>
      <c r="BM34" s="409">
        <v>114.07538796999999</v>
      </c>
      <c r="BN34" s="409">
        <v>115.00650019</v>
      </c>
      <c r="BO34" s="409">
        <v>115.4672499</v>
      </c>
      <c r="BP34" s="409">
        <v>115.81677977</v>
      </c>
      <c r="BQ34" s="409">
        <v>115.87424866000001</v>
      </c>
      <c r="BR34" s="409">
        <v>116.13696974</v>
      </c>
      <c r="BS34" s="409">
        <v>116.42410187</v>
      </c>
      <c r="BT34" s="409">
        <v>116.80012017</v>
      </c>
      <c r="BU34" s="409">
        <v>117.08771801</v>
      </c>
      <c r="BV34" s="409">
        <v>117.35137053</v>
      </c>
    </row>
    <row r="35" spans="1:74" ht="11.1" customHeight="1" x14ac:dyDescent="0.2">
      <c r="A35" s="162" t="s">
        <v>735</v>
      </c>
      <c r="B35" s="173" t="s">
        <v>1022</v>
      </c>
      <c r="C35" s="483">
        <v>3.0858744999000001</v>
      </c>
      <c r="D35" s="483">
        <v>3.0960559806000001</v>
      </c>
      <c r="E35" s="483">
        <v>3.0795893724000001</v>
      </c>
      <c r="F35" s="483">
        <v>3.0084792601000001</v>
      </c>
      <c r="G35" s="483">
        <v>2.960377845</v>
      </c>
      <c r="H35" s="483">
        <v>2.9071231622</v>
      </c>
      <c r="I35" s="483">
        <v>2.8432896302000001</v>
      </c>
      <c r="J35" s="483">
        <v>2.7840502899000001</v>
      </c>
      <c r="K35" s="483">
        <v>2.7238905674999998</v>
      </c>
      <c r="L35" s="483">
        <v>2.7249025064999999</v>
      </c>
      <c r="M35" s="483">
        <v>2.6163050426000001</v>
      </c>
      <c r="N35" s="483">
        <v>2.4607384214999999</v>
      </c>
      <c r="O35" s="483">
        <v>1.9614142421</v>
      </c>
      <c r="P35" s="483">
        <v>1.9361967985999999</v>
      </c>
      <c r="Q35" s="483">
        <v>2.0857244074999999</v>
      </c>
      <c r="R35" s="483">
        <v>2.7899777986999998</v>
      </c>
      <c r="S35" s="483">
        <v>3.0006469162</v>
      </c>
      <c r="T35" s="483">
        <v>3.0997278364</v>
      </c>
      <c r="U35" s="483">
        <v>2.8952863384</v>
      </c>
      <c r="V35" s="483">
        <v>2.9176802723000002</v>
      </c>
      <c r="W35" s="483">
        <v>2.9737322906000001</v>
      </c>
      <c r="X35" s="483">
        <v>3.0750922654999999</v>
      </c>
      <c r="Y35" s="483">
        <v>3.1889661964</v>
      </c>
      <c r="Z35" s="483">
        <v>3.3273006063000001</v>
      </c>
      <c r="AA35" s="483">
        <v>3.7228134322000002</v>
      </c>
      <c r="AB35" s="483">
        <v>3.7359166450000001</v>
      </c>
      <c r="AC35" s="483">
        <v>3.5999133776000001</v>
      </c>
      <c r="AD35" s="483">
        <v>2.9636261153999999</v>
      </c>
      <c r="AE35" s="483">
        <v>2.8027233211999998</v>
      </c>
      <c r="AF35" s="483">
        <v>2.7593702310000001</v>
      </c>
      <c r="AG35" s="483">
        <v>3.0349256989</v>
      </c>
      <c r="AH35" s="483">
        <v>3.0719435594000002</v>
      </c>
      <c r="AI35" s="483">
        <v>3.0734329955000002</v>
      </c>
      <c r="AJ35" s="483">
        <v>2.9349980904000001</v>
      </c>
      <c r="AK35" s="483">
        <v>2.9448844731000001</v>
      </c>
      <c r="AL35" s="483">
        <v>2.9977641150999998</v>
      </c>
      <c r="AM35" s="483">
        <v>3.2064166128</v>
      </c>
      <c r="AN35" s="483">
        <v>3.2595969773000002</v>
      </c>
      <c r="AO35" s="483">
        <v>3.2709078083000001</v>
      </c>
      <c r="AP35" s="483">
        <v>3.2136974939999998</v>
      </c>
      <c r="AQ35" s="483">
        <v>3.1623128405999998</v>
      </c>
      <c r="AR35" s="483">
        <v>3.0899453738</v>
      </c>
      <c r="AS35" s="483">
        <v>2.9506316493</v>
      </c>
      <c r="AT35" s="483">
        <v>2.8715584629999999</v>
      </c>
      <c r="AU35" s="483">
        <v>2.8062963205</v>
      </c>
      <c r="AV35" s="483">
        <v>2.8063462977999998</v>
      </c>
      <c r="AW35" s="483">
        <v>2.7296128744999999</v>
      </c>
      <c r="AX35" s="483">
        <v>2.6281251983999998</v>
      </c>
      <c r="AY35" s="483">
        <v>2.4488997975000002</v>
      </c>
      <c r="AZ35" s="483">
        <v>2.3388478609000001</v>
      </c>
      <c r="BA35" s="483">
        <v>2.2441337788000002</v>
      </c>
      <c r="BB35" s="483">
        <v>2.1423673802000001</v>
      </c>
      <c r="BC35" s="483">
        <v>2.0943028198999998</v>
      </c>
      <c r="BD35" s="483">
        <v>2.0775970925</v>
      </c>
      <c r="BE35" s="484">
        <v>2.1455128761000002</v>
      </c>
      <c r="BF35" s="484">
        <v>2.1509134590999999</v>
      </c>
      <c r="BG35" s="484">
        <v>2.1473766428999999</v>
      </c>
      <c r="BH35" s="484">
        <v>2.1697396941</v>
      </c>
      <c r="BI35" s="484">
        <v>2.1223857795000001</v>
      </c>
      <c r="BJ35" s="484">
        <v>2.0403780958</v>
      </c>
      <c r="BK35" s="484">
        <v>1.6494910202999999</v>
      </c>
      <c r="BL35" s="484">
        <v>1.7047503508999999</v>
      </c>
      <c r="BM35" s="484">
        <v>1.9303023442</v>
      </c>
      <c r="BN35" s="484">
        <v>2.7220277379</v>
      </c>
      <c r="BO35" s="484">
        <v>2.9895277240999998</v>
      </c>
      <c r="BP35" s="484">
        <v>3.1296889309</v>
      </c>
      <c r="BQ35" s="484">
        <v>2.9453391856</v>
      </c>
      <c r="BR35" s="484">
        <v>2.9809604090000001</v>
      </c>
      <c r="BS35" s="484">
        <v>3.0383574611999999</v>
      </c>
      <c r="BT35" s="484">
        <v>3.1270155493999998</v>
      </c>
      <c r="BU35" s="484">
        <v>3.2203712718999999</v>
      </c>
      <c r="BV35" s="484">
        <v>3.3281186545999999</v>
      </c>
    </row>
    <row r="36" spans="1:74" ht="11.1" customHeight="1" x14ac:dyDescent="0.2">
      <c r="A36" s="162" t="s">
        <v>1023</v>
      </c>
      <c r="B36" s="173" t="s">
        <v>1341</v>
      </c>
      <c r="C36" s="252">
        <v>99.760806908999996</v>
      </c>
      <c r="D36" s="252">
        <v>100.02417761</v>
      </c>
      <c r="E36" s="252">
        <v>100.21501549</v>
      </c>
      <c r="F36" s="252">
        <v>100.23598147</v>
      </c>
      <c r="G36" s="252">
        <v>100.35475802000001</v>
      </c>
      <c r="H36" s="252">
        <v>100.47400605999999</v>
      </c>
      <c r="I36" s="252">
        <v>100.59547042</v>
      </c>
      <c r="J36" s="252">
        <v>100.71435280999999</v>
      </c>
      <c r="K36" s="252">
        <v>100.83239806</v>
      </c>
      <c r="L36" s="252">
        <v>101.02189828</v>
      </c>
      <c r="M36" s="252">
        <v>101.08405018000001</v>
      </c>
      <c r="N36" s="252">
        <v>101.09114586</v>
      </c>
      <c r="O36" s="252">
        <v>100.74620727</v>
      </c>
      <c r="P36" s="252">
        <v>100.86592406</v>
      </c>
      <c r="Q36" s="252">
        <v>101.15331817000001</v>
      </c>
      <c r="R36" s="252">
        <v>101.98628213000001</v>
      </c>
      <c r="S36" s="252">
        <v>102.32561149</v>
      </c>
      <c r="T36" s="252">
        <v>102.54919877</v>
      </c>
      <c r="U36" s="252">
        <v>102.43275663999999</v>
      </c>
      <c r="V36" s="252">
        <v>102.5930753</v>
      </c>
      <c r="W36" s="252">
        <v>102.8058674</v>
      </c>
      <c r="X36" s="252">
        <v>103.17875287</v>
      </c>
      <c r="Y36" s="252">
        <v>103.41577691000001</v>
      </c>
      <c r="Z36" s="252">
        <v>103.62455945000001</v>
      </c>
      <c r="AA36" s="252">
        <v>103.76849667</v>
      </c>
      <c r="AB36" s="252">
        <v>103.94824905</v>
      </c>
      <c r="AC36" s="252">
        <v>104.12721277999999</v>
      </c>
      <c r="AD36" s="252">
        <v>104.2879361</v>
      </c>
      <c r="AE36" s="252">
        <v>104.47841136</v>
      </c>
      <c r="AF36" s="252">
        <v>104.68118681</v>
      </c>
      <c r="AG36" s="252">
        <v>104.90227225</v>
      </c>
      <c r="AH36" s="252">
        <v>105.12514071</v>
      </c>
      <c r="AI36" s="252">
        <v>105.355802</v>
      </c>
      <c r="AJ36" s="252">
        <v>105.60353732</v>
      </c>
      <c r="AK36" s="252">
        <v>105.84282336</v>
      </c>
      <c r="AL36" s="252">
        <v>106.08294134</v>
      </c>
      <c r="AM36" s="252">
        <v>106.34997438000001</v>
      </c>
      <c r="AN36" s="252">
        <v>106.57219385</v>
      </c>
      <c r="AO36" s="252">
        <v>106.77568290000001</v>
      </c>
      <c r="AP36" s="252">
        <v>106.95687574999999</v>
      </c>
      <c r="AQ36" s="252">
        <v>107.12557826</v>
      </c>
      <c r="AR36" s="252">
        <v>107.27822467</v>
      </c>
      <c r="AS36" s="252">
        <v>107.38023594000001</v>
      </c>
      <c r="AT36" s="252">
        <v>107.52670439000001</v>
      </c>
      <c r="AU36" s="252">
        <v>107.68305100000001</v>
      </c>
      <c r="AV36" s="252">
        <v>107.83056655</v>
      </c>
      <c r="AW36" s="252">
        <v>108.02070139</v>
      </c>
      <c r="AX36" s="252">
        <v>108.23474631000001</v>
      </c>
      <c r="AY36" s="252">
        <v>108.58167215</v>
      </c>
      <c r="AZ36" s="252">
        <v>108.76180908000001</v>
      </c>
      <c r="BA36" s="252">
        <v>108.88412796999999</v>
      </c>
      <c r="BB36" s="252">
        <v>108.83260531000001</v>
      </c>
      <c r="BC36" s="252">
        <v>108.9263057</v>
      </c>
      <c r="BD36" s="252">
        <v>109.04920563</v>
      </c>
      <c r="BE36" s="409">
        <v>109.24248615</v>
      </c>
      <c r="BF36" s="409">
        <v>109.39289943</v>
      </c>
      <c r="BG36" s="409">
        <v>109.54162649</v>
      </c>
      <c r="BH36" s="409">
        <v>109.80950765999999</v>
      </c>
      <c r="BI36" s="409">
        <v>109.86423206000001</v>
      </c>
      <c r="BJ36" s="409">
        <v>109.82663999</v>
      </c>
      <c r="BK36" s="409">
        <v>109.28642146999999</v>
      </c>
      <c r="BL36" s="409">
        <v>109.37192899999999</v>
      </c>
      <c r="BM36" s="409">
        <v>109.67285259000001</v>
      </c>
      <c r="BN36" s="409">
        <v>110.6491529</v>
      </c>
      <c r="BO36" s="409">
        <v>111.03593809</v>
      </c>
      <c r="BP36" s="409">
        <v>111.29316883</v>
      </c>
      <c r="BQ36" s="409">
        <v>111.22219263</v>
      </c>
      <c r="BR36" s="409">
        <v>111.36930383000001</v>
      </c>
      <c r="BS36" s="409">
        <v>111.53584993</v>
      </c>
      <c r="BT36" s="409">
        <v>111.78203511</v>
      </c>
      <c r="BU36" s="409">
        <v>111.94229790999999</v>
      </c>
      <c r="BV36" s="409">
        <v>112.07684248</v>
      </c>
    </row>
    <row r="37" spans="1:74" ht="11.1" customHeight="1" x14ac:dyDescent="0.2">
      <c r="A37" s="162" t="s">
        <v>1024</v>
      </c>
      <c r="B37" s="173" t="s">
        <v>1022</v>
      </c>
      <c r="C37" s="483">
        <v>2.6524249917999998</v>
      </c>
      <c r="D37" s="483">
        <v>2.7493994865000002</v>
      </c>
      <c r="E37" s="483">
        <v>2.8008030952</v>
      </c>
      <c r="F37" s="483">
        <v>2.8055153473000001</v>
      </c>
      <c r="G37" s="483">
        <v>2.7674138089000002</v>
      </c>
      <c r="H37" s="483">
        <v>2.6853901824999999</v>
      </c>
      <c r="I37" s="483">
        <v>2.4880526901</v>
      </c>
      <c r="J37" s="483">
        <v>2.3732865337</v>
      </c>
      <c r="K37" s="483">
        <v>2.2689603102000002</v>
      </c>
      <c r="L37" s="483">
        <v>2.3225369133</v>
      </c>
      <c r="M37" s="483">
        <v>2.1280129993000001</v>
      </c>
      <c r="N37" s="483">
        <v>1.8343380406000001</v>
      </c>
      <c r="O37" s="483">
        <v>0.98776302622000001</v>
      </c>
      <c r="P37" s="483">
        <v>0.84154299080999995</v>
      </c>
      <c r="Q37" s="483">
        <v>0.93628951828999996</v>
      </c>
      <c r="R37" s="483">
        <v>1.7461799937</v>
      </c>
      <c r="S37" s="483">
        <v>1.9638864196000001</v>
      </c>
      <c r="T37" s="483">
        <v>2.0654025796000002</v>
      </c>
      <c r="U37" s="483">
        <v>1.8264104785999999</v>
      </c>
      <c r="V37" s="483">
        <v>1.8653969669999999</v>
      </c>
      <c r="W37" s="483">
        <v>1.9571778235999999</v>
      </c>
      <c r="X37" s="483">
        <v>2.1350366917999999</v>
      </c>
      <c r="Y37" s="483">
        <v>2.3067207274000001</v>
      </c>
      <c r="Z37" s="483">
        <v>2.506068725</v>
      </c>
      <c r="AA37" s="483">
        <v>2.9999038901000001</v>
      </c>
      <c r="AB37" s="483">
        <v>3.0558635270000001</v>
      </c>
      <c r="AC37" s="483">
        <v>2.9399872024000002</v>
      </c>
      <c r="AD37" s="483">
        <v>2.2568270164999999</v>
      </c>
      <c r="AE37" s="483">
        <v>2.1038719882999999</v>
      </c>
      <c r="AF37" s="483">
        <v>2.0789904402000001</v>
      </c>
      <c r="AG37" s="483">
        <v>2.4108651291999998</v>
      </c>
      <c r="AH37" s="483">
        <v>2.4680665871</v>
      </c>
      <c r="AI37" s="483">
        <v>2.4803395605</v>
      </c>
      <c r="AJ37" s="483">
        <v>2.3500811709999998</v>
      </c>
      <c r="AK37" s="483">
        <v>2.3468821903000001</v>
      </c>
      <c r="AL37" s="483">
        <v>2.3723930921999998</v>
      </c>
      <c r="AM37" s="483">
        <v>2.4877277764999999</v>
      </c>
      <c r="AN37" s="483">
        <v>2.5242799479000002</v>
      </c>
      <c r="AO37" s="483">
        <v>2.5434946805999998</v>
      </c>
      <c r="AP37" s="483">
        <v>2.5592026837000001</v>
      </c>
      <c r="AQ37" s="483">
        <v>2.5336975039</v>
      </c>
      <c r="AR37" s="483">
        <v>2.4809021874999999</v>
      </c>
      <c r="AS37" s="483">
        <v>2.3621639851</v>
      </c>
      <c r="AT37" s="483">
        <v>2.2844808297000001</v>
      </c>
      <c r="AU37" s="483">
        <v>2.2089424245</v>
      </c>
      <c r="AV37" s="483">
        <v>2.1088585529000001</v>
      </c>
      <c r="AW37" s="483">
        <v>2.0576529957999998</v>
      </c>
      <c r="AX37" s="483">
        <v>2.0284175229999999</v>
      </c>
      <c r="AY37" s="483">
        <v>2.0984469238000001</v>
      </c>
      <c r="AZ37" s="483">
        <v>2.0545839888000001</v>
      </c>
      <c r="BA37" s="483">
        <v>1.9746491074000001</v>
      </c>
      <c r="BB37" s="483">
        <v>1.7537250837</v>
      </c>
      <c r="BC37" s="483">
        <v>1.6809500221</v>
      </c>
      <c r="BD37" s="483">
        <v>1.6508298606</v>
      </c>
      <c r="BE37" s="484">
        <v>1.7342578871000001</v>
      </c>
      <c r="BF37" s="484">
        <v>1.7355642463000001</v>
      </c>
      <c r="BG37" s="484">
        <v>1.7259684536</v>
      </c>
      <c r="BH37" s="484">
        <v>1.8352320499000001</v>
      </c>
      <c r="BI37" s="484">
        <v>1.7066457107999999</v>
      </c>
      <c r="BJ37" s="484">
        <v>1.4707787843</v>
      </c>
      <c r="BK37" s="484">
        <v>0.64904997947999998</v>
      </c>
      <c r="BL37" s="484">
        <v>0.56096889363000002</v>
      </c>
      <c r="BM37" s="484">
        <v>0.72437061004000003</v>
      </c>
      <c r="BN37" s="484">
        <v>1.6691207423000001</v>
      </c>
      <c r="BO37" s="484">
        <v>1.9367519925000001</v>
      </c>
      <c r="BP37" s="484">
        <v>2.0577529033999999</v>
      </c>
      <c r="BQ37" s="484">
        <v>1.8122129478</v>
      </c>
      <c r="BR37" s="484">
        <v>1.8067026334</v>
      </c>
      <c r="BS37" s="484">
        <v>1.8205165459999999</v>
      </c>
      <c r="BT37" s="484">
        <v>1.7963175431</v>
      </c>
      <c r="BU37" s="484">
        <v>1.8914853471999999</v>
      </c>
      <c r="BV37" s="484">
        <v>2.0488676414999998</v>
      </c>
    </row>
    <row r="38" spans="1:74" ht="11.1" customHeight="1" x14ac:dyDescent="0.2">
      <c r="A38" s="162" t="s">
        <v>1025</v>
      </c>
      <c r="B38" s="173" t="s">
        <v>1342</v>
      </c>
      <c r="C38" s="252">
        <v>99.781355099999999</v>
      </c>
      <c r="D38" s="252">
        <v>99.996917901000003</v>
      </c>
      <c r="E38" s="252">
        <v>100.221727</v>
      </c>
      <c r="F38" s="252">
        <v>100.44019605</v>
      </c>
      <c r="G38" s="252">
        <v>100.6951875</v>
      </c>
      <c r="H38" s="252">
        <v>100.97111501000001</v>
      </c>
      <c r="I38" s="252">
        <v>101.30274590000001</v>
      </c>
      <c r="J38" s="252">
        <v>101.59447002</v>
      </c>
      <c r="K38" s="252">
        <v>101.88105470000001</v>
      </c>
      <c r="L38" s="252">
        <v>102.19637714</v>
      </c>
      <c r="M38" s="252">
        <v>102.44727503999999</v>
      </c>
      <c r="N38" s="252">
        <v>102.66762559999999</v>
      </c>
      <c r="O38" s="252">
        <v>102.65421941</v>
      </c>
      <c r="P38" s="252">
        <v>102.96588233999999</v>
      </c>
      <c r="Q38" s="252">
        <v>103.39940498</v>
      </c>
      <c r="R38" s="252">
        <v>104.23110318000001</v>
      </c>
      <c r="S38" s="252">
        <v>104.70110836000001</v>
      </c>
      <c r="T38" s="252">
        <v>105.08573636</v>
      </c>
      <c r="U38" s="252">
        <v>105.2572175</v>
      </c>
      <c r="V38" s="252">
        <v>105.56691841</v>
      </c>
      <c r="W38" s="252">
        <v>105.8870694</v>
      </c>
      <c r="X38" s="252">
        <v>106.24419721</v>
      </c>
      <c r="Y38" s="252">
        <v>106.56535332</v>
      </c>
      <c r="Z38" s="252">
        <v>106.87706446</v>
      </c>
      <c r="AA38" s="252">
        <v>107.17335507</v>
      </c>
      <c r="AB38" s="252">
        <v>107.47065796</v>
      </c>
      <c r="AC38" s="252">
        <v>107.76299756</v>
      </c>
      <c r="AD38" s="252">
        <v>108.0127141</v>
      </c>
      <c r="AE38" s="252">
        <v>108.32337194</v>
      </c>
      <c r="AF38" s="252">
        <v>108.65731131</v>
      </c>
      <c r="AG38" s="252">
        <v>109.06861997</v>
      </c>
      <c r="AH38" s="252">
        <v>109.40855658</v>
      </c>
      <c r="AI38" s="252">
        <v>109.7312089</v>
      </c>
      <c r="AJ38" s="252">
        <v>109.9458532</v>
      </c>
      <c r="AK38" s="252">
        <v>110.30197973</v>
      </c>
      <c r="AL38" s="252">
        <v>110.70886476</v>
      </c>
      <c r="AM38" s="252">
        <v>111.33400711</v>
      </c>
      <c r="AN38" s="252">
        <v>111.71678501</v>
      </c>
      <c r="AO38" s="252">
        <v>112.0246973</v>
      </c>
      <c r="AP38" s="252">
        <v>112.14811251</v>
      </c>
      <c r="AQ38" s="252">
        <v>112.38851715</v>
      </c>
      <c r="AR38" s="252">
        <v>112.63627978</v>
      </c>
      <c r="AS38" s="252">
        <v>112.88944191</v>
      </c>
      <c r="AT38" s="252">
        <v>113.15338936000001</v>
      </c>
      <c r="AU38" s="252">
        <v>113.42616365000001</v>
      </c>
      <c r="AV38" s="252">
        <v>113.75229646</v>
      </c>
      <c r="AW38" s="252">
        <v>114.00932567</v>
      </c>
      <c r="AX38" s="252">
        <v>114.24178295999999</v>
      </c>
      <c r="AY38" s="252">
        <v>114.42585808</v>
      </c>
      <c r="AZ38" s="252">
        <v>114.62702921</v>
      </c>
      <c r="BA38" s="252">
        <v>114.82148608999999</v>
      </c>
      <c r="BB38" s="252">
        <v>114.95925234000001</v>
      </c>
      <c r="BC38" s="252">
        <v>115.17776302999999</v>
      </c>
      <c r="BD38" s="252">
        <v>115.42704178</v>
      </c>
      <c r="BE38" s="409">
        <v>115.74669726</v>
      </c>
      <c r="BF38" s="409">
        <v>116.02780559999999</v>
      </c>
      <c r="BG38" s="409">
        <v>116.30997548000001</v>
      </c>
      <c r="BH38" s="409">
        <v>116.57614081</v>
      </c>
      <c r="BI38" s="409">
        <v>116.87323333000001</v>
      </c>
      <c r="BJ38" s="409">
        <v>117.18418696000001</v>
      </c>
      <c r="BK38" s="409">
        <v>117.39311107</v>
      </c>
      <c r="BL38" s="409">
        <v>117.81870487</v>
      </c>
      <c r="BM38" s="409">
        <v>118.34507772000001</v>
      </c>
      <c r="BN38" s="409">
        <v>119.22992284999999</v>
      </c>
      <c r="BO38" s="409">
        <v>119.76458392000001</v>
      </c>
      <c r="BP38" s="409">
        <v>120.20675414999999</v>
      </c>
      <c r="BQ38" s="409">
        <v>120.39363148</v>
      </c>
      <c r="BR38" s="409">
        <v>120.77292154</v>
      </c>
      <c r="BS38" s="409">
        <v>121.18182228000001</v>
      </c>
      <c r="BT38" s="409">
        <v>121.68895620000001</v>
      </c>
      <c r="BU38" s="409">
        <v>122.10561144</v>
      </c>
      <c r="BV38" s="409">
        <v>122.5004105</v>
      </c>
    </row>
    <row r="39" spans="1:74" ht="11.1" customHeight="1" x14ac:dyDescent="0.2">
      <c r="A39" s="162" t="s">
        <v>1026</v>
      </c>
      <c r="B39" s="173" t="s">
        <v>1022</v>
      </c>
      <c r="C39" s="483">
        <v>3.4924625943000001</v>
      </c>
      <c r="D39" s="483">
        <v>3.4208237976999998</v>
      </c>
      <c r="E39" s="483">
        <v>3.3404840455000002</v>
      </c>
      <c r="F39" s="483">
        <v>3.1981422992000001</v>
      </c>
      <c r="G39" s="483">
        <v>3.1408911402999999</v>
      </c>
      <c r="H39" s="483">
        <v>3.1147984257000001</v>
      </c>
      <c r="I39" s="483">
        <v>3.1761161578000001</v>
      </c>
      <c r="J39" s="483">
        <v>3.1690616721999998</v>
      </c>
      <c r="K39" s="483">
        <v>3.1504389188999999</v>
      </c>
      <c r="L39" s="483">
        <v>3.1019016023999999</v>
      </c>
      <c r="M39" s="483">
        <v>3.0743240881</v>
      </c>
      <c r="N39" s="483">
        <v>3.0491351171000001</v>
      </c>
      <c r="O39" s="483">
        <v>2.8791594425000002</v>
      </c>
      <c r="P39" s="483">
        <v>2.9690559439999999</v>
      </c>
      <c r="Q39" s="483">
        <v>3.1706477956999999</v>
      </c>
      <c r="R39" s="483">
        <v>3.7742928456999998</v>
      </c>
      <c r="S39" s="483">
        <v>3.9782644629999999</v>
      </c>
      <c r="T39" s="483">
        <v>4.0750479525000003</v>
      </c>
      <c r="U39" s="483">
        <v>3.9036173933999998</v>
      </c>
      <c r="V39" s="483">
        <v>3.9101029754000001</v>
      </c>
      <c r="W39" s="483">
        <v>3.9320506809000002</v>
      </c>
      <c r="X39" s="483">
        <v>3.9608254058000001</v>
      </c>
      <c r="Y39" s="483">
        <v>4.0197050411999999</v>
      </c>
      <c r="Z39" s="483">
        <v>4.1000644949999998</v>
      </c>
      <c r="AA39" s="483">
        <v>4.4022892494999999</v>
      </c>
      <c r="AB39" s="483">
        <v>4.3750177450000001</v>
      </c>
      <c r="AC39" s="483">
        <v>4.2201331618999998</v>
      </c>
      <c r="AD39" s="483">
        <v>3.6281021683999999</v>
      </c>
      <c r="AE39" s="483">
        <v>3.4596229517000001</v>
      </c>
      <c r="AF39" s="483">
        <v>3.3987247638999998</v>
      </c>
      <c r="AG39" s="483">
        <v>3.6210366945999999</v>
      </c>
      <c r="AH39" s="483">
        <v>3.6390549517999999</v>
      </c>
      <c r="AI39" s="483">
        <v>3.6304144785000001</v>
      </c>
      <c r="AJ39" s="483">
        <v>3.4841018053999999</v>
      </c>
      <c r="AK39" s="483">
        <v>3.5064176992</v>
      </c>
      <c r="AL39" s="483">
        <v>3.5852409609000002</v>
      </c>
      <c r="AM39" s="483">
        <v>3.8821701836</v>
      </c>
      <c r="AN39" s="483">
        <v>3.9509640458000002</v>
      </c>
      <c r="AO39" s="483">
        <v>3.9546967361999998</v>
      </c>
      <c r="AP39" s="483">
        <v>3.8286218818000002</v>
      </c>
      <c r="AQ39" s="483">
        <v>3.7527868134000002</v>
      </c>
      <c r="AR39" s="483">
        <v>3.6619426976999998</v>
      </c>
      <c r="AS39" s="483">
        <v>3.5031358605</v>
      </c>
      <c r="AT39" s="483">
        <v>3.4227969869999999</v>
      </c>
      <c r="AU39" s="483">
        <v>3.3672779030000002</v>
      </c>
      <c r="AV39" s="483">
        <v>3.4621071628000002</v>
      </c>
      <c r="AW39" s="483">
        <v>3.3610873989000001</v>
      </c>
      <c r="AX39" s="483">
        <v>3.1911791437999999</v>
      </c>
      <c r="AY39" s="483">
        <v>2.777094849</v>
      </c>
      <c r="AZ39" s="483">
        <v>2.6050196425999999</v>
      </c>
      <c r="BA39" s="483">
        <v>2.4965823213</v>
      </c>
      <c r="BB39" s="483">
        <v>2.5066314284</v>
      </c>
      <c r="BC39" s="483">
        <v>2.4817890203999999</v>
      </c>
      <c r="BD39" s="483">
        <v>2.4776759328</v>
      </c>
      <c r="BE39" s="484">
        <v>2.5310208818</v>
      </c>
      <c r="BF39" s="484">
        <v>2.5402829320999998</v>
      </c>
      <c r="BG39" s="484">
        <v>2.5424573422000001</v>
      </c>
      <c r="BH39" s="484">
        <v>2.4824504077</v>
      </c>
      <c r="BI39" s="484">
        <v>2.5119942109000002</v>
      </c>
      <c r="BJ39" s="484">
        <v>2.5755935552999998</v>
      </c>
      <c r="BK39" s="484">
        <v>2.5931664749999999</v>
      </c>
      <c r="BL39" s="484">
        <v>2.7844005733000001</v>
      </c>
      <c r="BM39" s="484">
        <v>3.0687563371</v>
      </c>
      <c r="BN39" s="484">
        <v>3.7149428390999999</v>
      </c>
      <c r="BO39" s="484">
        <v>3.9823840719999999</v>
      </c>
      <c r="BP39" s="484">
        <v>4.1408947963999996</v>
      </c>
      <c r="BQ39" s="484">
        <v>4.0147445495999996</v>
      </c>
      <c r="BR39" s="484">
        <v>4.0896368901000004</v>
      </c>
      <c r="BS39" s="484">
        <v>4.1886749480000001</v>
      </c>
      <c r="BT39" s="484">
        <v>4.3858163022000003</v>
      </c>
      <c r="BU39" s="484">
        <v>4.4769687283000001</v>
      </c>
      <c r="BV39" s="484">
        <v>4.5366390107000001</v>
      </c>
    </row>
    <row r="40" spans="1:74" ht="11.1" customHeight="1" x14ac:dyDescent="0.2">
      <c r="B40" s="172"/>
      <c r="AY40" s="153"/>
      <c r="AZ40" s="153"/>
      <c r="BA40" s="153"/>
      <c r="BB40" s="153"/>
      <c r="BC40" s="153"/>
      <c r="BD40" s="153"/>
      <c r="BE40" s="153"/>
      <c r="BF40" s="153"/>
      <c r="BG40" s="153"/>
      <c r="BH40" s="153"/>
      <c r="BI40" s="153"/>
      <c r="BJ40" s="153"/>
    </row>
    <row r="41" spans="1:74" ht="11.1" customHeight="1" x14ac:dyDescent="0.2">
      <c r="B41" s="254" t="s">
        <v>1054</v>
      </c>
      <c r="AY41" s="153"/>
      <c r="AZ41" s="153"/>
      <c r="BA41" s="153"/>
      <c r="BB41" s="153"/>
      <c r="BC41" s="153"/>
      <c r="BD41" s="153"/>
      <c r="BE41" s="153"/>
      <c r="BF41" s="153"/>
      <c r="BG41" s="153"/>
      <c r="BH41" s="153"/>
      <c r="BI41" s="153"/>
      <c r="BJ41" s="153"/>
    </row>
    <row r="42" spans="1:74" ht="11.1" customHeight="1" x14ac:dyDescent="0.2">
      <c r="A42" s="162" t="s">
        <v>1055</v>
      </c>
      <c r="B42" s="173" t="s">
        <v>1343</v>
      </c>
      <c r="C42" s="252">
        <v>99.386378441000005</v>
      </c>
      <c r="D42" s="252">
        <v>100.10623699</v>
      </c>
      <c r="E42" s="252">
        <v>100.50738457</v>
      </c>
      <c r="F42" s="252">
        <v>99.811701560000003</v>
      </c>
      <c r="G42" s="252">
        <v>100.15901685999999</v>
      </c>
      <c r="H42" s="252">
        <v>100.77121088</v>
      </c>
      <c r="I42" s="252">
        <v>102.24605939</v>
      </c>
      <c r="J42" s="252">
        <v>102.93967901000001</v>
      </c>
      <c r="K42" s="252">
        <v>103.4498455</v>
      </c>
      <c r="L42" s="252">
        <v>103.48587299</v>
      </c>
      <c r="M42" s="252">
        <v>103.84714767</v>
      </c>
      <c r="N42" s="252">
        <v>104.24298365</v>
      </c>
      <c r="O42" s="252">
        <v>105.19524742</v>
      </c>
      <c r="P42" s="252">
        <v>105.26880615</v>
      </c>
      <c r="Q42" s="252">
        <v>104.98552631</v>
      </c>
      <c r="R42" s="252">
        <v>103.60547495</v>
      </c>
      <c r="S42" s="252">
        <v>103.16346772</v>
      </c>
      <c r="T42" s="252">
        <v>102.91957167</v>
      </c>
      <c r="U42" s="252">
        <v>102.8502366</v>
      </c>
      <c r="V42" s="252">
        <v>103.02022553</v>
      </c>
      <c r="W42" s="252">
        <v>103.40598828</v>
      </c>
      <c r="X42" s="252">
        <v>104.56006941</v>
      </c>
      <c r="Y42" s="252">
        <v>104.96297136</v>
      </c>
      <c r="Z42" s="252">
        <v>105.16723868</v>
      </c>
      <c r="AA42" s="252">
        <v>105.11125343</v>
      </c>
      <c r="AB42" s="252">
        <v>104.964465</v>
      </c>
      <c r="AC42" s="252">
        <v>104.66525543</v>
      </c>
      <c r="AD42" s="252">
        <v>104.03392733</v>
      </c>
      <c r="AE42" s="252">
        <v>103.56464851</v>
      </c>
      <c r="AF42" s="252">
        <v>103.07772158</v>
      </c>
      <c r="AG42" s="252">
        <v>102.27237295</v>
      </c>
      <c r="AH42" s="252">
        <v>101.97573</v>
      </c>
      <c r="AI42" s="252">
        <v>101.88701915</v>
      </c>
      <c r="AJ42" s="252">
        <v>102.58454942</v>
      </c>
      <c r="AK42" s="252">
        <v>102.47797097999999</v>
      </c>
      <c r="AL42" s="252">
        <v>102.14559287</v>
      </c>
      <c r="AM42" s="252">
        <v>100.73233329999999</v>
      </c>
      <c r="AN42" s="252">
        <v>100.58966716</v>
      </c>
      <c r="AO42" s="252">
        <v>100.86251267</v>
      </c>
      <c r="AP42" s="252">
        <v>102.00618088</v>
      </c>
      <c r="AQ42" s="252">
        <v>102.76856643000001</v>
      </c>
      <c r="AR42" s="252">
        <v>103.60498035000001</v>
      </c>
      <c r="AS42" s="252">
        <v>104.92202903</v>
      </c>
      <c r="AT42" s="252">
        <v>105.60154491</v>
      </c>
      <c r="AU42" s="252">
        <v>106.05013438</v>
      </c>
      <c r="AV42" s="252">
        <v>106.21170299000001</v>
      </c>
      <c r="AW42" s="252">
        <v>106.24051048</v>
      </c>
      <c r="AX42" s="252">
        <v>106.08046241</v>
      </c>
      <c r="AY42" s="252">
        <v>105.24349642</v>
      </c>
      <c r="AZ42" s="252">
        <v>105.07178396</v>
      </c>
      <c r="BA42" s="252">
        <v>105.07726269</v>
      </c>
      <c r="BB42" s="252">
        <v>105.57943733</v>
      </c>
      <c r="BC42" s="252">
        <v>105.6996699</v>
      </c>
      <c r="BD42" s="252">
        <v>105.75746513</v>
      </c>
      <c r="BE42" s="409">
        <v>105.74888175</v>
      </c>
      <c r="BF42" s="409">
        <v>105.68475822000001</v>
      </c>
      <c r="BG42" s="409">
        <v>105.56115328</v>
      </c>
      <c r="BH42" s="409">
        <v>105.29408982</v>
      </c>
      <c r="BI42" s="409">
        <v>105.11450489000001</v>
      </c>
      <c r="BJ42" s="409">
        <v>104.9384214</v>
      </c>
      <c r="BK42" s="409">
        <v>104.78063597000001</v>
      </c>
      <c r="BL42" s="409">
        <v>104.60045785</v>
      </c>
      <c r="BM42" s="409">
        <v>104.41268368</v>
      </c>
      <c r="BN42" s="409">
        <v>104.20673311</v>
      </c>
      <c r="BO42" s="409">
        <v>104.01170209999999</v>
      </c>
      <c r="BP42" s="409">
        <v>103.81701030000001</v>
      </c>
      <c r="BQ42" s="409">
        <v>103.61393086</v>
      </c>
      <c r="BR42" s="409">
        <v>103.42646259</v>
      </c>
      <c r="BS42" s="409">
        <v>103.24587867</v>
      </c>
      <c r="BT42" s="409">
        <v>103.05605423</v>
      </c>
      <c r="BU42" s="409">
        <v>102.90133262000001</v>
      </c>
      <c r="BV42" s="409">
        <v>102.76558900000001</v>
      </c>
    </row>
    <row r="43" spans="1:74" ht="11.1" customHeight="1" x14ac:dyDescent="0.2">
      <c r="A43" s="162" t="s">
        <v>1056</v>
      </c>
      <c r="B43" s="476" t="s">
        <v>12</v>
      </c>
      <c r="C43" s="477">
        <v>5.9620463752999999</v>
      </c>
      <c r="D43" s="477">
        <v>6.5658682308999996</v>
      </c>
      <c r="E43" s="477">
        <v>6.9979655223000004</v>
      </c>
      <c r="F43" s="477">
        <v>6.8239326166999996</v>
      </c>
      <c r="G43" s="477">
        <v>7.2444164806</v>
      </c>
      <c r="H43" s="477">
        <v>7.8214529317999997</v>
      </c>
      <c r="I43" s="477">
        <v>9.4316324589999994</v>
      </c>
      <c r="J43" s="477">
        <v>9.6537662120000007</v>
      </c>
      <c r="K43" s="477">
        <v>9.3721853314000008</v>
      </c>
      <c r="L43" s="477">
        <v>7.9302792878000004</v>
      </c>
      <c r="M43" s="477">
        <v>7.1948363650999996</v>
      </c>
      <c r="N43" s="477">
        <v>6.4858766133000003</v>
      </c>
      <c r="O43" s="477">
        <v>5.8447335238999996</v>
      </c>
      <c r="P43" s="477">
        <v>5.1570904143999998</v>
      </c>
      <c r="Q43" s="477">
        <v>4.4555350506</v>
      </c>
      <c r="R43" s="477">
        <v>3.8009304801999999</v>
      </c>
      <c r="S43" s="477">
        <v>2.9996808626</v>
      </c>
      <c r="T43" s="477">
        <v>2.1319191975999998</v>
      </c>
      <c r="U43" s="477">
        <v>0.59090512740000001</v>
      </c>
      <c r="V43" s="477">
        <v>7.8246333808999993E-2</v>
      </c>
      <c r="W43" s="477">
        <v>-4.2394674969999997E-2</v>
      </c>
      <c r="X43" s="477">
        <v>1.0380126215000001</v>
      </c>
      <c r="Y43" s="477">
        <v>1.0744865997999999</v>
      </c>
      <c r="Z43" s="477">
        <v>0.88663524198999999</v>
      </c>
      <c r="AA43" s="477">
        <v>-7.9845804824E-2</v>
      </c>
      <c r="AB43" s="477">
        <v>-0.28910857802000001</v>
      </c>
      <c r="AC43" s="477">
        <v>-0.30506194410999998</v>
      </c>
      <c r="AD43" s="477">
        <v>0.41354222312</v>
      </c>
      <c r="AE43" s="477">
        <v>0.38887873216000002</v>
      </c>
      <c r="AF43" s="477">
        <v>0.15366359013</v>
      </c>
      <c r="AG43" s="477">
        <v>-0.56184961017000001</v>
      </c>
      <c r="AH43" s="477">
        <v>-1.0138742403000001</v>
      </c>
      <c r="AI43" s="477">
        <v>-1.4689372940000001</v>
      </c>
      <c r="AJ43" s="477">
        <v>-1.889363694</v>
      </c>
      <c r="AK43" s="477">
        <v>-2.3675019283999998</v>
      </c>
      <c r="AL43" s="477">
        <v>-2.8731816603000002</v>
      </c>
      <c r="AM43" s="477">
        <v>-4.1659860290999999</v>
      </c>
      <c r="AN43" s="477">
        <v>-4.1678846667</v>
      </c>
      <c r="AO43" s="477">
        <v>-3.6332427023</v>
      </c>
      <c r="AP43" s="477">
        <v>-1.9491203527000001</v>
      </c>
      <c r="AQ43" s="477">
        <v>-0.76868129792999995</v>
      </c>
      <c r="AR43" s="477">
        <v>0.51151573502000003</v>
      </c>
      <c r="AS43" s="477">
        <v>2.5907838089999999</v>
      </c>
      <c r="AT43" s="477">
        <v>3.5555665133000001</v>
      </c>
      <c r="AU43" s="477">
        <v>4.0860114139999997</v>
      </c>
      <c r="AV43" s="477">
        <v>3.5357698484000002</v>
      </c>
      <c r="AW43" s="477">
        <v>3.6715593228999999</v>
      </c>
      <c r="AX43" s="477">
        <v>3.8522166514</v>
      </c>
      <c r="AY43" s="477">
        <v>4.4783665509999997</v>
      </c>
      <c r="AZ43" s="477">
        <v>4.4558421658</v>
      </c>
      <c r="BA43" s="477">
        <v>4.1787081337999998</v>
      </c>
      <c r="BB43" s="477">
        <v>3.5029803278</v>
      </c>
      <c r="BC43" s="477">
        <v>2.8521400843000002</v>
      </c>
      <c r="BD43" s="477">
        <v>2.0775881369999998</v>
      </c>
      <c r="BE43" s="478">
        <v>0.78806398746999995</v>
      </c>
      <c r="BF43" s="478">
        <v>7.8799329151999997E-2</v>
      </c>
      <c r="BG43" s="478">
        <v>-0.46108485159000001</v>
      </c>
      <c r="BH43" s="478">
        <v>-0.86394733030000004</v>
      </c>
      <c r="BI43" s="478">
        <v>-1.0598646244000001</v>
      </c>
      <c r="BJ43" s="478">
        <v>-1.0765799664</v>
      </c>
      <c r="BK43" s="478">
        <v>-0.43979957492999999</v>
      </c>
      <c r="BL43" s="478">
        <v>-0.44857534044000003</v>
      </c>
      <c r="BM43" s="478">
        <v>-0.63246700343999995</v>
      </c>
      <c r="BN43" s="478">
        <v>-1.3001624653999999</v>
      </c>
      <c r="BO43" s="478">
        <v>-1.5969470888999999</v>
      </c>
      <c r="BP43" s="478">
        <v>-1.8348159442</v>
      </c>
      <c r="BQ43" s="478">
        <v>-2.0188874445999998</v>
      </c>
      <c r="BR43" s="478">
        <v>-2.1368224365000001</v>
      </c>
      <c r="BS43" s="478">
        <v>-2.1933017368000001</v>
      </c>
      <c r="BT43" s="478">
        <v>-2.1255092195</v>
      </c>
      <c r="BU43" s="478">
        <v>-2.1054870322000001</v>
      </c>
      <c r="BV43" s="478">
        <v>-2.070578507</v>
      </c>
    </row>
    <row r="44" spans="1:74" ht="11.1" customHeight="1" x14ac:dyDescent="0.2"/>
    <row r="45" spans="1:74" ht="12.75" x14ac:dyDescent="0.2">
      <c r="B45" s="801" t="s">
        <v>1003</v>
      </c>
      <c r="C45" s="798"/>
      <c r="D45" s="798"/>
      <c r="E45" s="798"/>
      <c r="F45" s="798"/>
      <c r="G45" s="798"/>
      <c r="H45" s="798"/>
      <c r="I45" s="798"/>
      <c r="J45" s="798"/>
      <c r="K45" s="798"/>
      <c r="L45" s="798"/>
      <c r="M45" s="798"/>
      <c r="N45" s="798"/>
      <c r="O45" s="798"/>
      <c r="P45" s="798"/>
      <c r="Q45" s="798"/>
    </row>
    <row r="46" spans="1:74" ht="12.75" customHeight="1" x14ac:dyDescent="0.2">
      <c r="B46" s="812" t="s">
        <v>797</v>
      </c>
      <c r="C46" s="788"/>
      <c r="D46" s="788"/>
      <c r="E46" s="788"/>
      <c r="F46" s="788"/>
      <c r="G46" s="788"/>
      <c r="H46" s="788"/>
      <c r="I46" s="788"/>
      <c r="J46" s="788"/>
      <c r="K46" s="788"/>
      <c r="L46" s="788"/>
      <c r="M46" s="788"/>
      <c r="N46" s="788"/>
      <c r="O46" s="788"/>
      <c r="P46" s="788"/>
      <c r="Q46" s="784"/>
    </row>
    <row r="47" spans="1:74" ht="12.75" customHeight="1" x14ac:dyDescent="0.2">
      <c r="B47" s="812" t="s">
        <v>1233</v>
      </c>
      <c r="C47" s="784"/>
      <c r="D47" s="784"/>
      <c r="E47" s="784"/>
      <c r="F47" s="784"/>
      <c r="G47" s="784"/>
      <c r="H47" s="784"/>
      <c r="I47" s="784"/>
      <c r="J47" s="784"/>
      <c r="K47" s="784"/>
      <c r="L47" s="784"/>
      <c r="M47" s="784"/>
      <c r="N47" s="784"/>
      <c r="O47" s="784"/>
      <c r="P47" s="784"/>
      <c r="Q47" s="784"/>
    </row>
    <row r="48" spans="1:74" ht="12.75" customHeight="1" x14ac:dyDescent="0.2">
      <c r="B48" s="812" t="s">
        <v>1234</v>
      </c>
      <c r="C48" s="784"/>
      <c r="D48" s="784"/>
      <c r="E48" s="784"/>
      <c r="F48" s="784"/>
      <c r="G48" s="784"/>
      <c r="H48" s="784"/>
      <c r="I48" s="784"/>
      <c r="J48" s="784"/>
      <c r="K48" s="784"/>
      <c r="L48" s="784"/>
      <c r="M48" s="784"/>
      <c r="N48" s="784"/>
      <c r="O48" s="784"/>
      <c r="P48" s="784"/>
      <c r="Q48" s="784"/>
    </row>
    <row r="49" spans="2:17" ht="23.85" customHeight="1" x14ac:dyDescent="0.2">
      <c r="B49" s="817" t="s">
        <v>1339</v>
      </c>
      <c r="C49" s="817"/>
      <c r="D49" s="817"/>
      <c r="E49" s="817"/>
      <c r="F49" s="817"/>
      <c r="G49" s="817"/>
      <c r="H49" s="817"/>
      <c r="I49" s="817"/>
      <c r="J49" s="817"/>
      <c r="K49" s="817"/>
      <c r="L49" s="817"/>
      <c r="M49" s="817"/>
      <c r="N49" s="817"/>
      <c r="O49" s="817"/>
      <c r="P49" s="817"/>
      <c r="Q49" s="817"/>
    </row>
    <row r="50" spans="2:17" ht="12.75" x14ac:dyDescent="0.2">
      <c r="B50" s="787" t="s">
        <v>1028</v>
      </c>
      <c r="C50" s="788"/>
      <c r="D50" s="788"/>
      <c r="E50" s="788"/>
      <c r="F50" s="788"/>
      <c r="G50" s="788"/>
      <c r="H50" s="788"/>
      <c r="I50" s="788"/>
      <c r="J50" s="788"/>
      <c r="K50" s="788"/>
      <c r="L50" s="788"/>
      <c r="M50" s="788"/>
      <c r="N50" s="788"/>
      <c r="O50" s="788"/>
      <c r="P50" s="788"/>
      <c r="Q50" s="784"/>
    </row>
    <row r="51" spans="2:17" ht="14.85" customHeight="1" x14ac:dyDescent="0.2">
      <c r="B51" s="813" t="s">
        <v>1050</v>
      </c>
      <c r="C51" s="784"/>
      <c r="D51" s="784"/>
      <c r="E51" s="784"/>
      <c r="F51" s="784"/>
      <c r="G51" s="784"/>
      <c r="H51" s="784"/>
      <c r="I51" s="784"/>
      <c r="J51" s="784"/>
      <c r="K51" s="784"/>
      <c r="L51" s="784"/>
      <c r="M51" s="784"/>
      <c r="N51" s="784"/>
      <c r="O51" s="784"/>
      <c r="P51" s="784"/>
      <c r="Q51" s="784"/>
    </row>
    <row r="52" spans="2:17" ht="12.75" x14ac:dyDescent="0.2">
      <c r="B52" s="782" t="s">
        <v>1032</v>
      </c>
      <c r="C52" s="783"/>
      <c r="D52" s="783"/>
      <c r="E52" s="783"/>
      <c r="F52" s="783"/>
      <c r="G52" s="783"/>
      <c r="H52" s="783"/>
      <c r="I52" s="783"/>
      <c r="J52" s="783"/>
      <c r="K52" s="783"/>
      <c r="L52" s="783"/>
      <c r="M52" s="783"/>
      <c r="N52" s="783"/>
      <c r="O52" s="783"/>
      <c r="P52" s="783"/>
      <c r="Q52" s="784"/>
    </row>
    <row r="53" spans="2:17" ht="13.35" customHeight="1" x14ac:dyDescent="0.2">
      <c r="B53" s="804" t="s">
        <v>1129</v>
      </c>
      <c r="C53" s="784"/>
      <c r="D53" s="784"/>
      <c r="E53" s="784"/>
      <c r="F53" s="784"/>
      <c r="G53" s="784"/>
      <c r="H53" s="784"/>
      <c r="I53" s="784"/>
      <c r="J53" s="784"/>
      <c r="K53" s="784"/>
      <c r="L53" s="784"/>
      <c r="M53" s="784"/>
      <c r="N53" s="784"/>
      <c r="O53" s="784"/>
      <c r="P53" s="784"/>
      <c r="Q53" s="784"/>
    </row>
  </sheetData>
  <mergeCells count="17">
    <mergeCell ref="BK3:BV3"/>
    <mergeCell ref="B1:BV1"/>
    <mergeCell ref="C3:N3"/>
    <mergeCell ref="O3:Z3"/>
    <mergeCell ref="AA3:AL3"/>
    <mergeCell ref="AM3:AX3"/>
    <mergeCell ref="A1:A2"/>
    <mergeCell ref="AY3:BJ3"/>
    <mergeCell ref="B53:Q53"/>
    <mergeCell ref="B48:Q48"/>
    <mergeCell ref="B50:Q50"/>
    <mergeCell ref="B51:Q51"/>
    <mergeCell ref="B52:Q52"/>
    <mergeCell ref="B49:Q49"/>
    <mergeCell ref="B45:Q45"/>
    <mergeCell ref="B46:Q46"/>
    <mergeCell ref="B47:Q47"/>
  </mergeCells>
  <phoneticPr fontId="3" type="noConversion"/>
  <hyperlinks>
    <hyperlink ref="A1:A2" location="Contents!A1" display="Table of Contents"/>
  </hyperlinks>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transitionEntry="1" codeName="Sheet7">
    <pageSetUpPr fitToPage="1"/>
  </sheetPr>
  <dimension ref="A1:BV140"/>
  <sheetViews>
    <sheetView showGridLines="0" workbookViewId="0">
      <pane xSplit="2" ySplit="4" topLeftCell="AO8" activePane="bottomRight" state="frozen"/>
      <selection activeCell="BF63" sqref="BF63"/>
      <selection pane="topRight" activeCell="BF63" sqref="BF63"/>
      <selection pane="bottomLeft" activeCell="BF63" sqref="BF63"/>
      <selection pane="bottomRight" activeCell="BD7" sqref="BD7:BD62"/>
    </sheetView>
  </sheetViews>
  <sheetFormatPr defaultColWidth="9.5703125" defaultRowHeight="11.25" x14ac:dyDescent="0.2"/>
  <cols>
    <col min="1" max="1" width="14.5703125" style="70" customWidth="1"/>
    <col min="2" max="2" width="37" style="47" customWidth="1"/>
    <col min="3" max="50" width="6.5703125" style="47" customWidth="1"/>
    <col min="51" max="55" width="6.5703125" style="408" customWidth="1"/>
    <col min="56" max="58" width="6.5703125" style="657" customWidth="1"/>
    <col min="59" max="62" width="6.5703125" style="408" customWidth="1"/>
    <col min="63" max="74" width="6.5703125" style="47" customWidth="1"/>
    <col min="75" max="16384" width="9.5703125" style="47"/>
  </cols>
  <sheetData>
    <row r="1" spans="1:74" ht="13.35" customHeight="1" x14ac:dyDescent="0.2">
      <c r="A1" s="790" t="s">
        <v>982</v>
      </c>
      <c r="B1" s="827" t="s">
        <v>1103</v>
      </c>
      <c r="C1" s="828"/>
      <c r="D1" s="828"/>
      <c r="E1" s="828"/>
      <c r="F1" s="828"/>
      <c r="G1" s="828"/>
      <c r="H1" s="828"/>
      <c r="I1" s="828"/>
      <c r="J1" s="828"/>
      <c r="K1" s="828"/>
      <c r="L1" s="828"/>
      <c r="M1" s="828"/>
      <c r="N1" s="828"/>
      <c r="O1" s="828"/>
      <c r="P1" s="828"/>
      <c r="Q1" s="828"/>
      <c r="R1" s="828"/>
      <c r="S1" s="828"/>
      <c r="T1" s="828"/>
      <c r="U1" s="828"/>
      <c r="V1" s="828"/>
      <c r="W1" s="828"/>
      <c r="X1" s="828"/>
      <c r="Y1" s="828"/>
      <c r="Z1" s="828"/>
      <c r="AA1" s="828"/>
      <c r="AB1" s="828"/>
      <c r="AC1" s="828"/>
      <c r="AD1" s="828"/>
      <c r="AE1" s="828"/>
      <c r="AF1" s="828"/>
      <c r="AG1" s="828"/>
      <c r="AH1" s="828"/>
      <c r="AI1" s="828"/>
      <c r="AJ1" s="828"/>
      <c r="AK1" s="828"/>
      <c r="AL1" s="828"/>
      <c r="AM1" s="301"/>
    </row>
    <row r="2" spans="1:74" ht="12.75" x14ac:dyDescent="0.2">
      <c r="A2" s="791"/>
      <c r="B2" s="540" t="str">
        <f>"U.S. Energy Information Administration  |  Short-Term Energy Outlook  - "&amp;Dates!D1</f>
        <v>U.S. Energy Information Administration  |  Short-Term Energy Outlook  - July 2019</v>
      </c>
      <c r="C2" s="541"/>
      <c r="D2" s="541"/>
      <c r="E2" s="541"/>
      <c r="F2" s="541"/>
      <c r="G2" s="541"/>
      <c r="H2" s="541"/>
      <c r="I2" s="541"/>
      <c r="J2" s="541"/>
      <c r="K2" s="541"/>
      <c r="L2" s="541"/>
      <c r="M2" s="541"/>
      <c r="N2" s="541"/>
      <c r="O2" s="541"/>
      <c r="P2" s="541"/>
      <c r="Q2" s="541"/>
      <c r="R2" s="541"/>
      <c r="S2" s="541"/>
      <c r="T2" s="541"/>
      <c r="U2" s="541"/>
      <c r="V2" s="541"/>
      <c r="W2" s="541"/>
      <c r="X2" s="541"/>
      <c r="Y2" s="541"/>
      <c r="Z2" s="541"/>
      <c r="AA2" s="541"/>
      <c r="AB2" s="541"/>
      <c r="AC2" s="541"/>
      <c r="AD2" s="541"/>
      <c r="AE2" s="541"/>
      <c r="AF2" s="541"/>
      <c r="AG2" s="541"/>
      <c r="AH2" s="541"/>
      <c r="AI2" s="541"/>
      <c r="AJ2" s="541"/>
      <c r="AK2" s="541"/>
      <c r="AL2" s="541"/>
      <c r="AM2" s="301"/>
    </row>
    <row r="3" spans="1:74" s="12" customFormat="1" ht="12.75" x14ac:dyDescent="0.2">
      <c r="A3" s="14"/>
      <c r="B3" s="15"/>
      <c r="C3" s="799">
        <f>Dates!D3</f>
        <v>2015</v>
      </c>
      <c r="D3" s="795"/>
      <c r="E3" s="795"/>
      <c r="F3" s="795"/>
      <c r="G3" s="795"/>
      <c r="H3" s="795"/>
      <c r="I3" s="795"/>
      <c r="J3" s="795"/>
      <c r="K3" s="795"/>
      <c r="L3" s="795"/>
      <c r="M3" s="795"/>
      <c r="N3" s="796"/>
      <c r="O3" s="799">
        <f>C3+1</f>
        <v>2016</v>
      </c>
      <c r="P3" s="800"/>
      <c r="Q3" s="800"/>
      <c r="R3" s="800"/>
      <c r="S3" s="800"/>
      <c r="T3" s="800"/>
      <c r="U3" s="800"/>
      <c r="V3" s="800"/>
      <c r="W3" s="800"/>
      <c r="X3" s="795"/>
      <c r="Y3" s="795"/>
      <c r="Z3" s="796"/>
      <c r="AA3" s="792">
        <f>O3+1</f>
        <v>2017</v>
      </c>
      <c r="AB3" s="795"/>
      <c r="AC3" s="795"/>
      <c r="AD3" s="795"/>
      <c r="AE3" s="795"/>
      <c r="AF3" s="795"/>
      <c r="AG3" s="795"/>
      <c r="AH3" s="795"/>
      <c r="AI3" s="795"/>
      <c r="AJ3" s="795"/>
      <c r="AK3" s="795"/>
      <c r="AL3" s="796"/>
      <c r="AM3" s="792">
        <f>AA3+1</f>
        <v>2018</v>
      </c>
      <c r="AN3" s="795"/>
      <c r="AO3" s="795"/>
      <c r="AP3" s="795"/>
      <c r="AQ3" s="795"/>
      <c r="AR3" s="795"/>
      <c r="AS3" s="795"/>
      <c r="AT3" s="795"/>
      <c r="AU3" s="795"/>
      <c r="AV3" s="795"/>
      <c r="AW3" s="795"/>
      <c r="AX3" s="796"/>
      <c r="AY3" s="792">
        <f>AM3+1</f>
        <v>2019</v>
      </c>
      <c r="AZ3" s="793"/>
      <c r="BA3" s="793"/>
      <c r="BB3" s="793"/>
      <c r="BC3" s="793"/>
      <c r="BD3" s="793"/>
      <c r="BE3" s="793"/>
      <c r="BF3" s="793"/>
      <c r="BG3" s="793"/>
      <c r="BH3" s="793"/>
      <c r="BI3" s="793"/>
      <c r="BJ3" s="794"/>
      <c r="BK3" s="792">
        <f>AY3+1</f>
        <v>2020</v>
      </c>
      <c r="BL3" s="795"/>
      <c r="BM3" s="795"/>
      <c r="BN3" s="795"/>
      <c r="BO3" s="795"/>
      <c r="BP3" s="795"/>
      <c r="BQ3" s="795"/>
      <c r="BR3" s="795"/>
      <c r="BS3" s="795"/>
      <c r="BT3" s="795"/>
      <c r="BU3" s="795"/>
      <c r="BV3" s="796"/>
    </row>
    <row r="4" spans="1:74" s="12" customFormat="1" x14ac:dyDescent="0.2">
      <c r="A4" s="16"/>
      <c r="B4" s="17"/>
      <c r="C4" s="18" t="s">
        <v>595</v>
      </c>
      <c r="D4" s="18" t="s">
        <v>596</v>
      </c>
      <c r="E4" s="18" t="s">
        <v>597</v>
      </c>
      <c r="F4" s="18" t="s">
        <v>598</v>
      </c>
      <c r="G4" s="18" t="s">
        <v>599</v>
      </c>
      <c r="H4" s="18" t="s">
        <v>600</v>
      </c>
      <c r="I4" s="18" t="s">
        <v>601</v>
      </c>
      <c r="J4" s="18" t="s">
        <v>602</v>
      </c>
      <c r="K4" s="18" t="s">
        <v>603</v>
      </c>
      <c r="L4" s="18" t="s">
        <v>604</v>
      </c>
      <c r="M4" s="18" t="s">
        <v>605</v>
      </c>
      <c r="N4" s="18" t="s">
        <v>606</v>
      </c>
      <c r="O4" s="18" t="s">
        <v>595</v>
      </c>
      <c r="P4" s="18" t="s">
        <v>596</v>
      </c>
      <c r="Q4" s="18" t="s">
        <v>597</v>
      </c>
      <c r="R4" s="18" t="s">
        <v>598</v>
      </c>
      <c r="S4" s="18" t="s">
        <v>599</v>
      </c>
      <c r="T4" s="18" t="s">
        <v>600</v>
      </c>
      <c r="U4" s="18" t="s">
        <v>601</v>
      </c>
      <c r="V4" s="18" t="s">
        <v>602</v>
      </c>
      <c r="W4" s="18" t="s">
        <v>603</v>
      </c>
      <c r="X4" s="18" t="s">
        <v>604</v>
      </c>
      <c r="Y4" s="18" t="s">
        <v>605</v>
      </c>
      <c r="Z4" s="18" t="s">
        <v>606</v>
      </c>
      <c r="AA4" s="18" t="s">
        <v>595</v>
      </c>
      <c r="AB4" s="18" t="s">
        <v>596</v>
      </c>
      <c r="AC4" s="18" t="s">
        <v>597</v>
      </c>
      <c r="AD4" s="18" t="s">
        <v>598</v>
      </c>
      <c r="AE4" s="18" t="s">
        <v>599</v>
      </c>
      <c r="AF4" s="18" t="s">
        <v>600</v>
      </c>
      <c r="AG4" s="18" t="s">
        <v>601</v>
      </c>
      <c r="AH4" s="18" t="s">
        <v>602</v>
      </c>
      <c r="AI4" s="18" t="s">
        <v>603</v>
      </c>
      <c r="AJ4" s="18" t="s">
        <v>604</v>
      </c>
      <c r="AK4" s="18" t="s">
        <v>605</v>
      </c>
      <c r="AL4" s="18" t="s">
        <v>606</v>
      </c>
      <c r="AM4" s="18" t="s">
        <v>595</v>
      </c>
      <c r="AN4" s="18" t="s">
        <v>596</v>
      </c>
      <c r="AO4" s="18" t="s">
        <v>597</v>
      </c>
      <c r="AP4" s="18" t="s">
        <v>598</v>
      </c>
      <c r="AQ4" s="18" t="s">
        <v>599</v>
      </c>
      <c r="AR4" s="18" t="s">
        <v>600</v>
      </c>
      <c r="AS4" s="18" t="s">
        <v>601</v>
      </c>
      <c r="AT4" s="18" t="s">
        <v>602</v>
      </c>
      <c r="AU4" s="18" t="s">
        <v>603</v>
      </c>
      <c r="AV4" s="18" t="s">
        <v>604</v>
      </c>
      <c r="AW4" s="18" t="s">
        <v>605</v>
      </c>
      <c r="AX4" s="18" t="s">
        <v>606</v>
      </c>
      <c r="AY4" s="18" t="s">
        <v>595</v>
      </c>
      <c r="AZ4" s="18" t="s">
        <v>596</v>
      </c>
      <c r="BA4" s="18" t="s">
        <v>597</v>
      </c>
      <c r="BB4" s="18" t="s">
        <v>598</v>
      </c>
      <c r="BC4" s="18" t="s">
        <v>599</v>
      </c>
      <c r="BD4" s="18" t="s">
        <v>600</v>
      </c>
      <c r="BE4" s="18" t="s">
        <v>601</v>
      </c>
      <c r="BF4" s="18" t="s">
        <v>602</v>
      </c>
      <c r="BG4" s="18" t="s">
        <v>603</v>
      </c>
      <c r="BH4" s="18" t="s">
        <v>604</v>
      </c>
      <c r="BI4" s="18" t="s">
        <v>605</v>
      </c>
      <c r="BJ4" s="18" t="s">
        <v>606</v>
      </c>
      <c r="BK4" s="18" t="s">
        <v>595</v>
      </c>
      <c r="BL4" s="18" t="s">
        <v>596</v>
      </c>
      <c r="BM4" s="18" t="s">
        <v>597</v>
      </c>
      <c r="BN4" s="18" t="s">
        <v>598</v>
      </c>
      <c r="BO4" s="18" t="s">
        <v>599</v>
      </c>
      <c r="BP4" s="18" t="s">
        <v>600</v>
      </c>
      <c r="BQ4" s="18" t="s">
        <v>601</v>
      </c>
      <c r="BR4" s="18" t="s">
        <v>602</v>
      </c>
      <c r="BS4" s="18" t="s">
        <v>603</v>
      </c>
      <c r="BT4" s="18" t="s">
        <v>604</v>
      </c>
      <c r="BU4" s="18" t="s">
        <v>605</v>
      </c>
      <c r="BV4" s="18" t="s">
        <v>606</v>
      </c>
    </row>
    <row r="5" spans="1:74" ht="11.1" customHeight="1" x14ac:dyDescent="0.2">
      <c r="A5" s="57"/>
      <c r="B5" s="59" t="s">
        <v>954</v>
      </c>
      <c r="C5" s="58"/>
      <c r="D5" s="58"/>
      <c r="E5" s="58"/>
      <c r="F5" s="58"/>
      <c r="G5" s="58"/>
      <c r="H5" s="58"/>
      <c r="I5" s="58"/>
      <c r="J5" s="58"/>
      <c r="K5" s="58"/>
      <c r="L5" s="58"/>
      <c r="M5" s="58"/>
      <c r="N5" s="58"/>
      <c r="O5" s="58"/>
      <c r="P5" s="58"/>
      <c r="Q5" s="58"/>
      <c r="R5" s="58"/>
      <c r="S5" s="58"/>
      <c r="T5" s="58"/>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428"/>
      <c r="AZ5" s="428"/>
      <c r="BA5" s="428"/>
      <c r="BB5" s="428"/>
      <c r="BC5" s="428"/>
      <c r="BD5" s="58"/>
      <c r="BE5" s="58"/>
      <c r="BF5" s="58"/>
      <c r="BG5" s="58"/>
      <c r="BH5" s="428"/>
      <c r="BI5" s="428"/>
      <c r="BJ5" s="428"/>
      <c r="BK5" s="428"/>
      <c r="BL5" s="428"/>
      <c r="BM5" s="428"/>
      <c r="BN5" s="428"/>
      <c r="BO5" s="428"/>
      <c r="BP5" s="428"/>
      <c r="BQ5" s="428"/>
      <c r="BR5" s="428"/>
      <c r="BS5" s="428"/>
      <c r="BT5" s="428"/>
      <c r="BU5" s="428"/>
      <c r="BV5" s="428"/>
    </row>
    <row r="6" spans="1:74" ht="11.1" customHeight="1" x14ac:dyDescent="0.2">
      <c r="A6" s="57"/>
      <c r="B6" s="44" t="s">
        <v>923</v>
      </c>
      <c r="C6" s="60"/>
      <c r="D6" s="60"/>
      <c r="E6" s="60"/>
      <c r="F6" s="60"/>
      <c r="G6" s="60"/>
      <c r="H6" s="60"/>
      <c r="I6" s="60"/>
      <c r="J6" s="60"/>
      <c r="K6" s="60"/>
      <c r="L6" s="60"/>
      <c r="M6" s="60"/>
      <c r="N6" s="60"/>
      <c r="O6" s="60"/>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60"/>
      <c r="AT6" s="60"/>
      <c r="AU6" s="60"/>
      <c r="AV6" s="60"/>
      <c r="AW6" s="60"/>
      <c r="AX6" s="771"/>
      <c r="AY6" s="771"/>
      <c r="AZ6" s="771"/>
      <c r="BA6" s="771"/>
      <c r="BB6" s="771"/>
      <c r="BC6" s="771"/>
      <c r="BD6" s="771"/>
      <c r="BE6" s="771"/>
      <c r="BF6" s="771"/>
      <c r="BG6" s="771"/>
      <c r="BH6" s="771"/>
      <c r="BI6" s="771"/>
      <c r="BJ6" s="771"/>
      <c r="BK6" s="771"/>
      <c r="BL6" s="771"/>
      <c r="BM6" s="771"/>
      <c r="BN6" s="771"/>
      <c r="BO6" s="771"/>
      <c r="BP6" s="771"/>
      <c r="BQ6" s="771"/>
      <c r="BR6" s="771"/>
      <c r="BS6" s="771"/>
      <c r="BT6" s="771"/>
      <c r="BU6" s="771"/>
      <c r="BV6" s="771"/>
    </row>
    <row r="7" spans="1:74" ht="11.1" customHeight="1" x14ac:dyDescent="0.2">
      <c r="A7" s="61" t="s">
        <v>624</v>
      </c>
      <c r="B7" s="175" t="s">
        <v>127</v>
      </c>
      <c r="C7" s="216">
        <v>9.3849210000000003</v>
      </c>
      <c r="D7" s="216">
        <v>9.5105400000000007</v>
      </c>
      <c r="E7" s="216">
        <v>9.5775109999999994</v>
      </c>
      <c r="F7" s="216">
        <v>9.6495099999999994</v>
      </c>
      <c r="G7" s="216">
        <v>9.4636139999999997</v>
      </c>
      <c r="H7" s="216">
        <v>9.344201</v>
      </c>
      <c r="I7" s="216">
        <v>9.4298090000000006</v>
      </c>
      <c r="J7" s="216">
        <v>9.4001909999999995</v>
      </c>
      <c r="K7" s="216">
        <v>9.4599089999999997</v>
      </c>
      <c r="L7" s="216">
        <v>9.3880529999999993</v>
      </c>
      <c r="M7" s="216">
        <v>9.3175129999999999</v>
      </c>
      <c r="N7" s="216">
        <v>9.2513450000000006</v>
      </c>
      <c r="O7" s="216">
        <v>9.1969630000000002</v>
      </c>
      <c r="P7" s="216">
        <v>9.0546579999999999</v>
      </c>
      <c r="Q7" s="216">
        <v>9.0809619999999995</v>
      </c>
      <c r="R7" s="216">
        <v>8.8657819999999994</v>
      </c>
      <c r="S7" s="216">
        <v>8.8239859999999997</v>
      </c>
      <c r="T7" s="216">
        <v>8.6704939999999997</v>
      </c>
      <c r="U7" s="216">
        <v>8.6349940000000007</v>
      </c>
      <c r="V7" s="216">
        <v>8.6702200000000005</v>
      </c>
      <c r="W7" s="216">
        <v>8.5188319999999997</v>
      </c>
      <c r="X7" s="216">
        <v>8.7871539999999992</v>
      </c>
      <c r="Y7" s="216">
        <v>8.8882739999999991</v>
      </c>
      <c r="Z7" s="216">
        <v>8.7779240000000005</v>
      </c>
      <c r="AA7" s="216">
        <v>8.8400929999999995</v>
      </c>
      <c r="AB7" s="216">
        <v>9.0834530000000004</v>
      </c>
      <c r="AC7" s="216">
        <v>9.140288</v>
      </c>
      <c r="AD7" s="216">
        <v>9.0847549999999995</v>
      </c>
      <c r="AE7" s="216">
        <v>9.1678619999999995</v>
      </c>
      <c r="AF7" s="216">
        <v>9.0738129999999995</v>
      </c>
      <c r="AG7" s="216">
        <v>9.2300550000000001</v>
      </c>
      <c r="AH7" s="216">
        <v>9.2435960000000001</v>
      </c>
      <c r="AI7" s="216">
        <v>9.4951950000000007</v>
      </c>
      <c r="AJ7" s="216">
        <v>9.7031130000000001</v>
      </c>
      <c r="AK7" s="216">
        <v>10.103263</v>
      </c>
      <c r="AL7" s="216">
        <v>10.040424</v>
      </c>
      <c r="AM7" s="216">
        <v>9.9945590000000006</v>
      </c>
      <c r="AN7" s="216">
        <v>10.248239</v>
      </c>
      <c r="AO7" s="216">
        <v>10.461342999999999</v>
      </c>
      <c r="AP7" s="216">
        <v>10.475008000000001</v>
      </c>
      <c r="AQ7" s="216">
        <v>10.463893000000001</v>
      </c>
      <c r="AR7" s="216">
        <v>10.672359999999999</v>
      </c>
      <c r="AS7" s="216">
        <v>10.935972</v>
      </c>
      <c r="AT7" s="216">
        <v>11.324999999999999</v>
      </c>
      <c r="AU7" s="216">
        <v>11.470452</v>
      </c>
      <c r="AV7" s="216">
        <v>11.558954999999999</v>
      </c>
      <c r="AW7" s="216">
        <v>11.926073000000001</v>
      </c>
      <c r="AX7" s="216">
        <v>11.963011</v>
      </c>
      <c r="AY7" s="216">
        <v>11.860234</v>
      </c>
      <c r="AZ7" s="216">
        <v>11.678845000000001</v>
      </c>
      <c r="BA7" s="216">
        <v>11.916230000000001</v>
      </c>
      <c r="BB7" s="216">
        <v>12.162391</v>
      </c>
      <c r="BC7" s="216">
        <v>12.206325795</v>
      </c>
      <c r="BD7" s="216">
        <v>12.193307973</v>
      </c>
      <c r="BE7" s="327">
        <v>12.438750000000001</v>
      </c>
      <c r="BF7" s="327">
        <v>12.556469999999999</v>
      </c>
      <c r="BG7" s="327">
        <v>12.662000000000001</v>
      </c>
      <c r="BH7" s="327">
        <v>12.720370000000001</v>
      </c>
      <c r="BI7" s="327">
        <v>12.92925</v>
      </c>
      <c r="BJ7" s="327">
        <v>12.923069999999999</v>
      </c>
      <c r="BK7" s="327">
        <v>12.93216</v>
      </c>
      <c r="BL7" s="327">
        <v>12.961349999999999</v>
      </c>
      <c r="BM7" s="327">
        <v>13.02116</v>
      </c>
      <c r="BN7" s="327">
        <v>13.09334</v>
      </c>
      <c r="BO7" s="327">
        <v>13.20762</v>
      </c>
      <c r="BP7" s="327">
        <v>13.212949999999999</v>
      </c>
      <c r="BQ7" s="327">
        <v>13.20908</v>
      </c>
      <c r="BR7" s="327">
        <v>13.34187</v>
      </c>
      <c r="BS7" s="327">
        <v>13.462859999999999</v>
      </c>
      <c r="BT7" s="327">
        <v>13.40038</v>
      </c>
      <c r="BU7" s="327">
        <v>13.62471</v>
      </c>
      <c r="BV7" s="327">
        <v>13.642749999999999</v>
      </c>
    </row>
    <row r="8" spans="1:74" ht="11.1" customHeight="1" x14ac:dyDescent="0.2">
      <c r="A8" s="61" t="s">
        <v>625</v>
      </c>
      <c r="B8" s="175" t="s">
        <v>515</v>
      </c>
      <c r="C8" s="216">
        <v>0.50032200000000004</v>
      </c>
      <c r="D8" s="216">
        <v>0.48778500000000002</v>
      </c>
      <c r="E8" s="216">
        <v>0.50592800000000004</v>
      </c>
      <c r="F8" s="216">
        <v>0.50987899999999997</v>
      </c>
      <c r="G8" s="216">
        <v>0.47256999999999999</v>
      </c>
      <c r="H8" s="216">
        <v>0.44656600000000002</v>
      </c>
      <c r="I8" s="216">
        <v>0.44970199999999999</v>
      </c>
      <c r="J8" s="216">
        <v>0.407833</v>
      </c>
      <c r="K8" s="216">
        <v>0.47243600000000002</v>
      </c>
      <c r="L8" s="216">
        <v>0.49702200000000002</v>
      </c>
      <c r="M8" s="216">
        <v>0.52284799999999998</v>
      </c>
      <c r="N8" s="216">
        <v>0.52227599999999996</v>
      </c>
      <c r="O8" s="216">
        <v>0.51570800000000006</v>
      </c>
      <c r="P8" s="216">
        <v>0.50741199999999997</v>
      </c>
      <c r="Q8" s="216">
        <v>0.51108299999999995</v>
      </c>
      <c r="R8" s="216">
        <v>0.4889</v>
      </c>
      <c r="S8" s="216">
        <v>0.50515200000000005</v>
      </c>
      <c r="T8" s="216">
        <v>0.47010099999999999</v>
      </c>
      <c r="U8" s="216">
        <v>0.43818699999999999</v>
      </c>
      <c r="V8" s="216">
        <v>0.45891799999999999</v>
      </c>
      <c r="W8" s="216">
        <v>0.45197599999999999</v>
      </c>
      <c r="X8" s="216">
        <v>0.49488100000000002</v>
      </c>
      <c r="Y8" s="216">
        <v>0.51294799999999996</v>
      </c>
      <c r="Z8" s="216">
        <v>0.51917800000000003</v>
      </c>
      <c r="AA8" s="216">
        <v>0.51586500000000002</v>
      </c>
      <c r="AB8" s="216">
        <v>0.51336899999999996</v>
      </c>
      <c r="AC8" s="216">
        <v>0.52583299999999999</v>
      </c>
      <c r="AD8" s="216">
        <v>0.52532800000000002</v>
      </c>
      <c r="AE8" s="216">
        <v>0.50757699999999994</v>
      </c>
      <c r="AF8" s="216">
        <v>0.46271000000000001</v>
      </c>
      <c r="AG8" s="216">
        <v>0.42266300000000001</v>
      </c>
      <c r="AH8" s="216">
        <v>0.45069100000000001</v>
      </c>
      <c r="AI8" s="216">
        <v>0.48215599999999997</v>
      </c>
      <c r="AJ8" s="216">
        <v>0.50662399999999996</v>
      </c>
      <c r="AK8" s="216">
        <v>0.50991500000000001</v>
      </c>
      <c r="AL8" s="216">
        <v>0.51234800000000003</v>
      </c>
      <c r="AM8" s="216">
        <v>0.50769600000000004</v>
      </c>
      <c r="AN8" s="216">
        <v>0.5131</v>
      </c>
      <c r="AO8" s="216">
        <v>0.51217999999999997</v>
      </c>
      <c r="AP8" s="216">
        <v>0.49740699999999999</v>
      </c>
      <c r="AQ8" s="216">
        <v>0.49598399999999998</v>
      </c>
      <c r="AR8" s="216">
        <v>0.450706</v>
      </c>
      <c r="AS8" s="216">
        <v>0.394735</v>
      </c>
      <c r="AT8" s="216">
        <v>0.42770900000000001</v>
      </c>
      <c r="AU8" s="216">
        <v>0.47143200000000002</v>
      </c>
      <c r="AV8" s="216">
        <v>0.48655599999999999</v>
      </c>
      <c r="AW8" s="216">
        <v>0.49729600000000002</v>
      </c>
      <c r="AX8" s="216">
        <v>0.49566300000000002</v>
      </c>
      <c r="AY8" s="216">
        <v>0.496226</v>
      </c>
      <c r="AZ8" s="216">
        <v>0.48759200000000003</v>
      </c>
      <c r="BA8" s="216">
        <v>0.481072</v>
      </c>
      <c r="BB8" s="216">
        <v>0.47547299999999998</v>
      </c>
      <c r="BC8" s="216">
        <v>0.50623342072999999</v>
      </c>
      <c r="BD8" s="216">
        <v>0.45575276108000001</v>
      </c>
      <c r="BE8" s="327">
        <v>0.38604597361999998</v>
      </c>
      <c r="BF8" s="327">
        <v>0.46102887478999999</v>
      </c>
      <c r="BG8" s="327">
        <v>0.50313213472999996</v>
      </c>
      <c r="BH8" s="327">
        <v>0.49871037730000001</v>
      </c>
      <c r="BI8" s="327">
        <v>0.49406450189000001</v>
      </c>
      <c r="BJ8" s="327">
        <v>0.48801354889999998</v>
      </c>
      <c r="BK8" s="327">
        <v>0.50803244203999998</v>
      </c>
      <c r="BL8" s="327">
        <v>0.50879945476999999</v>
      </c>
      <c r="BM8" s="327">
        <v>0.51124032383999995</v>
      </c>
      <c r="BN8" s="327">
        <v>0.50036248338</v>
      </c>
      <c r="BO8" s="327">
        <v>0.51322889801000005</v>
      </c>
      <c r="BP8" s="327">
        <v>0.45871880166000001</v>
      </c>
      <c r="BQ8" s="327">
        <v>0.37509737395999998</v>
      </c>
      <c r="BR8" s="327">
        <v>0.47750828380999999</v>
      </c>
      <c r="BS8" s="327">
        <v>0.52688773764999997</v>
      </c>
      <c r="BT8" s="327">
        <v>0.50034067065999999</v>
      </c>
      <c r="BU8" s="327">
        <v>0.49532827578999999</v>
      </c>
      <c r="BV8" s="327">
        <v>0.48222407490000002</v>
      </c>
    </row>
    <row r="9" spans="1:74" ht="11.1" customHeight="1" x14ac:dyDescent="0.2">
      <c r="A9" s="61" t="s">
        <v>626</v>
      </c>
      <c r="B9" s="175" t="s">
        <v>246</v>
      </c>
      <c r="C9" s="216">
        <v>1.4519759999999999</v>
      </c>
      <c r="D9" s="216">
        <v>1.4556249999999999</v>
      </c>
      <c r="E9" s="216">
        <v>1.380341</v>
      </c>
      <c r="F9" s="216">
        <v>1.5040279999999999</v>
      </c>
      <c r="G9" s="216">
        <v>1.4040140000000001</v>
      </c>
      <c r="H9" s="216">
        <v>1.412984</v>
      </c>
      <c r="I9" s="216">
        <v>1.5668759999999999</v>
      </c>
      <c r="J9" s="216">
        <v>1.629548</v>
      </c>
      <c r="K9" s="216">
        <v>1.6611739999999999</v>
      </c>
      <c r="L9" s="216">
        <v>1.5778369999999999</v>
      </c>
      <c r="M9" s="216">
        <v>1.5239640000000001</v>
      </c>
      <c r="N9" s="216">
        <v>1.6048979999999999</v>
      </c>
      <c r="O9" s="216">
        <v>1.593156</v>
      </c>
      <c r="P9" s="216">
        <v>1.549417</v>
      </c>
      <c r="Q9" s="216">
        <v>1.611666</v>
      </c>
      <c r="R9" s="216">
        <v>1.573631</v>
      </c>
      <c r="S9" s="216">
        <v>1.5928370000000001</v>
      </c>
      <c r="T9" s="216">
        <v>1.5509059999999999</v>
      </c>
      <c r="U9" s="216">
        <v>1.5680190000000001</v>
      </c>
      <c r="V9" s="216">
        <v>1.6172949999999999</v>
      </c>
      <c r="W9" s="216">
        <v>1.507979</v>
      </c>
      <c r="X9" s="216">
        <v>1.6049880000000001</v>
      </c>
      <c r="Y9" s="216">
        <v>1.682191</v>
      </c>
      <c r="Z9" s="216">
        <v>1.72478</v>
      </c>
      <c r="AA9" s="216">
        <v>1.7392369999999999</v>
      </c>
      <c r="AB9" s="216">
        <v>1.7526649999999999</v>
      </c>
      <c r="AC9" s="216">
        <v>1.77535</v>
      </c>
      <c r="AD9" s="216">
        <v>1.6633119999999999</v>
      </c>
      <c r="AE9" s="216">
        <v>1.681848</v>
      </c>
      <c r="AF9" s="216">
        <v>1.6312679999999999</v>
      </c>
      <c r="AG9" s="216">
        <v>1.757279</v>
      </c>
      <c r="AH9" s="216">
        <v>1.716742</v>
      </c>
      <c r="AI9" s="216">
        <v>1.6926460000000001</v>
      </c>
      <c r="AJ9" s="216">
        <v>1.4765630000000001</v>
      </c>
      <c r="AK9" s="216">
        <v>1.6890559999999999</v>
      </c>
      <c r="AL9" s="216">
        <v>1.576152</v>
      </c>
      <c r="AM9" s="216">
        <v>1.6308849999999999</v>
      </c>
      <c r="AN9" s="216">
        <v>1.7041919999999999</v>
      </c>
      <c r="AO9" s="216">
        <v>1.6810179999999999</v>
      </c>
      <c r="AP9" s="216">
        <v>1.5832550000000001</v>
      </c>
      <c r="AQ9" s="216">
        <v>1.5057670000000001</v>
      </c>
      <c r="AR9" s="216">
        <v>1.6562239999999999</v>
      </c>
      <c r="AS9" s="216">
        <v>1.851035</v>
      </c>
      <c r="AT9" s="216">
        <v>1.9197299999999999</v>
      </c>
      <c r="AU9" s="216">
        <v>1.7692140000000001</v>
      </c>
      <c r="AV9" s="216">
        <v>1.7336640000000001</v>
      </c>
      <c r="AW9" s="216">
        <v>1.933765</v>
      </c>
      <c r="AX9" s="216">
        <v>1.9064890000000001</v>
      </c>
      <c r="AY9" s="216">
        <v>1.9087160000000001</v>
      </c>
      <c r="AZ9" s="216">
        <v>1.7170909999999999</v>
      </c>
      <c r="BA9" s="216">
        <v>1.9049179999999999</v>
      </c>
      <c r="BB9" s="216">
        <v>1.9818519999999999</v>
      </c>
      <c r="BC9" s="216">
        <v>1.9225521672999999</v>
      </c>
      <c r="BD9" s="216">
        <v>1.8059690435</v>
      </c>
      <c r="BE9" s="327">
        <v>1.9392943734000001</v>
      </c>
      <c r="BF9" s="327">
        <v>1.8879611476</v>
      </c>
      <c r="BG9" s="327">
        <v>1.8767559395</v>
      </c>
      <c r="BH9" s="327">
        <v>1.8673636987</v>
      </c>
      <c r="BI9" s="327">
        <v>2.0551654114</v>
      </c>
      <c r="BJ9" s="327">
        <v>2.0772588011000002</v>
      </c>
      <c r="BK9" s="327">
        <v>2.0790057598999998</v>
      </c>
      <c r="BL9" s="327">
        <v>2.0811375057000001</v>
      </c>
      <c r="BM9" s="327">
        <v>2.0836287077</v>
      </c>
      <c r="BN9" s="327">
        <v>2.0864564005999999</v>
      </c>
      <c r="BO9" s="327">
        <v>2.0895997021000001</v>
      </c>
      <c r="BP9" s="327">
        <v>2.0535468294000001</v>
      </c>
      <c r="BQ9" s="327">
        <v>2.0435075382000001</v>
      </c>
      <c r="BR9" s="327">
        <v>1.9893093621</v>
      </c>
      <c r="BS9" s="327">
        <v>1.9792695181</v>
      </c>
      <c r="BT9" s="327">
        <v>1.8740953604999999</v>
      </c>
      <c r="BU9" s="327">
        <v>2.0618257973</v>
      </c>
      <c r="BV9" s="327">
        <v>2.0848610322000001</v>
      </c>
    </row>
    <row r="10" spans="1:74" ht="11.1" customHeight="1" x14ac:dyDescent="0.2">
      <c r="A10" s="61" t="s">
        <v>627</v>
      </c>
      <c r="B10" s="175" t="s">
        <v>126</v>
      </c>
      <c r="C10" s="216">
        <v>7.4326230000000004</v>
      </c>
      <c r="D10" s="216">
        <v>7.5671299999999997</v>
      </c>
      <c r="E10" s="216">
        <v>7.6912419999999999</v>
      </c>
      <c r="F10" s="216">
        <v>7.6356029999999997</v>
      </c>
      <c r="G10" s="216">
        <v>7.5870300000000004</v>
      </c>
      <c r="H10" s="216">
        <v>7.4846510000000004</v>
      </c>
      <c r="I10" s="216">
        <v>7.4132309999999997</v>
      </c>
      <c r="J10" s="216">
        <v>7.3628099999999996</v>
      </c>
      <c r="K10" s="216">
        <v>7.3262989999999997</v>
      </c>
      <c r="L10" s="216">
        <v>7.3131940000000002</v>
      </c>
      <c r="M10" s="216">
        <v>7.2707009999999999</v>
      </c>
      <c r="N10" s="216">
        <v>7.1241709999999996</v>
      </c>
      <c r="O10" s="216">
        <v>7.0880989999999997</v>
      </c>
      <c r="P10" s="216">
        <v>6.9978290000000003</v>
      </c>
      <c r="Q10" s="216">
        <v>6.9582129999999998</v>
      </c>
      <c r="R10" s="216">
        <v>6.8032510000000004</v>
      </c>
      <c r="S10" s="216">
        <v>6.7259969999999996</v>
      </c>
      <c r="T10" s="216">
        <v>6.6494869999999997</v>
      </c>
      <c r="U10" s="216">
        <v>6.6287880000000001</v>
      </c>
      <c r="V10" s="216">
        <v>6.5940070000000004</v>
      </c>
      <c r="W10" s="216">
        <v>6.5588769999999998</v>
      </c>
      <c r="X10" s="216">
        <v>6.6872850000000001</v>
      </c>
      <c r="Y10" s="216">
        <v>6.6931349999999998</v>
      </c>
      <c r="Z10" s="216">
        <v>6.5339660000000004</v>
      </c>
      <c r="AA10" s="216">
        <v>6.5849909999999996</v>
      </c>
      <c r="AB10" s="216">
        <v>6.8174190000000001</v>
      </c>
      <c r="AC10" s="216">
        <v>6.839105</v>
      </c>
      <c r="AD10" s="216">
        <v>6.896115</v>
      </c>
      <c r="AE10" s="216">
        <v>6.9784369999999996</v>
      </c>
      <c r="AF10" s="216">
        <v>6.9798349999999996</v>
      </c>
      <c r="AG10" s="216">
        <v>7.0501129999999996</v>
      </c>
      <c r="AH10" s="216">
        <v>7.0761630000000002</v>
      </c>
      <c r="AI10" s="216">
        <v>7.3203930000000001</v>
      </c>
      <c r="AJ10" s="216">
        <v>7.7199260000000001</v>
      </c>
      <c r="AK10" s="216">
        <v>7.9042919999999999</v>
      </c>
      <c r="AL10" s="216">
        <v>7.951924</v>
      </c>
      <c r="AM10" s="216">
        <v>7.8559780000000003</v>
      </c>
      <c r="AN10" s="216">
        <v>8.0309469999999994</v>
      </c>
      <c r="AO10" s="216">
        <v>8.2681450000000005</v>
      </c>
      <c r="AP10" s="216">
        <v>8.3943460000000005</v>
      </c>
      <c r="AQ10" s="216">
        <v>8.4621420000000001</v>
      </c>
      <c r="AR10" s="216">
        <v>8.5654299999999992</v>
      </c>
      <c r="AS10" s="216">
        <v>8.6902019999999993</v>
      </c>
      <c r="AT10" s="216">
        <v>8.9775609999999997</v>
      </c>
      <c r="AU10" s="216">
        <v>9.229806</v>
      </c>
      <c r="AV10" s="216">
        <v>9.3387349999999998</v>
      </c>
      <c r="AW10" s="216">
        <v>9.4950119999999991</v>
      </c>
      <c r="AX10" s="216">
        <v>9.5608590000000007</v>
      </c>
      <c r="AY10" s="216">
        <v>9.455292</v>
      </c>
      <c r="AZ10" s="216">
        <v>9.4741619999999998</v>
      </c>
      <c r="BA10" s="216">
        <v>9.5302399999999992</v>
      </c>
      <c r="BB10" s="216">
        <v>9.7050660000000004</v>
      </c>
      <c r="BC10" s="216">
        <v>9.7775402070999995</v>
      </c>
      <c r="BD10" s="216">
        <v>9.9315861681000008</v>
      </c>
      <c r="BE10" s="327">
        <v>10.11341142</v>
      </c>
      <c r="BF10" s="327">
        <v>10.207480769</v>
      </c>
      <c r="BG10" s="327">
        <v>10.282115278999999</v>
      </c>
      <c r="BH10" s="327">
        <v>10.354291524000001</v>
      </c>
      <c r="BI10" s="327">
        <v>10.380018825000001</v>
      </c>
      <c r="BJ10" s="327">
        <v>10.357800849</v>
      </c>
      <c r="BK10" s="327">
        <v>10.345125883</v>
      </c>
      <c r="BL10" s="327">
        <v>10.371411954999999</v>
      </c>
      <c r="BM10" s="327">
        <v>10.426293908</v>
      </c>
      <c r="BN10" s="327">
        <v>10.506519816999999</v>
      </c>
      <c r="BO10" s="327">
        <v>10.604795111</v>
      </c>
      <c r="BP10" s="327">
        <v>10.700684678</v>
      </c>
      <c r="BQ10" s="327">
        <v>10.790471171</v>
      </c>
      <c r="BR10" s="327">
        <v>10.875054014</v>
      </c>
      <c r="BS10" s="327">
        <v>10.956701486</v>
      </c>
      <c r="BT10" s="327">
        <v>11.025944337</v>
      </c>
      <c r="BU10" s="327">
        <v>11.067553845000001</v>
      </c>
      <c r="BV10" s="327">
        <v>11.075667068</v>
      </c>
    </row>
    <row r="11" spans="1:74" ht="11.1" customHeight="1" x14ac:dyDescent="0.2">
      <c r="A11" s="61" t="s">
        <v>920</v>
      </c>
      <c r="B11" s="175" t="s">
        <v>128</v>
      </c>
      <c r="C11" s="216">
        <v>6.6765330000000001</v>
      </c>
      <c r="D11" s="216">
        <v>6.6581149999999996</v>
      </c>
      <c r="E11" s="216">
        <v>7.1546649999999996</v>
      </c>
      <c r="F11" s="216">
        <v>6.6086640000000001</v>
      </c>
      <c r="G11" s="216">
        <v>6.7182659999999998</v>
      </c>
      <c r="H11" s="216">
        <v>6.8754379999999999</v>
      </c>
      <c r="I11" s="216">
        <v>6.8137549999999996</v>
      </c>
      <c r="J11" s="216">
        <v>7.2556820000000002</v>
      </c>
      <c r="K11" s="216">
        <v>6.8174530000000004</v>
      </c>
      <c r="L11" s="216">
        <v>6.6021879999999999</v>
      </c>
      <c r="M11" s="216">
        <v>7.051253</v>
      </c>
      <c r="N11" s="216">
        <v>7.5097639999999997</v>
      </c>
      <c r="O11" s="216">
        <v>7.1254619999999997</v>
      </c>
      <c r="P11" s="216">
        <v>7.4596780000000003</v>
      </c>
      <c r="Q11" s="216">
        <v>7.416506</v>
      </c>
      <c r="R11" s="216">
        <v>6.987679</v>
      </c>
      <c r="S11" s="216">
        <v>7.1398349999999997</v>
      </c>
      <c r="T11" s="216">
        <v>7.0295759999999996</v>
      </c>
      <c r="U11" s="216">
        <v>7.5604620000000002</v>
      </c>
      <c r="V11" s="216">
        <v>7.2951889999999997</v>
      </c>
      <c r="W11" s="216">
        <v>7.2657489999999996</v>
      </c>
      <c r="X11" s="216">
        <v>7.0681960000000004</v>
      </c>
      <c r="Y11" s="216">
        <v>7.417357</v>
      </c>
      <c r="Z11" s="216">
        <v>7.3489389999999997</v>
      </c>
      <c r="AA11" s="216">
        <v>7.7666180000000002</v>
      </c>
      <c r="AB11" s="216">
        <v>6.7309140000000003</v>
      </c>
      <c r="AC11" s="216">
        <v>7.2349480000000002</v>
      </c>
      <c r="AD11" s="216">
        <v>7.0765719999999996</v>
      </c>
      <c r="AE11" s="216">
        <v>7.3889509999999996</v>
      </c>
      <c r="AF11" s="216">
        <v>7.2241460000000002</v>
      </c>
      <c r="AG11" s="216">
        <v>6.9589410000000003</v>
      </c>
      <c r="AH11" s="216">
        <v>7.1055869999999999</v>
      </c>
      <c r="AI11" s="216">
        <v>5.860284</v>
      </c>
      <c r="AJ11" s="216">
        <v>5.9607099999999997</v>
      </c>
      <c r="AK11" s="216">
        <v>6.1302190000000003</v>
      </c>
      <c r="AL11" s="216">
        <v>6.2600389999999999</v>
      </c>
      <c r="AM11" s="216">
        <v>6.6708629999999998</v>
      </c>
      <c r="AN11" s="216">
        <v>5.8876819999999999</v>
      </c>
      <c r="AO11" s="216">
        <v>5.9443020000000004</v>
      </c>
      <c r="AP11" s="216">
        <v>6.4887170000000003</v>
      </c>
      <c r="AQ11" s="216">
        <v>5.8192089999999999</v>
      </c>
      <c r="AR11" s="216">
        <v>6.2799519999999998</v>
      </c>
      <c r="AS11" s="216">
        <v>5.7846330000000004</v>
      </c>
      <c r="AT11" s="216">
        <v>6.2507859999999997</v>
      </c>
      <c r="AU11" s="216">
        <v>5.4730999999999996</v>
      </c>
      <c r="AV11" s="216">
        <v>4.986548</v>
      </c>
      <c r="AW11" s="216">
        <v>4.8805170000000002</v>
      </c>
      <c r="AX11" s="216">
        <v>4.5876469999999996</v>
      </c>
      <c r="AY11" s="216">
        <v>4.9450370000000001</v>
      </c>
      <c r="AZ11" s="216">
        <v>3.6614939999999998</v>
      </c>
      <c r="BA11" s="216">
        <v>4.0756569999999996</v>
      </c>
      <c r="BB11" s="216">
        <v>4.1821799999999998</v>
      </c>
      <c r="BC11" s="216">
        <v>4.1435806452000001</v>
      </c>
      <c r="BD11" s="216">
        <v>4.0585813999999996</v>
      </c>
      <c r="BE11" s="327">
        <v>4.5657750000000004</v>
      </c>
      <c r="BF11" s="327">
        <v>4.6392259999999998</v>
      </c>
      <c r="BG11" s="327">
        <v>4.136673</v>
      </c>
      <c r="BH11" s="327">
        <v>3.8468330000000002</v>
      </c>
      <c r="BI11" s="327">
        <v>3.853844</v>
      </c>
      <c r="BJ11" s="327">
        <v>4.169975</v>
      </c>
      <c r="BK11" s="327">
        <v>3.9353440000000002</v>
      </c>
      <c r="BL11" s="327">
        <v>3.8991730000000002</v>
      </c>
      <c r="BM11" s="327">
        <v>4.3905070000000004</v>
      </c>
      <c r="BN11" s="327">
        <v>4.6295250000000001</v>
      </c>
      <c r="BO11" s="327">
        <v>4.6783700000000001</v>
      </c>
      <c r="BP11" s="327">
        <v>4.2601100000000001</v>
      </c>
      <c r="BQ11" s="327">
        <v>4.3279709999999998</v>
      </c>
      <c r="BR11" s="327">
        <v>4.4758579999999997</v>
      </c>
      <c r="BS11" s="327">
        <v>4.1030730000000002</v>
      </c>
      <c r="BT11" s="327">
        <v>4.1754600000000002</v>
      </c>
      <c r="BU11" s="327">
        <v>3.7663950000000002</v>
      </c>
      <c r="BV11" s="327">
        <v>3.7142849999999998</v>
      </c>
    </row>
    <row r="12" spans="1:74" ht="11.1" customHeight="1" x14ac:dyDescent="0.2">
      <c r="A12" s="61" t="s">
        <v>922</v>
      </c>
      <c r="B12" s="175" t="s">
        <v>132</v>
      </c>
      <c r="C12" s="216">
        <v>9.6774193546000006E-5</v>
      </c>
      <c r="D12" s="216">
        <v>1.0714285713999999E-4</v>
      </c>
      <c r="E12" s="216">
        <v>9.6774193546000006E-5</v>
      </c>
      <c r="F12" s="216">
        <v>1E-4</v>
      </c>
      <c r="G12" s="216">
        <v>-4.5096774194000003E-2</v>
      </c>
      <c r="H12" s="216">
        <v>-5.1533333333000003E-2</v>
      </c>
      <c r="I12" s="216">
        <v>-4.0096774193999998E-2</v>
      </c>
      <c r="J12" s="216">
        <v>1.2903225807E-4</v>
      </c>
      <c r="K12" s="216">
        <v>6.6666666664999994E-5</v>
      </c>
      <c r="L12" s="216">
        <v>6.4516129034000001E-5</v>
      </c>
      <c r="M12" s="216">
        <v>9.9999999998000004E-5</v>
      </c>
      <c r="N12" s="216">
        <v>1.2903225807E-4</v>
      </c>
      <c r="O12" s="216">
        <v>9.6774193549999994E-5</v>
      </c>
      <c r="P12" s="216">
        <v>6.8965517240000005E-5</v>
      </c>
      <c r="Q12" s="216">
        <v>6.4516129034000001E-5</v>
      </c>
      <c r="R12" s="216">
        <v>1.6666666666999999E-4</v>
      </c>
      <c r="S12" s="216">
        <v>9.6774193546000006E-5</v>
      </c>
      <c r="T12" s="216">
        <v>1.3333333332999999E-4</v>
      </c>
      <c r="U12" s="216">
        <v>1.2903225807E-4</v>
      </c>
      <c r="V12" s="216">
        <v>9.6774193549999994E-5</v>
      </c>
      <c r="W12" s="216">
        <v>9.9999999998000004E-5</v>
      </c>
      <c r="X12" s="216">
        <v>9.6774193549999994E-5</v>
      </c>
      <c r="Y12" s="216">
        <v>1E-4</v>
      </c>
      <c r="Z12" s="216">
        <v>6.4516129031E-5</v>
      </c>
      <c r="AA12" s="216">
        <v>1.2903225807E-4</v>
      </c>
      <c r="AB12" s="216">
        <v>9.0357142857000004E-3</v>
      </c>
      <c r="AC12" s="216">
        <v>0.10693548387</v>
      </c>
      <c r="AD12" s="216">
        <v>9.0766666667000007E-2</v>
      </c>
      <c r="AE12" s="216">
        <v>0.13900000000000001</v>
      </c>
      <c r="AF12" s="216">
        <v>0.17680000000000001</v>
      </c>
      <c r="AG12" s="216">
        <v>9.3870967742000003E-3</v>
      </c>
      <c r="AH12" s="216">
        <v>2.7096774194000002E-3</v>
      </c>
      <c r="AI12" s="216">
        <v>0.17196666666999999</v>
      </c>
      <c r="AJ12" s="216">
        <v>0.15125806452000001</v>
      </c>
      <c r="AK12" s="216">
        <v>0.25576666666999998</v>
      </c>
      <c r="AL12" s="216">
        <v>-5.0096774194E-2</v>
      </c>
      <c r="AM12" s="216">
        <v>-4.5258064516E-2</v>
      </c>
      <c r="AN12" s="216">
        <v>-4.3714285713999997E-2</v>
      </c>
      <c r="AO12" s="216">
        <v>6.4516129031E-5</v>
      </c>
      <c r="AP12" s="216">
        <v>4.9666666667000002E-2</v>
      </c>
      <c r="AQ12" s="216">
        <v>0.1225483871</v>
      </c>
      <c r="AR12" s="216">
        <v>5.0666666666999999E-3</v>
      </c>
      <c r="AS12" s="216">
        <v>6.4516129031E-5</v>
      </c>
      <c r="AT12" s="216">
        <v>6.4516129034000001E-5</v>
      </c>
      <c r="AU12" s="216">
        <v>6.6666666664999994E-5</v>
      </c>
      <c r="AV12" s="216">
        <v>0.16674193547999999</v>
      </c>
      <c r="AW12" s="216">
        <v>0.17576666666999999</v>
      </c>
      <c r="AX12" s="216">
        <v>1.3806451613000001E-2</v>
      </c>
      <c r="AY12" s="216">
        <v>0</v>
      </c>
      <c r="AZ12" s="216">
        <v>4.6428571429000002E-4</v>
      </c>
      <c r="BA12" s="216">
        <v>0</v>
      </c>
      <c r="BB12" s="216">
        <v>1.7933333332999998E-2</v>
      </c>
      <c r="BC12" s="216">
        <v>0.12161290323</v>
      </c>
      <c r="BD12" s="216">
        <v>3.5999998242E-9</v>
      </c>
      <c r="BE12" s="327">
        <v>0</v>
      </c>
      <c r="BF12" s="327">
        <v>0</v>
      </c>
      <c r="BG12" s="327">
        <v>0</v>
      </c>
      <c r="BH12" s="327">
        <v>3.67742E-2</v>
      </c>
      <c r="BI12" s="327">
        <v>3.7999999999999999E-2</v>
      </c>
      <c r="BJ12" s="327">
        <v>3.67742E-2</v>
      </c>
      <c r="BK12" s="327">
        <v>3.67742E-2</v>
      </c>
      <c r="BL12" s="327">
        <v>3.9310299999999999E-2</v>
      </c>
      <c r="BM12" s="327">
        <v>3.67742E-2</v>
      </c>
      <c r="BN12" s="327">
        <v>3.7999999999999999E-2</v>
      </c>
      <c r="BO12" s="327">
        <v>3.67742E-2</v>
      </c>
      <c r="BP12" s="327">
        <v>3.7999999999999999E-2</v>
      </c>
      <c r="BQ12" s="327">
        <v>3.67742E-2</v>
      </c>
      <c r="BR12" s="327">
        <v>0</v>
      </c>
      <c r="BS12" s="327">
        <v>0</v>
      </c>
      <c r="BT12" s="327">
        <v>3.2258099999999998E-2</v>
      </c>
      <c r="BU12" s="327">
        <v>3.3333300000000003E-2</v>
      </c>
      <c r="BV12" s="327">
        <v>3.2258099999999998E-2</v>
      </c>
    </row>
    <row r="13" spans="1:74" ht="11.1" customHeight="1" x14ac:dyDescent="0.2">
      <c r="A13" s="61" t="s">
        <v>921</v>
      </c>
      <c r="B13" s="175" t="s">
        <v>516</v>
      </c>
      <c r="C13" s="216">
        <v>-0.91445161289999999</v>
      </c>
      <c r="D13" s="216">
        <v>-0.93214285714</v>
      </c>
      <c r="E13" s="216">
        <v>-0.89958064516000003</v>
      </c>
      <c r="F13" s="216">
        <v>-0.31709999999999999</v>
      </c>
      <c r="G13" s="216">
        <v>0.12103225805999999</v>
      </c>
      <c r="H13" s="216">
        <v>0.33836666666999998</v>
      </c>
      <c r="I13" s="216">
        <v>0.45164516128999999</v>
      </c>
      <c r="J13" s="216">
        <v>-3.3677419355000002E-2</v>
      </c>
      <c r="K13" s="216">
        <v>-0.10920000000000001</v>
      </c>
      <c r="L13" s="216">
        <v>-0.84141935483999997</v>
      </c>
      <c r="M13" s="216">
        <v>-2.6033333333000001E-2</v>
      </c>
      <c r="N13" s="216">
        <v>0.21851612903000001</v>
      </c>
      <c r="O13" s="216">
        <v>-0.72732258064999999</v>
      </c>
      <c r="P13" s="216">
        <v>-0.70296551724</v>
      </c>
      <c r="Q13" s="216">
        <v>-0.40832258064999999</v>
      </c>
      <c r="R13" s="216">
        <v>-0.15040000000000001</v>
      </c>
      <c r="S13" s="216">
        <v>-8.1870967742000006E-2</v>
      </c>
      <c r="T13" s="216">
        <v>0.36680000000000001</v>
      </c>
      <c r="U13" s="216">
        <v>0.23867741935</v>
      </c>
      <c r="V13" s="216">
        <v>0.21880645161000001</v>
      </c>
      <c r="W13" s="216">
        <v>0.50460000000000005</v>
      </c>
      <c r="X13" s="216">
        <v>-0.63438709677000005</v>
      </c>
      <c r="Y13" s="216">
        <v>1.5633333332999998E-2</v>
      </c>
      <c r="Z13" s="216">
        <v>0.19716129031999999</v>
      </c>
      <c r="AA13" s="216">
        <v>-0.71535483871000005</v>
      </c>
      <c r="AB13" s="216">
        <v>-0.66503571428999997</v>
      </c>
      <c r="AC13" s="216">
        <v>-0.42503225806</v>
      </c>
      <c r="AD13" s="216">
        <v>0.47696666666999998</v>
      </c>
      <c r="AE13" s="216">
        <v>0.24122580645</v>
      </c>
      <c r="AF13" s="216">
        <v>0.50836666666999997</v>
      </c>
      <c r="AG13" s="216">
        <v>0.58535483871000005</v>
      </c>
      <c r="AH13" s="216">
        <v>0.75577419354999997</v>
      </c>
      <c r="AI13" s="216">
        <v>-0.32019999999999998</v>
      </c>
      <c r="AJ13" s="216">
        <v>0.31796774193999999</v>
      </c>
      <c r="AK13" s="216">
        <v>0.22256666667</v>
      </c>
      <c r="AL13" s="216">
        <v>1.0131612903</v>
      </c>
      <c r="AM13" s="216">
        <v>5.6258064516000003E-2</v>
      </c>
      <c r="AN13" s="216">
        <v>-0.12921428570999999</v>
      </c>
      <c r="AO13" s="216">
        <v>2.3225806452000001E-3</v>
      </c>
      <c r="AP13" s="216">
        <v>-0.38696666667000001</v>
      </c>
      <c r="AQ13" s="216">
        <v>5.7419354839E-2</v>
      </c>
      <c r="AR13" s="216">
        <v>0.61466666667000003</v>
      </c>
      <c r="AS13" s="216">
        <v>0.17780645161</v>
      </c>
      <c r="AT13" s="216">
        <v>7.9709677418999994E-2</v>
      </c>
      <c r="AU13" s="216">
        <v>-0.30956666666999999</v>
      </c>
      <c r="AV13" s="216">
        <v>-0.52638709676999995</v>
      </c>
      <c r="AW13" s="216">
        <v>-0.53826666667</v>
      </c>
      <c r="AX13" s="216">
        <v>0.21977419355</v>
      </c>
      <c r="AY13" s="216">
        <v>-0.22612903226</v>
      </c>
      <c r="AZ13" s="216">
        <v>-0.10442857143000001</v>
      </c>
      <c r="BA13" s="216">
        <v>-0.24496774194000001</v>
      </c>
      <c r="BB13" s="216">
        <v>-0.31690000000000002</v>
      </c>
      <c r="BC13" s="216">
        <v>-0.47581105991</v>
      </c>
      <c r="BD13" s="216">
        <v>0.53638909784</v>
      </c>
      <c r="BE13" s="327">
        <v>0.27270359999999999</v>
      </c>
      <c r="BF13" s="327">
        <v>5.2750199999999997E-2</v>
      </c>
      <c r="BG13" s="327">
        <v>-0.1200529</v>
      </c>
      <c r="BH13" s="327">
        <v>-0.4765489</v>
      </c>
      <c r="BI13" s="327">
        <v>-6.5704899999999997E-2</v>
      </c>
      <c r="BJ13" s="327">
        <v>0.21867980000000001</v>
      </c>
      <c r="BK13" s="327">
        <v>-0.20450650000000001</v>
      </c>
      <c r="BL13" s="327">
        <v>-0.36900189999999999</v>
      </c>
      <c r="BM13" s="327">
        <v>-0.41534460000000001</v>
      </c>
      <c r="BN13" s="327">
        <v>-9.5416699999999993E-2</v>
      </c>
      <c r="BO13" s="327">
        <v>-7.7690999999999996E-2</v>
      </c>
      <c r="BP13" s="327">
        <v>0.42826379999999997</v>
      </c>
      <c r="BQ13" s="327">
        <v>0.37984790000000002</v>
      </c>
      <c r="BR13" s="327">
        <v>9.8434599999999997E-2</v>
      </c>
      <c r="BS13" s="327">
        <v>-2.9435800000000002E-2</v>
      </c>
      <c r="BT13" s="327">
        <v>-0.46238089999999998</v>
      </c>
      <c r="BU13" s="327">
        <v>-4.6168599999999997E-2</v>
      </c>
      <c r="BV13" s="327">
        <v>0.27674470000000001</v>
      </c>
    </row>
    <row r="14" spans="1:74" ht="11.1" customHeight="1" x14ac:dyDescent="0.2">
      <c r="A14" s="61" t="s">
        <v>629</v>
      </c>
      <c r="B14" s="175" t="s">
        <v>129</v>
      </c>
      <c r="C14" s="216">
        <v>0.30902983871</v>
      </c>
      <c r="D14" s="216">
        <v>0.10495171429</v>
      </c>
      <c r="E14" s="216">
        <v>-0.19269212902999999</v>
      </c>
      <c r="F14" s="216">
        <v>0.33162599999999998</v>
      </c>
      <c r="G14" s="216">
        <v>0.14379651613</v>
      </c>
      <c r="H14" s="216">
        <v>0.19466066667000001</v>
      </c>
      <c r="I14" s="216">
        <v>0.22353261290000001</v>
      </c>
      <c r="J14" s="216">
        <v>7.7900387097000007E-2</v>
      </c>
      <c r="K14" s="216">
        <v>-6.2866666666000005E-4</v>
      </c>
      <c r="L14" s="216">
        <v>0.29098483871000003</v>
      </c>
      <c r="M14" s="216">
        <v>0.11520033333</v>
      </c>
      <c r="N14" s="216">
        <v>-0.23820616129</v>
      </c>
      <c r="O14" s="216">
        <v>0.35609080645000002</v>
      </c>
      <c r="P14" s="216">
        <v>3.1388551723999999E-2</v>
      </c>
      <c r="Q14" s="216">
        <v>-6.7579354838999996E-3</v>
      </c>
      <c r="R14" s="216">
        <v>0.21703933333</v>
      </c>
      <c r="S14" s="216">
        <v>0.35476019354999999</v>
      </c>
      <c r="T14" s="216">
        <v>0.36559666667000001</v>
      </c>
      <c r="U14" s="216">
        <v>0.18693154839000001</v>
      </c>
      <c r="V14" s="216">
        <v>0.40904277419000001</v>
      </c>
      <c r="W14" s="216">
        <v>5.0552E-2</v>
      </c>
      <c r="X14" s="216">
        <v>0.23329532257999999</v>
      </c>
      <c r="Y14" s="216">
        <v>-8.6131333333000007E-2</v>
      </c>
      <c r="Z14" s="216">
        <v>0.19178219355000001</v>
      </c>
      <c r="AA14" s="216">
        <v>0.22673980645</v>
      </c>
      <c r="AB14" s="216">
        <v>0.33473999999999998</v>
      </c>
      <c r="AC14" s="216">
        <v>-9.2042258065000004E-3</v>
      </c>
      <c r="AD14" s="216">
        <v>0.22537266667</v>
      </c>
      <c r="AE14" s="216">
        <v>0.28534819355000002</v>
      </c>
      <c r="AF14" s="216">
        <v>0.22094033332999999</v>
      </c>
      <c r="AG14" s="216">
        <v>0.53371306452</v>
      </c>
      <c r="AH14" s="216">
        <v>-0.12715087097</v>
      </c>
      <c r="AI14" s="216">
        <v>0.25295433333</v>
      </c>
      <c r="AJ14" s="216">
        <v>-7.1855806452000001E-2</v>
      </c>
      <c r="AK14" s="216">
        <v>0.12778466666999999</v>
      </c>
      <c r="AL14" s="216">
        <v>1.0859483870999999E-2</v>
      </c>
      <c r="AM14" s="216">
        <v>-7.7196000000000001E-2</v>
      </c>
      <c r="AN14" s="216">
        <v>-3.1171428570999998E-2</v>
      </c>
      <c r="AO14" s="216">
        <v>0.25725790322999997</v>
      </c>
      <c r="AP14" s="216">
        <v>0.13930799999999999</v>
      </c>
      <c r="AQ14" s="216">
        <v>0.52612425805999996</v>
      </c>
      <c r="AR14" s="216">
        <v>9.3721666667000006E-2</v>
      </c>
      <c r="AS14" s="216">
        <v>0.45646003225999998</v>
      </c>
      <c r="AT14" s="216">
        <v>-4.3366193547999997E-2</v>
      </c>
      <c r="AU14" s="216">
        <v>0.35151500000000002</v>
      </c>
      <c r="AV14" s="216">
        <v>0.22304516128999999</v>
      </c>
      <c r="AW14" s="216">
        <v>0.70834299999999994</v>
      </c>
      <c r="AX14" s="216">
        <v>0.62514835483999998</v>
      </c>
      <c r="AY14" s="216">
        <v>0.20595503226</v>
      </c>
      <c r="AZ14" s="216">
        <v>0.60055428571000002</v>
      </c>
      <c r="BA14" s="216">
        <v>0.19224174193999999</v>
      </c>
      <c r="BB14" s="216">
        <v>0.29279566667000001</v>
      </c>
      <c r="BC14" s="216">
        <v>0.73290461961999998</v>
      </c>
      <c r="BD14" s="216">
        <v>0.49418752585999998</v>
      </c>
      <c r="BE14" s="327">
        <v>0.22597410000000001</v>
      </c>
      <c r="BF14" s="327">
        <v>0.1963104</v>
      </c>
      <c r="BG14" s="327">
        <v>0.21405370000000001</v>
      </c>
      <c r="BH14" s="327">
        <v>0.14800189999999999</v>
      </c>
      <c r="BI14" s="327">
        <v>0.14845630000000001</v>
      </c>
      <c r="BJ14" s="327">
        <v>0.1610231</v>
      </c>
      <c r="BK14" s="327">
        <v>0.20782120000000001</v>
      </c>
      <c r="BL14" s="327">
        <v>0.16917380000000001</v>
      </c>
      <c r="BM14" s="327">
        <v>0.19451199999999999</v>
      </c>
      <c r="BN14" s="327">
        <v>0.1207553</v>
      </c>
      <c r="BO14" s="327">
        <v>0.18702949999999999</v>
      </c>
      <c r="BP14" s="327">
        <v>0.24837329999999999</v>
      </c>
      <c r="BQ14" s="327">
        <v>0.22597410000000001</v>
      </c>
      <c r="BR14" s="327">
        <v>0.1963104</v>
      </c>
      <c r="BS14" s="327">
        <v>0.21405370000000001</v>
      </c>
      <c r="BT14" s="327">
        <v>0.14800189999999999</v>
      </c>
      <c r="BU14" s="327">
        <v>0.14845630000000001</v>
      </c>
      <c r="BV14" s="327">
        <v>0.1610231</v>
      </c>
    </row>
    <row r="15" spans="1:74" ht="11.1" customHeight="1" x14ac:dyDescent="0.2">
      <c r="A15" s="61" t="s">
        <v>630</v>
      </c>
      <c r="B15" s="175" t="s">
        <v>178</v>
      </c>
      <c r="C15" s="216">
        <v>15.456129000000001</v>
      </c>
      <c r="D15" s="216">
        <v>15.341571</v>
      </c>
      <c r="E15" s="216">
        <v>15.64</v>
      </c>
      <c r="F15" s="216">
        <v>16.2728</v>
      </c>
      <c r="G15" s="216">
        <v>16.401612</v>
      </c>
      <c r="H15" s="216">
        <v>16.701132999999999</v>
      </c>
      <c r="I15" s="216">
        <v>16.878644999999999</v>
      </c>
      <c r="J15" s="216">
        <v>16.700225</v>
      </c>
      <c r="K15" s="216">
        <v>16.1676</v>
      </c>
      <c r="L15" s="216">
        <v>15.439871</v>
      </c>
      <c r="M15" s="216">
        <v>16.458033</v>
      </c>
      <c r="N15" s="216">
        <v>16.741548000000002</v>
      </c>
      <c r="O15" s="216">
        <v>15.95129</v>
      </c>
      <c r="P15" s="216">
        <v>15.842828000000001</v>
      </c>
      <c r="Q15" s="216">
        <v>16.082452</v>
      </c>
      <c r="R15" s="216">
        <v>15.920267000000001</v>
      </c>
      <c r="S15" s="216">
        <v>16.236806999999999</v>
      </c>
      <c r="T15" s="216">
        <v>16.432600000000001</v>
      </c>
      <c r="U15" s="216">
        <v>16.621193999999999</v>
      </c>
      <c r="V15" s="216">
        <v>16.593354999999999</v>
      </c>
      <c r="W15" s="216">
        <v>16.339832999999999</v>
      </c>
      <c r="X15" s="216">
        <v>15.454355</v>
      </c>
      <c r="Y15" s="216">
        <v>16.235233000000001</v>
      </c>
      <c r="Z15" s="216">
        <v>16.515871000000001</v>
      </c>
      <c r="AA15" s="216">
        <v>16.118224999999999</v>
      </c>
      <c r="AB15" s="216">
        <v>15.493107</v>
      </c>
      <c r="AC15" s="216">
        <v>16.047934999999999</v>
      </c>
      <c r="AD15" s="216">
        <v>16.954433000000002</v>
      </c>
      <c r="AE15" s="216">
        <v>17.222387000000001</v>
      </c>
      <c r="AF15" s="216">
        <v>17.204066000000001</v>
      </c>
      <c r="AG15" s="216">
        <v>17.317450999999998</v>
      </c>
      <c r="AH15" s="216">
        <v>16.980516000000001</v>
      </c>
      <c r="AI15" s="216">
        <v>15.4602</v>
      </c>
      <c r="AJ15" s="216">
        <v>16.061192999999999</v>
      </c>
      <c r="AK15" s="216">
        <v>16.839600000000001</v>
      </c>
      <c r="AL15" s="216">
        <v>17.274387000000001</v>
      </c>
      <c r="AM15" s="216">
        <v>16.599226000000002</v>
      </c>
      <c r="AN15" s="216">
        <v>15.931820999999999</v>
      </c>
      <c r="AO15" s="216">
        <v>16.665289999999999</v>
      </c>
      <c r="AP15" s="216">
        <v>16.765733000000001</v>
      </c>
      <c r="AQ15" s="216">
        <v>16.989194000000001</v>
      </c>
      <c r="AR15" s="216">
        <v>17.665766999999999</v>
      </c>
      <c r="AS15" s="216">
        <v>17.354935999999999</v>
      </c>
      <c r="AT15" s="216">
        <v>17.612193999999999</v>
      </c>
      <c r="AU15" s="216">
        <v>16.985567</v>
      </c>
      <c r="AV15" s="216">
        <v>16.408902999999999</v>
      </c>
      <c r="AW15" s="216">
        <v>17.152432999999998</v>
      </c>
      <c r="AX15" s="216">
        <v>17.409386999999999</v>
      </c>
      <c r="AY15" s="216">
        <v>16.785097</v>
      </c>
      <c r="AZ15" s="216">
        <v>15.836929</v>
      </c>
      <c r="BA15" s="216">
        <v>15.939161</v>
      </c>
      <c r="BB15" s="216">
        <v>16.3384</v>
      </c>
      <c r="BC15" s="216">
        <v>16.728612902999998</v>
      </c>
      <c r="BD15" s="216">
        <v>17.282465999999999</v>
      </c>
      <c r="BE15" s="327">
        <v>17.5032</v>
      </c>
      <c r="BF15" s="327">
        <v>17.444759999999999</v>
      </c>
      <c r="BG15" s="327">
        <v>16.892679999999999</v>
      </c>
      <c r="BH15" s="327">
        <v>16.27543</v>
      </c>
      <c r="BI15" s="327">
        <v>16.903839999999999</v>
      </c>
      <c r="BJ15" s="327">
        <v>17.509530000000002</v>
      </c>
      <c r="BK15" s="327">
        <v>16.907599999999999</v>
      </c>
      <c r="BL15" s="327">
        <v>16.7</v>
      </c>
      <c r="BM15" s="327">
        <v>17.227609999999999</v>
      </c>
      <c r="BN15" s="327">
        <v>17.786200000000001</v>
      </c>
      <c r="BO15" s="327">
        <v>18.032109999999999</v>
      </c>
      <c r="BP15" s="327">
        <v>18.1877</v>
      </c>
      <c r="BQ15" s="327">
        <v>18.179639999999999</v>
      </c>
      <c r="BR15" s="327">
        <v>18.112469999999998</v>
      </c>
      <c r="BS15" s="327">
        <v>17.75055</v>
      </c>
      <c r="BT15" s="327">
        <v>17.29372</v>
      </c>
      <c r="BU15" s="327">
        <v>17.526720000000001</v>
      </c>
      <c r="BV15" s="327">
        <v>17.827059999999999</v>
      </c>
    </row>
    <row r="16" spans="1:74" ht="11.1" customHeight="1" x14ac:dyDescent="0.2">
      <c r="A16" s="57"/>
      <c r="B16" s="44" t="s">
        <v>924</v>
      </c>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I16" s="63"/>
      <c r="AJ16" s="63"/>
      <c r="AK16" s="63"/>
      <c r="AL16" s="63"/>
      <c r="AM16" s="63"/>
      <c r="AN16" s="63"/>
      <c r="AO16" s="63"/>
      <c r="AP16" s="63"/>
      <c r="AQ16" s="63"/>
      <c r="AR16" s="63"/>
      <c r="AS16" s="63"/>
      <c r="AT16" s="63"/>
      <c r="AU16" s="63"/>
      <c r="AV16" s="216"/>
      <c r="AW16" s="216"/>
      <c r="AX16" s="216"/>
      <c r="AY16" s="216"/>
      <c r="AZ16" s="63"/>
      <c r="BA16" s="63"/>
      <c r="BB16" s="63"/>
      <c r="BC16" s="63"/>
      <c r="BD16" s="63"/>
      <c r="BE16" s="407"/>
      <c r="BF16" s="407"/>
      <c r="BG16" s="407"/>
      <c r="BH16" s="407"/>
      <c r="BI16" s="407"/>
      <c r="BJ16" s="407"/>
      <c r="BK16" s="407"/>
      <c r="BL16" s="407"/>
      <c r="BM16" s="407"/>
      <c r="BN16" s="407"/>
      <c r="BO16" s="407"/>
      <c r="BP16" s="407"/>
      <c r="BQ16" s="407"/>
      <c r="BR16" s="407"/>
      <c r="BS16" s="407"/>
      <c r="BT16" s="407"/>
      <c r="BU16" s="407"/>
      <c r="BV16" s="407"/>
    </row>
    <row r="17" spans="1:74" ht="11.1" customHeight="1" x14ac:dyDescent="0.2">
      <c r="A17" s="61" t="s">
        <v>632</v>
      </c>
      <c r="B17" s="175" t="s">
        <v>517</v>
      </c>
      <c r="C17" s="216">
        <v>1.0751230000000001</v>
      </c>
      <c r="D17" s="216">
        <v>1.0213540000000001</v>
      </c>
      <c r="E17" s="216">
        <v>1.013188</v>
      </c>
      <c r="F17" s="216">
        <v>1.067499</v>
      </c>
      <c r="G17" s="216">
        <v>1.083029</v>
      </c>
      <c r="H17" s="216">
        <v>1.0276639999999999</v>
      </c>
      <c r="I17" s="216">
        <v>1.092384</v>
      </c>
      <c r="J17" s="216">
        <v>1.0985119999999999</v>
      </c>
      <c r="K17" s="216">
        <v>1.04623</v>
      </c>
      <c r="L17" s="216">
        <v>1.040092</v>
      </c>
      <c r="M17" s="216">
        <v>1.064865</v>
      </c>
      <c r="N17" s="216">
        <v>1.108093</v>
      </c>
      <c r="O17" s="216">
        <v>1.116614</v>
      </c>
      <c r="P17" s="216">
        <v>1.070379</v>
      </c>
      <c r="Q17" s="216">
        <v>1.0491280000000001</v>
      </c>
      <c r="R17" s="216">
        <v>1.0950979999999999</v>
      </c>
      <c r="S17" s="216">
        <v>1.1603540000000001</v>
      </c>
      <c r="T17" s="216">
        <v>1.1139669999999999</v>
      </c>
      <c r="U17" s="216">
        <v>1.1902569999999999</v>
      </c>
      <c r="V17" s="216">
        <v>1.1487769999999999</v>
      </c>
      <c r="W17" s="216">
        <v>1.122369</v>
      </c>
      <c r="X17" s="216">
        <v>1.088838</v>
      </c>
      <c r="Y17" s="216">
        <v>1.1125670000000001</v>
      </c>
      <c r="Z17" s="216">
        <v>1.143324</v>
      </c>
      <c r="AA17" s="216">
        <v>1.1389959999999999</v>
      </c>
      <c r="AB17" s="216">
        <v>1.062497</v>
      </c>
      <c r="AC17" s="216">
        <v>1.1120620000000001</v>
      </c>
      <c r="AD17" s="216">
        <v>1.1459630000000001</v>
      </c>
      <c r="AE17" s="216">
        <v>1.1351560000000001</v>
      </c>
      <c r="AF17" s="216">
        <v>1.159198</v>
      </c>
      <c r="AG17" s="216">
        <v>1.1010279999999999</v>
      </c>
      <c r="AH17" s="216">
        <v>1.1128309999999999</v>
      </c>
      <c r="AI17" s="216">
        <v>1.009798</v>
      </c>
      <c r="AJ17" s="216">
        <v>1.0814790000000001</v>
      </c>
      <c r="AK17" s="216">
        <v>1.146163</v>
      </c>
      <c r="AL17" s="216">
        <v>1.125769</v>
      </c>
      <c r="AM17" s="216">
        <v>1.123324</v>
      </c>
      <c r="AN17" s="216">
        <v>1.116609</v>
      </c>
      <c r="AO17" s="216">
        <v>1.0958639999999999</v>
      </c>
      <c r="AP17" s="216">
        <v>1.114368</v>
      </c>
      <c r="AQ17" s="216">
        <v>1.1192260000000001</v>
      </c>
      <c r="AR17" s="216">
        <v>1.128633</v>
      </c>
      <c r="AS17" s="216">
        <v>1.1695489999999999</v>
      </c>
      <c r="AT17" s="216">
        <v>1.190904</v>
      </c>
      <c r="AU17" s="216">
        <v>1.140131</v>
      </c>
      <c r="AV17" s="216">
        <v>1.1101289999999999</v>
      </c>
      <c r="AW17" s="216">
        <v>1.158433</v>
      </c>
      <c r="AX17" s="216">
        <v>1.2095180000000001</v>
      </c>
      <c r="AY17" s="216">
        <v>1.1095159999999999</v>
      </c>
      <c r="AZ17" s="216">
        <v>1.0196780000000001</v>
      </c>
      <c r="BA17" s="216">
        <v>1.042292</v>
      </c>
      <c r="BB17" s="216">
        <v>1.059968</v>
      </c>
      <c r="BC17" s="216">
        <v>1.1318900000000001</v>
      </c>
      <c r="BD17" s="216">
        <v>1.1416550000000001</v>
      </c>
      <c r="BE17" s="327">
        <v>1.1336710000000001</v>
      </c>
      <c r="BF17" s="327">
        <v>1.147073</v>
      </c>
      <c r="BG17" s="327">
        <v>1.0938369999999999</v>
      </c>
      <c r="BH17" s="327">
        <v>1.124331</v>
      </c>
      <c r="BI17" s="327">
        <v>1.1615329999999999</v>
      </c>
      <c r="BJ17" s="327">
        <v>1.21841</v>
      </c>
      <c r="BK17" s="327">
        <v>1.210356</v>
      </c>
      <c r="BL17" s="327">
        <v>1.164053</v>
      </c>
      <c r="BM17" s="327">
        <v>1.1779679999999999</v>
      </c>
      <c r="BN17" s="327">
        <v>1.2247650000000001</v>
      </c>
      <c r="BO17" s="327">
        <v>1.2484</v>
      </c>
      <c r="BP17" s="327">
        <v>1.2545630000000001</v>
      </c>
      <c r="BQ17" s="327">
        <v>1.2606189999999999</v>
      </c>
      <c r="BR17" s="327">
        <v>1.273625</v>
      </c>
      <c r="BS17" s="327">
        <v>1.2324470000000001</v>
      </c>
      <c r="BT17" s="327">
        <v>1.2428410000000001</v>
      </c>
      <c r="BU17" s="327">
        <v>1.2554350000000001</v>
      </c>
      <c r="BV17" s="327">
        <v>1.299323</v>
      </c>
    </row>
    <row r="18" spans="1:74" ht="11.1" customHeight="1" x14ac:dyDescent="0.2">
      <c r="A18" s="61" t="s">
        <v>631</v>
      </c>
      <c r="B18" s="175" t="s">
        <v>1100</v>
      </c>
      <c r="C18" s="216">
        <v>3.0547740000000001</v>
      </c>
      <c r="D18" s="216">
        <v>3.1617139999999999</v>
      </c>
      <c r="E18" s="216">
        <v>3.236774</v>
      </c>
      <c r="F18" s="216">
        <v>3.3753329999999999</v>
      </c>
      <c r="G18" s="216">
        <v>3.3367089999999999</v>
      </c>
      <c r="H18" s="216">
        <v>3.3187660000000001</v>
      </c>
      <c r="I18" s="216">
        <v>3.355064</v>
      </c>
      <c r="J18" s="216">
        <v>3.4187409999999998</v>
      </c>
      <c r="K18" s="216">
        <v>3.437033</v>
      </c>
      <c r="L18" s="216">
        <v>3.4885160000000002</v>
      </c>
      <c r="M18" s="216">
        <v>3.4981330000000002</v>
      </c>
      <c r="N18" s="216">
        <v>3.4172579999999999</v>
      </c>
      <c r="O18" s="216">
        <v>3.3447740000000001</v>
      </c>
      <c r="P18" s="216">
        <v>3.3693439999999999</v>
      </c>
      <c r="Q18" s="216">
        <v>3.5557089999999998</v>
      </c>
      <c r="R18" s="216">
        <v>3.5703999999999998</v>
      </c>
      <c r="S18" s="216">
        <v>3.6716769999999999</v>
      </c>
      <c r="T18" s="216">
        <v>3.662433</v>
      </c>
      <c r="U18" s="216">
        <v>3.6038380000000001</v>
      </c>
      <c r="V18" s="216">
        <v>3.4103219999999999</v>
      </c>
      <c r="W18" s="216">
        <v>3.427333</v>
      </c>
      <c r="X18" s="216">
        <v>3.5443220000000002</v>
      </c>
      <c r="Y18" s="216">
        <v>3.5957659999999998</v>
      </c>
      <c r="Z18" s="216">
        <v>3.3521930000000002</v>
      </c>
      <c r="AA18" s="216">
        <v>3.395032</v>
      </c>
      <c r="AB18" s="216">
        <v>3.6327859999999998</v>
      </c>
      <c r="AC18" s="216">
        <v>3.6852580000000001</v>
      </c>
      <c r="AD18" s="216">
        <v>3.6822330000000001</v>
      </c>
      <c r="AE18" s="216">
        <v>3.7710970000000001</v>
      </c>
      <c r="AF18" s="216">
        <v>3.8073000000000001</v>
      </c>
      <c r="AG18" s="216">
        <v>3.8220969999999999</v>
      </c>
      <c r="AH18" s="216">
        <v>3.7635160000000001</v>
      </c>
      <c r="AI18" s="216">
        <v>3.731033</v>
      </c>
      <c r="AJ18" s="216">
        <v>4.0197419999999999</v>
      </c>
      <c r="AK18" s="216">
        <v>4.1056670000000004</v>
      </c>
      <c r="AL18" s="216">
        <v>3.9689679999999998</v>
      </c>
      <c r="AM18" s="216">
        <v>3.8246449999999999</v>
      </c>
      <c r="AN18" s="216">
        <v>4.02325</v>
      </c>
      <c r="AO18" s="216">
        <v>4.1732259999999997</v>
      </c>
      <c r="AP18" s="216">
        <v>4.2598330000000004</v>
      </c>
      <c r="AQ18" s="216">
        <v>4.3214839999999999</v>
      </c>
      <c r="AR18" s="216">
        <v>4.3256329999999998</v>
      </c>
      <c r="AS18" s="216">
        <v>4.4112900000000002</v>
      </c>
      <c r="AT18" s="216">
        <v>4.57</v>
      </c>
      <c r="AU18" s="216">
        <v>4.6311999999999998</v>
      </c>
      <c r="AV18" s="216">
        <v>4.5804520000000002</v>
      </c>
      <c r="AW18" s="216">
        <v>4.570767</v>
      </c>
      <c r="AX18" s="216">
        <v>4.4786770000000002</v>
      </c>
      <c r="AY18" s="216">
        <v>4.545032</v>
      </c>
      <c r="AZ18" s="216">
        <v>4.7059639999999998</v>
      </c>
      <c r="BA18" s="216">
        <v>4.7281610000000001</v>
      </c>
      <c r="BB18" s="216">
        <v>4.7865669999999998</v>
      </c>
      <c r="BC18" s="216">
        <v>4.8650691968000004</v>
      </c>
      <c r="BD18" s="216">
        <v>4.9260430661000001</v>
      </c>
      <c r="BE18" s="327">
        <v>4.9697779999999998</v>
      </c>
      <c r="BF18" s="327">
        <v>5.1194930000000003</v>
      </c>
      <c r="BG18" s="327">
        <v>5.2266440000000003</v>
      </c>
      <c r="BH18" s="327">
        <v>5.3131630000000003</v>
      </c>
      <c r="BI18" s="327">
        <v>5.3547479999999998</v>
      </c>
      <c r="BJ18" s="327">
        <v>5.2622470000000003</v>
      </c>
      <c r="BK18" s="327">
        <v>5.2195099999999996</v>
      </c>
      <c r="BL18" s="327">
        <v>5.2059069999999998</v>
      </c>
      <c r="BM18" s="327">
        <v>5.2511159999999997</v>
      </c>
      <c r="BN18" s="327">
        <v>5.2545859999999998</v>
      </c>
      <c r="BO18" s="327">
        <v>5.2526149999999996</v>
      </c>
      <c r="BP18" s="327">
        <v>5.3007660000000003</v>
      </c>
      <c r="BQ18" s="327">
        <v>5.345002</v>
      </c>
      <c r="BR18" s="327">
        <v>5.3848500000000001</v>
      </c>
      <c r="BS18" s="327">
        <v>5.478008</v>
      </c>
      <c r="BT18" s="327">
        <v>5.5012790000000003</v>
      </c>
      <c r="BU18" s="327">
        <v>5.5436529999999999</v>
      </c>
      <c r="BV18" s="327">
        <v>5.4422119999999996</v>
      </c>
    </row>
    <row r="19" spans="1:74" ht="11.1" customHeight="1" x14ac:dyDescent="0.2">
      <c r="A19" s="61" t="s">
        <v>1077</v>
      </c>
      <c r="B19" s="175" t="s">
        <v>1078</v>
      </c>
      <c r="C19" s="216">
        <v>1.0538799999999999</v>
      </c>
      <c r="D19" s="216">
        <v>1.046316</v>
      </c>
      <c r="E19" s="216">
        <v>1.0496939999999999</v>
      </c>
      <c r="F19" s="216">
        <v>1.0624279999999999</v>
      </c>
      <c r="G19" s="216">
        <v>1.1037509999999999</v>
      </c>
      <c r="H19" s="216">
        <v>1.1437189999999999</v>
      </c>
      <c r="I19" s="216">
        <v>1.1202179999999999</v>
      </c>
      <c r="J19" s="216">
        <v>1.099153</v>
      </c>
      <c r="K19" s="216">
        <v>1.0871660000000001</v>
      </c>
      <c r="L19" s="216">
        <v>1.100803</v>
      </c>
      <c r="M19" s="216">
        <v>1.1148670000000001</v>
      </c>
      <c r="N19" s="216">
        <v>1.121928</v>
      </c>
      <c r="O19" s="216">
        <v>1.107224</v>
      </c>
      <c r="P19" s="216">
        <v>1.1271599999999999</v>
      </c>
      <c r="Q19" s="216">
        <v>1.1439649999999999</v>
      </c>
      <c r="R19" s="216">
        <v>1.092033</v>
      </c>
      <c r="S19" s="216">
        <v>1.1434340000000001</v>
      </c>
      <c r="T19" s="216">
        <v>1.1763749999999999</v>
      </c>
      <c r="U19" s="216">
        <v>1.177408</v>
      </c>
      <c r="V19" s="216">
        <v>1.186167</v>
      </c>
      <c r="W19" s="216">
        <v>1.163246</v>
      </c>
      <c r="X19" s="216">
        <v>1.150069</v>
      </c>
      <c r="Y19" s="216">
        <v>1.1916789999999999</v>
      </c>
      <c r="Z19" s="216">
        <v>1.2087429999999999</v>
      </c>
      <c r="AA19" s="216">
        <v>1.183983</v>
      </c>
      <c r="AB19" s="216">
        <v>1.170666</v>
      </c>
      <c r="AC19" s="216">
        <v>1.176749</v>
      </c>
      <c r="AD19" s="216">
        <v>1.1395500000000001</v>
      </c>
      <c r="AE19" s="216">
        <v>1.1761090000000001</v>
      </c>
      <c r="AF19" s="216">
        <v>1.187074</v>
      </c>
      <c r="AG19" s="216">
        <v>1.190156</v>
      </c>
      <c r="AH19" s="216">
        <v>1.2177150000000001</v>
      </c>
      <c r="AI19" s="216">
        <v>1.1760649999999999</v>
      </c>
      <c r="AJ19" s="216">
        <v>1.209865</v>
      </c>
      <c r="AK19" s="216">
        <v>1.262677</v>
      </c>
      <c r="AL19" s="216">
        <v>1.235941</v>
      </c>
      <c r="AM19" s="216">
        <v>1.199155</v>
      </c>
      <c r="AN19" s="216">
        <v>1.2160470000000001</v>
      </c>
      <c r="AO19" s="216">
        <v>1.2017599999999999</v>
      </c>
      <c r="AP19" s="216">
        <v>1.1939420000000001</v>
      </c>
      <c r="AQ19" s="216">
        <v>1.2168289999999999</v>
      </c>
      <c r="AR19" s="216">
        <v>1.2521279999999999</v>
      </c>
      <c r="AS19" s="216">
        <v>1.267665</v>
      </c>
      <c r="AT19" s="216">
        <v>1.281738</v>
      </c>
      <c r="AU19" s="216">
        <v>1.206415</v>
      </c>
      <c r="AV19" s="216">
        <v>1.2137199999999999</v>
      </c>
      <c r="AW19" s="216">
        <v>1.2340180000000001</v>
      </c>
      <c r="AX19" s="216">
        <v>1.219034</v>
      </c>
      <c r="AY19" s="216">
        <v>1.1873229999999999</v>
      </c>
      <c r="AZ19" s="216">
        <v>1.1953510000000001</v>
      </c>
      <c r="BA19" s="216">
        <v>1.1595789999999999</v>
      </c>
      <c r="BB19" s="216">
        <v>1.2109529999999999</v>
      </c>
      <c r="BC19" s="216">
        <v>1.2284525934999999</v>
      </c>
      <c r="BD19" s="216">
        <v>1.2567093</v>
      </c>
      <c r="BE19" s="327">
        <v>1.201843</v>
      </c>
      <c r="BF19" s="327">
        <v>1.1962360000000001</v>
      </c>
      <c r="BG19" s="327">
        <v>1.1637569999999999</v>
      </c>
      <c r="BH19" s="327">
        <v>1.15524</v>
      </c>
      <c r="BI19" s="327">
        <v>1.2045220000000001</v>
      </c>
      <c r="BJ19" s="327">
        <v>1.229179</v>
      </c>
      <c r="BK19" s="327">
        <v>1.1549179999999999</v>
      </c>
      <c r="BL19" s="327">
        <v>1.187138</v>
      </c>
      <c r="BM19" s="327">
        <v>1.2176</v>
      </c>
      <c r="BN19" s="327">
        <v>1.215409</v>
      </c>
      <c r="BO19" s="327">
        <v>1.240435</v>
      </c>
      <c r="BP19" s="327">
        <v>1.270513</v>
      </c>
      <c r="BQ19" s="327">
        <v>1.2290350000000001</v>
      </c>
      <c r="BR19" s="327">
        <v>1.2395849999999999</v>
      </c>
      <c r="BS19" s="327">
        <v>1.209875</v>
      </c>
      <c r="BT19" s="327">
        <v>1.1869559999999999</v>
      </c>
      <c r="BU19" s="327">
        <v>1.2438469999999999</v>
      </c>
      <c r="BV19" s="327">
        <v>1.256799</v>
      </c>
    </row>
    <row r="20" spans="1:74" ht="11.1" customHeight="1" x14ac:dyDescent="0.2">
      <c r="A20" s="61" t="s">
        <v>971</v>
      </c>
      <c r="B20" s="175" t="s">
        <v>118</v>
      </c>
      <c r="C20" s="216">
        <v>0.96032200000000001</v>
      </c>
      <c r="D20" s="216">
        <v>0.95764199999999999</v>
      </c>
      <c r="E20" s="216">
        <v>0.951129</v>
      </c>
      <c r="F20" s="216">
        <v>0.93033299999999997</v>
      </c>
      <c r="G20" s="216">
        <v>0.95696700000000001</v>
      </c>
      <c r="H20" s="216">
        <v>0.98946599999999996</v>
      </c>
      <c r="I20" s="216">
        <v>0.97577400000000003</v>
      </c>
      <c r="J20" s="216">
        <v>0.96006400000000003</v>
      </c>
      <c r="K20" s="216">
        <v>0.95236600000000005</v>
      </c>
      <c r="L20" s="216">
        <v>0.96406400000000003</v>
      </c>
      <c r="M20" s="216">
        <v>0.98916599999999999</v>
      </c>
      <c r="N20" s="216">
        <v>1.0026120000000001</v>
      </c>
      <c r="O20" s="216">
        <v>0.98232299999999995</v>
      </c>
      <c r="P20" s="216">
        <v>0.993448</v>
      </c>
      <c r="Q20" s="216">
        <v>0.99861299999999997</v>
      </c>
      <c r="R20" s="216">
        <v>0.94026699999999996</v>
      </c>
      <c r="S20" s="216">
        <v>0.97890299999999997</v>
      </c>
      <c r="T20" s="216">
        <v>1.014767</v>
      </c>
      <c r="U20" s="216">
        <v>1.0151289999999999</v>
      </c>
      <c r="V20" s="216">
        <v>1.0276130000000001</v>
      </c>
      <c r="W20" s="216">
        <v>1.0016</v>
      </c>
      <c r="X20" s="216">
        <v>1.000194</v>
      </c>
      <c r="Y20" s="216">
        <v>1.023533</v>
      </c>
      <c r="Z20" s="216">
        <v>1.0541940000000001</v>
      </c>
      <c r="AA20" s="216">
        <v>1.0608709999999999</v>
      </c>
      <c r="AB20" s="216">
        <v>1.046678</v>
      </c>
      <c r="AC20" s="216">
        <v>1.0449349999999999</v>
      </c>
      <c r="AD20" s="216">
        <v>0.98796600000000001</v>
      </c>
      <c r="AE20" s="216">
        <v>1.027838</v>
      </c>
      <c r="AF20" s="216">
        <v>1.0264660000000001</v>
      </c>
      <c r="AG20" s="216">
        <v>1.0123869999999999</v>
      </c>
      <c r="AH20" s="216">
        <v>1.0539350000000001</v>
      </c>
      <c r="AI20" s="216">
        <v>1.023366</v>
      </c>
      <c r="AJ20" s="216">
        <v>1.039096</v>
      </c>
      <c r="AK20" s="216">
        <v>1.0876999999999999</v>
      </c>
      <c r="AL20" s="216">
        <v>1.062967</v>
      </c>
      <c r="AM20" s="216">
        <v>1.046065</v>
      </c>
      <c r="AN20" s="216">
        <v>1.0542499999999999</v>
      </c>
      <c r="AO20" s="216">
        <v>1.0392250000000001</v>
      </c>
      <c r="AP20" s="216">
        <v>1.017733</v>
      </c>
      <c r="AQ20" s="216">
        <v>1.039194</v>
      </c>
      <c r="AR20" s="216">
        <v>1.064133</v>
      </c>
      <c r="AS20" s="216">
        <v>1.080516</v>
      </c>
      <c r="AT20" s="216">
        <v>1.0894520000000001</v>
      </c>
      <c r="AU20" s="216">
        <v>1.0222329999999999</v>
      </c>
      <c r="AV20" s="216">
        <v>1.044516</v>
      </c>
      <c r="AW20" s="216">
        <v>1.050467</v>
      </c>
      <c r="AX20" s="216">
        <v>1.0237419999999999</v>
      </c>
      <c r="AY20" s="216">
        <v>1.019387</v>
      </c>
      <c r="AZ20" s="216">
        <v>1.0205709999999999</v>
      </c>
      <c r="BA20" s="216">
        <v>0.99661299999999997</v>
      </c>
      <c r="BB20" s="216">
        <v>1.0317000000000001</v>
      </c>
      <c r="BC20" s="216">
        <v>1.0557741935</v>
      </c>
      <c r="BD20" s="216">
        <v>1.0817543000000001</v>
      </c>
      <c r="BE20" s="327">
        <v>1.0388580000000001</v>
      </c>
      <c r="BF20" s="327">
        <v>1.033145</v>
      </c>
      <c r="BG20" s="327">
        <v>0.99726709999999996</v>
      </c>
      <c r="BH20" s="327">
        <v>0.99378979999999995</v>
      </c>
      <c r="BI20" s="327">
        <v>1.036108</v>
      </c>
      <c r="BJ20" s="327">
        <v>1.057555</v>
      </c>
      <c r="BK20" s="327">
        <v>1.010564</v>
      </c>
      <c r="BL20" s="327">
        <v>1.0316430000000001</v>
      </c>
      <c r="BM20" s="327">
        <v>1.0501290000000001</v>
      </c>
      <c r="BN20" s="327">
        <v>1.032119</v>
      </c>
      <c r="BO20" s="327">
        <v>1.053779</v>
      </c>
      <c r="BP20" s="327">
        <v>1.082006</v>
      </c>
      <c r="BQ20" s="327">
        <v>1.0542769999999999</v>
      </c>
      <c r="BR20" s="327">
        <v>1.064988</v>
      </c>
      <c r="BS20" s="327">
        <v>1.0318719999999999</v>
      </c>
      <c r="BT20" s="327">
        <v>1.0136339999999999</v>
      </c>
      <c r="BU20" s="327">
        <v>1.063653</v>
      </c>
      <c r="BV20" s="327">
        <v>1.073091</v>
      </c>
    </row>
    <row r="21" spans="1:74" ht="11.1" customHeight="1" x14ac:dyDescent="0.2">
      <c r="A21" s="61" t="s">
        <v>1079</v>
      </c>
      <c r="B21" s="175" t="s">
        <v>1080</v>
      </c>
      <c r="C21" s="216">
        <v>0.2069533871</v>
      </c>
      <c r="D21" s="216">
        <v>0.20239214286000001</v>
      </c>
      <c r="E21" s="216">
        <v>0.19996141935</v>
      </c>
      <c r="F21" s="216">
        <v>0.19642299999999999</v>
      </c>
      <c r="G21" s="216">
        <v>0.22483729031999999</v>
      </c>
      <c r="H21" s="216">
        <v>0.21409066667000001</v>
      </c>
      <c r="I21" s="216">
        <v>0.23070367742</v>
      </c>
      <c r="J21" s="216">
        <v>0.20385641935000001</v>
      </c>
      <c r="K21" s="216">
        <v>0.20772666667</v>
      </c>
      <c r="L21" s="216">
        <v>0.20077729032</v>
      </c>
      <c r="M21" s="216">
        <v>0.23482466666999999</v>
      </c>
      <c r="N21" s="216">
        <v>0.22046003225999999</v>
      </c>
      <c r="O21" s="216">
        <v>0.23175470968</v>
      </c>
      <c r="P21" s="216">
        <v>0.21000737930999999</v>
      </c>
      <c r="Q21" s="216">
        <v>0.20175512903000001</v>
      </c>
      <c r="R21" s="216">
        <v>0.23435966666999999</v>
      </c>
      <c r="S21" s="216">
        <v>0.22810109677000001</v>
      </c>
      <c r="T21" s="216">
        <v>0.20393800000000001</v>
      </c>
      <c r="U21" s="216">
        <v>0.22647254839</v>
      </c>
      <c r="V21" s="216">
        <v>0.22012567742</v>
      </c>
      <c r="W21" s="216">
        <v>0.21014733332999999</v>
      </c>
      <c r="X21" s="216">
        <v>0.18997790322999999</v>
      </c>
      <c r="Y21" s="216">
        <v>0.19737533333000001</v>
      </c>
      <c r="Z21" s="216">
        <v>0.23178838709999999</v>
      </c>
      <c r="AA21" s="216">
        <v>0.18334241935000001</v>
      </c>
      <c r="AB21" s="216">
        <v>0.20601928571</v>
      </c>
      <c r="AC21" s="216">
        <v>0.22293370968000001</v>
      </c>
      <c r="AD21" s="216">
        <v>0.20313999999999999</v>
      </c>
      <c r="AE21" s="216">
        <v>0.21407138710000001</v>
      </c>
      <c r="AF21" s="216">
        <v>0.23731933332999999</v>
      </c>
      <c r="AG21" s="216">
        <v>0.21067267742000001</v>
      </c>
      <c r="AH21" s="216">
        <v>0.23117529032</v>
      </c>
      <c r="AI21" s="216">
        <v>0.19752700000000001</v>
      </c>
      <c r="AJ21" s="216">
        <v>0.21292135483999999</v>
      </c>
      <c r="AK21" s="216">
        <v>0.23336333333000001</v>
      </c>
      <c r="AL21" s="216">
        <v>0.21527138709999999</v>
      </c>
      <c r="AM21" s="216">
        <v>0.22430145161000001</v>
      </c>
      <c r="AN21" s="216">
        <v>0.16970071429</v>
      </c>
      <c r="AO21" s="216">
        <v>0.22393277418999999</v>
      </c>
      <c r="AP21" s="216">
        <v>0.202928</v>
      </c>
      <c r="AQ21" s="216">
        <v>0.20308483870999999</v>
      </c>
      <c r="AR21" s="216">
        <v>0.21964066667000001</v>
      </c>
      <c r="AS21" s="216">
        <v>0.19443116128999999</v>
      </c>
      <c r="AT21" s="216">
        <v>0.20967596774</v>
      </c>
      <c r="AU21" s="216">
        <v>0.21475666667000001</v>
      </c>
      <c r="AV21" s="216">
        <v>0.18817716129000001</v>
      </c>
      <c r="AW21" s="216">
        <v>0.21397933332999999</v>
      </c>
      <c r="AX21" s="216">
        <v>0.25070306452000002</v>
      </c>
      <c r="AY21" s="216">
        <v>0.21573477419000001</v>
      </c>
      <c r="AZ21" s="216">
        <v>0.20174700000000001</v>
      </c>
      <c r="BA21" s="216">
        <v>0.18858922581000001</v>
      </c>
      <c r="BB21" s="216">
        <v>0.173571</v>
      </c>
      <c r="BC21" s="216">
        <v>0.22266079999999999</v>
      </c>
      <c r="BD21" s="216">
        <v>0.22592770000000001</v>
      </c>
      <c r="BE21" s="327">
        <v>0.22576499999999999</v>
      </c>
      <c r="BF21" s="327">
        <v>0.22219320000000001</v>
      </c>
      <c r="BG21" s="327">
        <v>0.218921</v>
      </c>
      <c r="BH21" s="327">
        <v>0.21371860000000001</v>
      </c>
      <c r="BI21" s="327">
        <v>0.22650670000000001</v>
      </c>
      <c r="BJ21" s="327">
        <v>0.23485519999999999</v>
      </c>
      <c r="BK21" s="327">
        <v>0.22228819999999999</v>
      </c>
      <c r="BL21" s="327">
        <v>0.2197035</v>
      </c>
      <c r="BM21" s="327">
        <v>0.2249999</v>
      </c>
      <c r="BN21" s="327">
        <v>0.23334569999999999</v>
      </c>
      <c r="BO21" s="327">
        <v>0.23547319999999999</v>
      </c>
      <c r="BP21" s="327">
        <v>0.23951710000000001</v>
      </c>
      <c r="BQ21" s="327">
        <v>0.2400506</v>
      </c>
      <c r="BR21" s="327">
        <v>0.23626559999999999</v>
      </c>
      <c r="BS21" s="327">
        <v>0.23293910000000001</v>
      </c>
      <c r="BT21" s="327">
        <v>0.2285643</v>
      </c>
      <c r="BU21" s="327">
        <v>0.23755000000000001</v>
      </c>
      <c r="BV21" s="327">
        <v>0.241979</v>
      </c>
    </row>
    <row r="22" spans="1:74" ht="11.1" customHeight="1" x14ac:dyDescent="0.2">
      <c r="A22" s="61" t="s">
        <v>633</v>
      </c>
      <c r="B22" s="175" t="s">
        <v>130</v>
      </c>
      <c r="C22" s="216">
        <v>-1.7907310000000001</v>
      </c>
      <c r="D22" s="216">
        <v>-2.0258259999999999</v>
      </c>
      <c r="E22" s="216">
        <v>-1.627316</v>
      </c>
      <c r="F22" s="216">
        <v>-2.1724290000000002</v>
      </c>
      <c r="G22" s="216">
        <v>-2.0687769999999999</v>
      </c>
      <c r="H22" s="216">
        <v>-1.927373</v>
      </c>
      <c r="I22" s="216">
        <v>-2.202874</v>
      </c>
      <c r="J22" s="216">
        <v>-1.9047320000000001</v>
      </c>
      <c r="K22" s="216">
        <v>-2.3109120000000001</v>
      </c>
      <c r="L22" s="216">
        <v>-2.377224</v>
      </c>
      <c r="M22" s="216">
        <v>-2.8034789999999998</v>
      </c>
      <c r="N22" s="216">
        <v>-3.0336080000000001</v>
      </c>
      <c r="O22" s="216">
        <v>-2.3954680000000002</v>
      </c>
      <c r="P22" s="216">
        <v>-2.3276460000000001</v>
      </c>
      <c r="Q22" s="216">
        <v>-2.5068570000000001</v>
      </c>
      <c r="R22" s="216">
        <v>-2.3609049999999998</v>
      </c>
      <c r="S22" s="216">
        <v>-2.6985999999999999</v>
      </c>
      <c r="T22" s="216">
        <v>-2.4123610000000002</v>
      </c>
      <c r="U22" s="216">
        <v>-2.2546580000000001</v>
      </c>
      <c r="V22" s="216">
        <v>-2.0694590000000002</v>
      </c>
      <c r="W22" s="216">
        <v>-2.5057140000000002</v>
      </c>
      <c r="X22" s="216">
        <v>-2.3536769999999998</v>
      </c>
      <c r="Y22" s="216">
        <v>-2.55078</v>
      </c>
      <c r="Z22" s="216">
        <v>-3.130363</v>
      </c>
      <c r="AA22" s="216">
        <v>-2.6661130000000002</v>
      </c>
      <c r="AB22" s="216">
        <v>-3.1582129999999999</v>
      </c>
      <c r="AC22" s="216">
        <v>-3.1051660000000001</v>
      </c>
      <c r="AD22" s="216">
        <v>-3.0317319999999999</v>
      </c>
      <c r="AE22" s="216">
        <v>-2.891391</v>
      </c>
      <c r="AF22" s="216">
        <v>-3.15083</v>
      </c>
      <c r="AG22" s="216">
        <v>-3.2961459999999998</v>
      </c>
      <c r="AH22" s="216">
        <v>-2.6586530000000002</v>
      </c>
      <c r="AI22" s="216">
        <v>-2.3966479999999999</v>
      </c>
      <c r="AJ22" s="216">
        <v>-3.3061919999999998</v>
      </c>
      <c r="AK22" s="216">
        <v>-3.3980260000000002</v>
      </c>
      <c r="AL22" s="216">
        <v>-3.4608669999999999</v>
      </c>
      <c r="AM22" s="216">
        <v>-3.011517</v>
      </c>
      <c r="AN22" s="216">
        <v>-3.15124</v>
      </c>
      <c r="AO22" s="216">
        <v>-3.2283539999999999</v>
      </c>
      <c r="AP22" s="216">
        <v>-3.8546320000000001</v>
      </c>
      <c r="AQ22" s="216">
        <v>-3.1074830000000002</v>
      </c>
      <c r="AR22" s="216">
        <v>-3.374676</v>
      </c>
      <c r="AS22" s="216">
        <v>-3.4358029999999999</v>
      </c>
      <c r="AT22" s="216">
        <v>-2.8620809999999999</v>
      </c>
      <c r="AU22" s="216">
        <v>-3.199719</v>
      </c>
      <c r="AV22" s="216">
        <v>-3.5875140000000001</v>
      </c>
      <c r="AW22" s="216">
        <v>-4.3360149999999997</v>
      </c>
      <c r="AX22" s="216">
        <v>-3.8153570000000001</v>
      </c>
      <c r="AY22" s="216">
        <v>-3.3561230000000002</v>
      </c>
      <c r="AZ22" s="216">
        <v>-3.4859640000000001</v>
      </c>
      <c r="BA22" s="216">
        <v>-3.234019</v>
      </c>
      <c r="BB22" s="216">
        <v>-3.1648320000000001</v>
      </c>
      <c r="BC22" s="216">
        <v>-3.4424280876000002</v>
      </c>
      <c r="BD22" s="216">
        <v>-3.6158190939999999</v>
      </c>
      <c r="BE22" s="327">
        <v>-3.508394</v>
      </c>
      <c r="BF22" s="327">
        <v>-3.425049</v>
      </c>
      <c r="BG22" s="327">
        <v>-3.7516889999999998</v>
      </c>
      <c r="BH22" s="327">
        <v>-3.7296290000000001</v>
      </c>
      <c r="BI22" s="327">
        <v>-3.8978920000000001</v>
      </c>
      <c r="BJ22" s="327">
        <v>-4.6033980000000003</v>
      </c>
      <c r="BK22" s="327">
        <v>-4.4955309999999997</v>
      </c>
      <c r="BL22" s="327">
        <v>-4.6283899999999996</v>
      </c>
      <c r="BM22" s="327">
        <v>-4.6973019999999996</v>
      </c>
      <c r="BN22" s="327">
        <v>-4.8290819999999997</v>
      </c>
      <c r="BO22" s="327">
        <v>-4.8441390000000002</v>
      </c>
      <c r="BP22" s="327">
        <v>-4.382441</v>
      </c>
      <c r="BQ22" s="327">
        <v>-4.4225680000000001</v>
      </c>
      <c r="BR22" s="327">
        <v>-4.4326629999999998</v>
      </c>
      <c r="BS22" s="327">
        <v>-4.8912129999999996</v>
      </c>
      <c r="BT22" s="327">
        <v>-5.0062069999999999</v>
      </c>
      <c r="BU22" s="327">
        <v>-4.9140309999999996</v>
      </c>
      <c r="BV22" s="327">
        <v>-5.2948279999999999</v>
      </c>
    </row>
    <row r="23" spans="1:74" ht="11.1" customHeight="1" x14ac:dyDescent="0.2">
      <c r="A23" s="636" t="s">
        <v>1178</v>
      </c>
      <c r="B23" s="66" t="s">
        <v>1179</v>
      </c>
      <c r="C23" s="216">
        <v>-0.61219699999999999</v>
      </c>
      <c r="D23" s="216">
        <v>-0.82397100000000001</v>
      </c>
      <c r="E23" s="216">
        <v>-0.58380100000000001</v>
      </c>
      <c r="F23" s="216">
        <v>-0.75280499999999995</v>
      </c>
      <c r="G23" s="216">
        <v>-0.83058399999999999</v>
      </c>
      <c r="H23" s="216">
        <v>-0.79997399999999996</v>
      </c>
      <c r="I23" s="216">
        <v>-0.87443099999999996</v>
      </c>
      <c r="J23" s="216">
        <v>-0.85055400000000003</v>
      </c>
      <c r="K23" s="216">
        <v>-1.021488</v>
      </c>
      <c r="L23" s="216">
        <v>-0.79430599999999996</v>
      </c>
      <c r="M23" s="216">
        <v>-0.90520599999999996</v>
      </c>
      <c r="N23" s="216">
        <v>-0.88553599999999999</v>
      </c>
      <c r="O23" s="216">
        <v>-1.026219</v>
      </c>
      <c r="P23" s="216">
        <v>-0.99529400000000001</v>
      </c>
      <c r="Q23" s="216">
        <v>-0.92516100000000001</v>
      </c>
      <c r="R23" s="216">
        <v>-1.0083169999999999</v>
      </c>
      <c r="S23" s="216">
        <v>-1.195206</v>
      </c>
      <c r="T23" s="216">
        <v>-0.99624500000000005</v>
      </c>
      <c r="U23" s="216">
        <v>-0.99929000000000001</v>
      </c>
      <c r="V23" s="216">
        <v>-0.89968800000000004</v>
      </c>
      <c r="W23" s="216">
        <v>-0.95105499999999998</v>
      </c>
      <c r="X23" s="216">
        <v>-1.064406</v>
      </c>
      <c r="Y23" s="216">
        <v>-1.047785</v>
      </c>
      <c r="Z23" s="216">
        <v>-1.2576830000000001</v>
      </c>
      <c r="AA23" s="216">
        <v>-1.168777</v>
      </c>
      <c r="AB23" s="216">
        <v>-1.184483</v>
      </c>
      <c r="AC23" s="216">
        <v>-1.288097</v>
      </c>
      <c r="AD23" s="216">
        <v>-1.323428</v>
      </c>
      <c r="AE23" s="216">
        <v>-1.178768</v>
      </c>
      <c r="AF23" s="216">
        <v>-1.0935589999999999</v>
      </c>
      <c r="AG23" s="216">
        <v>-1.129707</v>
      </c>
      <c r="AH23" s="216">
        <v>-1.070881</v>
      </c>
      <c r="AI23" s="216">
        <v>-1.272138</v>
      </c>
      <c r="AJ23" s="216">
        <v>-1.2455959999999999</v>
      </c>
      <c r="AK23" s="216">
        <v>-1.2720830000000001</v>
      </c>
      <c r="AL23" s="216">
        <v>-1.275153</v>
      </c>
      <c r="AM23" s="216">
        <v>-1.220909</v>
      </c>
      <c r="AN23" s="216">
        <v>-1.1987639999999999</v>
      </c>
      <c r="AO23" s="216">
        <v>-1.234864</v>
      </c>
      <c r="AP23" s="216">
        <v>-1.5103869999999999</v>
      </c>
      <c r="AQ23" s="216">
        <v>-1.591639</v>
      </c>
      <c r="AR23" s="216">
        <v>-1.492788</v>
      </c>
      <c r="AS23" s="216">
        <v>-1.520797</v>
      </c>
      <c r="AT23" s="216">
        <v>-1.481935</v>
      </c>
      <c r="AU23" s="216">
        <v>-1.468002</v>
      </c>
      <c r="AV23" s="216">
        <v>-1.3942969999999999</v>
      </c>
      <c r="AW23" s="216">
        <v>-1.4316040000000001</v>
      </c>
      <c r="AX23" s="216">
        <v>-1.3293489999999999</v>
      </c>
      <c r="AY23" s="216">
        <v>-1.2819769999999999</v>
      </c>
      <c r="AZ23" s="216">
        <v>-1.3182510000000001</v>
      </c>
      <c r="BA23" s="216">
        <v>-1.375378</v>
      </c>
      <c r="BB23" s="216">
        <v>-1.6498630000000001</v>
      </c>
      <c r="BC23" s="216">
        <v>-1.7762288322999999</v>
      </c>
      <c r="BD23" s="216">
        <v>-1.8293017766999999</v>
      </c>
      <c r="BE23" s="327">
        <v>-1.710046</v>
      </c>
      <c r="BF23" s="327">
        <v>-1.693273</v>
      </c>
      <c r="BG23" s="327">
        <v>-1.744143</v>
      </c>
      <c r="BH23" s="327">
        <v>-1.8393740000000001</v>
      </c>
      <c r="BI23" s="327">
        <v>-1.8287610000000001</v>
      </c>
      <c r="BJ23" s="327">
        <v>-1.9086689999999999</v>
      </c>
      <c r="BK23" s="327">
        <v>-1.988229</v>
      </c>
      <c r="BL23" s="327">
        <v>-1.9511480000000001</v>
      </c>
      <c r="BM23" s="327">
        <v>-1.869192</v>
      </c>
      <c r="BN23" s="327">
        <v>-1.8998060000000001</v>
      </c>
      <c r="BO23" s="327">
        <v>-2.0062229999999999</v>
      </c>
      <c r="BP23" s="327">
        <v>-1.9227449999999999</v>
      </c>
      <c r="BQ23" s="327">
        <v>-1.969042</v>
      </c>
      <c r="BR23" s="327">
        <v>-1.943886</v>
      </c>
      <c r="BS23" s="327">
        <v>-2.00223</v>
      </c>
      <c r="BT23" s="327">
        <v>-2.004016</v>
      </c>
      <c r="BU23" s="327">
        <v>-2.0735100000000002</v>
      </c>
      <c r="BV23" s="327">
        <v>-2.1822330000000001</v>
      </c>
    </row>
    <row r="24" spans="1:74" ht="11.1" customHeight="1" x14ac:dyDescent="0.2">
      <c r="A24" s="61" t="s">
        <v>187</v>
      </c>
      <c r="B24" s="175" t="s">
        <v>188</v>
      </c>
      <c r="C24" s="216">
        <v>0.35356500000000002</v>
      </c>
      <c r="D24" s="216">
        <v>0.29100999999999999</v>
      </c>
      <c r="E24" s="216">
        <v>0.24776000000000001</v>
      </c>
      <c r="F24" s="216">
        <v>0.30552099999999999</v>
      </c>
      <c r="G24" s="216">
        <v>0.32592599999999999</v>
      </c>
      <c r="H24" s="216">
        <v>0.275731</v>
      </c>
      <c r="I24" s="216">
        <v>0.49734299999999998</v>
      </c>
      <c r="J24" s="216">
        <v>0.30169699999999999</v>
      </c>
      <c r="K24" s="216">
        <v>0.40487499999999998</v>
      </c>
      <c r="L24" s="216">
        <v>0.19303799999999999</v>
      </c>
      <c r="M24" s="216">
        <v>0.25280000000000002</v>
      </c>
      <c r="N24" s="216">
        <v>8.7049000000000001E-2</v>
      </c>
      <c r="O24" s="216">
        <v>0.32184699999999999</v>
      </c>
      <c r="P24" s="216">
        <v>0.411609</v>
      </c>
      <c r="Q24" s="216">
        <v>0.325822</v>
      </c>
      <c r="R24" s="216">
        <v>0.43748799999999999</v>
      </c>
      <c r="S24" s="216">
        <v>0.40595599999999998</v>
      </c>
      <c r="T24" s="216">
        <v>0.52581800000000001</v>
      </c>
      <c r="U24" s="216">
        <v>0.50162399999999996</v>
      </c>
      <c r="V24" s="216">
        <v>0.43985099999999999</v>
      </c>
      <c r="W24" s="216">
        <v>0.32591300000000001</v>
      </c>
      <c r="X24" s="216">
        <v>0.43620399999999998</v>
      </c>
      <c r="Y24" s="216">
        <v>0.33325900000000003</v>
      </c>
      <c r="Z24" s="216">
        <v>0.33307300000000001</v>
      </c>
      <c r="AA24" s="216">
        <v>0.45453900000000003</v>
      </c>
      <c r="AB24" s="216">
        <v>0.343779</v>
      </c>
      <c r="AC24" s="216">
        <v>0.43352600000000002</v>
      </c>
      <c r="AD24" s="216">
        <v>0.32072800000000001</v>
      </c>
      <c r="AE24" s="216">
        <v>0.31476700000000002</v>
      </c>
      <c r="AF24" s="216">
        <v>0.44519900000000001</v>
      </c>
      <c r="AG24" s="216">
        <v>0.380579</v>
      </c>
      <c r="AH24" s="216">
        <v>0.386071</v>
      </c>
      <c r="AI24" s="216">
        <v>0.46413900000000002</v>
      </c>
      <c r="AJ24" s="216">
        <v>0.50045700000000004</v>
      </c>
      <c r="AK24" s="216">
        <v>0.41354800000000003</v>
      </c>
      <c r="AL24" s="216">
        <v>0.42022799999999999</v>
      </c>
      <c r="AM24" s="216">
        <v>0.41366999999999998</v>
      </c>
      <c r="AN24" s="216">
        <v>0.40040799999999999</v>
      </c>
      <c r="AO24" s="216">
        <v>0.34285599999999999</v>
      </c>
      <c r="AP24" s="216">
        <v>0.23969799999999999</v>
      </c>
      <c r="AQ24" s="216">
        <v>0.41666999999999998</v>
      </c>
      <c r="AR24" s="216">
        <v>0.30779699999999999</v>
      </c>
      <c r="AS24" s="216">
        <v>0.27275899999999997</v>
      </c>
      <c r="AT24" s="216">
        <v>0.43890499999999999</v>
      </c>
      <c r="AU24" s="216">
        <v>0.330098</v>
      </c>
      <c r="AV24" s="216">
        <v>0.36214099999999999</v>
      </c>
      <c r="AW24" s="216">
        <v>0.20368900000000001</v>
      </c>
      <c r="AX24" s="216">
        <v>0.27096799999999999</v>
      </c>
      <c r="AY24" s="216">
        <v>0.24026700000000001</v>
      </c>
      <c r="AZ24" s="216">
        <v>0.10732700000000001</v>
      </c>
      <c r="BA24" s="216">
        <v>0.28103899999999998</v>
      </c>
      <c r="BB24" s="216">
        <v>0.51859</v>
      </c>
      <c r="BC24" s="216">
        <v>0.43973479999999998</v>
      </c>
      <c r="BD24" s="216">
        <v>0.3485046</v>
      </c>
      <c r="BE24" s="327">
        <v>0.22603519999999999</v>
      </c>
      <c r="BF24" s="327">
        <v>0.38201800000000002</v>
      </c>
      <c r="BG24" s="327">
        <v>0.42253770000000002</v>
      </c>
      <c r="BH24" s="327">
        <v>0.4166473</v>
      </c>
      <c r="BI24" s="327">
        <v>0.33185290000000001</v>
      </c>
      <c r="BJ24" s="327">
        <v>0.28989609999999999</v>
      </c>
      <c r="BK24" s="327">
        <v>0.47874460000000002</v>
      </c>
      <c r="BL24" s="327">
        <v>0.45713700000000002</v>
      </c>
      <c r="BM24" s="327">
        <v>0.5612627</v>
      </c>
      <c r="BN24" s="327">
        <v>0.5935916</v>
      </c>
      <c r="BO24" s="327">
        <v>0.55728599999999995</v>
      </c>
      <c r="BP24" s="327">
        <v>0.68697430000000004</v>
      </c>
      <c r="BQ24" s="327">
        <v>0.57484009999999996</v>
      </c>
      <c r="BR24" s="327">
        <v>0.63716989999999996</v>
      </c>
      <c r="BS24" s="327">
        <v>0.63113589999999997</v>
      </c>
      <c r="BT24" s="327">
        <v>0.6337583</v>
      </c>
      <c r="BU24" s="327">
        <v>0.48002470000000003</v>
      </c>
      <c r="BV24" s="327">
        <v>0.42509829999999998</v>
      </c>
    </row>
    <row r="25" spans="1:74" ht="11.1" customHeight="1" x14ac:dyDescent="0.2">
      <c r="A25" s="61" t="s">
        <v>192</v>
      </c>
      <c r="B25" s="175" t="s">
        <v>191</v>
      </c>
      <c r="C25" s="216">
        <v>-7.8240000000000004E-2</v>
      </c>
      <c r="D25" s="216">
        <v>-5.3551000000000001E-2</v>
      </c>
      <c r="E25" s="216">
        <v>-7.3511999999999994E-2</v>
      </c>
      <c r="F25" s="216">
        <v>-8.8648000000000005E-2</v>
      </c>
      <c r="G25" s="216">
        <v>-0.10097100000000001</v>
      </c>
      <c r="H25" s="216">
        <v>-8.8069999999999996E-2</v>
      </c>
      <c r="I25" s="216">
        <v>-6.9126000000000007E-2</v>
      </c>
      <c r="J25" s="216">
        <v>-5.833E-2</v>
      </c>
      <c r="K25" s="216">
        <v>-5.0602000000000001E-2</v>
      </c>
      <c r="L25" s="216">
        <v>-7.6141E-2</v>
      </c>
      <c r="M25" s="216">
        <v>-6.2922000000000006E-2</v>
      </c>
      <c r="N25" s="216">
        <v>-6.2950999999999993E-2</v>
      </c>
      <c r="O25" s="216">
        <v>-0.130467</v>
      </c>
      <c r="P25" s="216">
        <v>-8.7918999999999997E-2</v>
      </c>
      <c r="Q25" s="216">
        <v>-0.117117</v>
      </c>
      <c r="R25" s="216">
        <v>-0.131602</v>
      </c>
      <c r="S25" s="216">
        <v>-9.6419000000000005E-2</v>
      </c>
      <c r="T25" s="216">
        <v>-2.87E-2</v>
      </c>
      <c r="U25" s="216">
        <v>-5.3108000000000002E-2</v>
      </c>
      <c r="V25" s="216">
        <v>-4.8554E-2</v>
      </c>
      <c r="W25" s="216">
        <v>-6.8872000000000003E-2</v>
      </c>
      <c r="X25" s="216">
        <v>-7.8728000000000006E-2</v>
      </c>
      <c r="Y25" s="216">
        <v>-6.6822000000000006E-2</v>
      </c>
      <c r="Z25" s="216">
        <v>-2.801E-2</v>
      </c>
      <c r="AA25" s="216">
        <v>-0.12642500000000001</v>
      </c>
      <c r="AB25" s="216">
        <v>-0.16319800000000001</v>
      </c>
      <c r="AC25" s="216">
        <v>-0.114521</v>
      </c>
      <c r="AD25" s="216">
        <v>-8.4325999999999998E-2</v>
      </c>
      <c r="AE25" s="216">
        <v>-0.10607999999999999</v>
      </c>
      <c r="AF25" s="216">
        <v>-6.7161999999999999E-2</v>
      </c>
      <c r="AG25" s="216">
        <v>-7.9785999999999996E-2</v>
      </c>
      <c r="AH25" s="216">
        <v>-8.3822999999999995E-2</v>
      </c>
      <c r="AI25" s="216">
        <v>-0.11255900000000001</v>
      </c>
      <c r="AJ25" s="216">
        <v>-0.120045</v>
      </c>
      <c r="AK25" s="216">
        <v>-0.11514199999999999</v>
      </c>
      <c r="AL25" s="216">
        <v>-0.17613999999999999</v>
      </c>
      <c r="AM25" s="216">
        <v>-0.12235</v>
      </c>
      <c r="AN25" s="216">
        <v>-0.21291499999999999</v>
      </c>
      <c r="AO25" s="216">
        <v>-0.199903</v>
      </c>
      <c r="AP25" s="216">
        <v>-0.17385</v>
      </c>
      <c r="AQ25" s="216">
        <v>-0.11836099999999999</v>
      </c>
      <c r="AR25" s="216">
        <v>-0.16700899999999999</v>
      </c>
      <c r="AS25" s="216">
        <v>-0.137905</v>
      </c>
      <c r="AT25" s="216">
        <v>-0.13211300000000001</v>
      </c>
      <c r="AU25" s="216">
        <v>-0.12159300000000001</v>
      </c>
      <c r="AV25" s="216">
        <v>-0.150363</v>
      </c>
      <c r="AW25" s="216">
        <v>-0.14408399999999999</v>
      </c>
      <c r="AX25" s="216">
        <v>-0.15371599999999999</v>
      </c>
      <c r="AY25" s="216">
        <v>-0.130296</v>
      </c>
      <c r="AZ25" s="216">
        <v>-0.126002</v>
      </c>
      <c r="BA25" s="216">
        <v>-0.14224400000000001</v>
      </c>
      <c r="BB25" s="216">
        <v>-0.13991200000000001</v>
      </c>
      <c r="BC25" s="216">
        <v>-0.1199702871</v>
      </c>
      <c r="BD25" s="216">
        <v>-0.11499589333</v>
      </c>
      <c r="BE25" s="327">
        <v>-0.1220371</v>
      </c>
      <c r="BF25" s="327">
        <v>-0.11270529999999999</v>
      </c>
      <c r="BG25" s="327">
        <v>-0.1142507</v>
      </c>
      <c r="BH25" s="327">
        <v>-0.1133932</v>
      </c>
      <c r="BI25" s="327">
        <v>-9.8644800000000005E-2</v>
      </c>
      <c r="BJ25" s="327">
        <v>-9.2517500000000003E-2</v>
      </c>
      <c r="BK25" s="327">
        <v>-0.12879260000000001</v>
      </c>
      <c r="BL25" s="327">
        <v>-0.13120080000000001</v>
      </c>
      <c r="BM25" s="327">
        <v>-0.13210369999999999</v>
      </c>
      <c r="BN25" s="327">
        <v>-0.12849140000000001</v>
      </c>
      <c r="BO25" s="327">
        <v>-0.11496430000000001</v>
      </c>
      <c r="BP25" s="327">
        <v>-0.11246630000000001</v>
      </c>
      <c r="BQ25" s="327">
        <v>-0.1196015</v>
      </c>
      <c r="BR25" s="327">
        <v>-0.1143213</v>
      </c>
      <c r="BS25" s="327">
        <v>-0.12535589999999999</v>
      </c>
      <c r="BT25" s="327">
        <v>-0.12281259999999999</v>
      </c>
      <c r="BU25" s="327">
        <v>-0.12679770000000001</v>
      </c>
      <c r="BV25" s="327">
        <v>-0.1194141</v>
      </c>
    </row>
    <row r="26" spans="1:74" ht="11.1" customHeight="1" x14ac:dyDescent="0.2">
      <c r="A26" s="61" t="s">
        <v>183</v>
      </c>
      <c r="B26" s="175" t="s">
        <v>861</v>
      </c>
      <c r="C26" s="216">
        <v>0.37957200000000002</v>
      </c>
      <c r="D26" s="216">
        <v>0.42128500000000002</v>
      </c>
      <c r="E26" s="216">
        <v>0.43270799999999998</v>
      </c>
      <c r="F26" s="216">
        <v>0.45662000000000003</v>
      </c>
      <c r="G26" s="216">
        <v>0.50479499999999999</v>
      </c>
      <c r="H26" s="216">
        <v>0.61677300000000002</v>
      </c>
      <c r="I26" s="216">
        <v>0.58887500000000004</v>
      </c>
      <c r="J26" s="216">
        <v>0.66097499999999998</v>
      </c>
      <c r="K26" s="216">
        <v>0.547906</v>
      </c>
      <c r="L26" s="216">
        <v>0.392349</v>
      </c>
      <c r="M26" s="216">
        <v>0.200679</v>
      </c>
      <c r="N26" s="216">
        <v>0.28179599999999999</v>
      </c>
      <c r="O26" s="216">
        <v>0.33569199999999999</v>
      </c>
      <c r="P26" s="216">
        <v>0.34243000000000001</v>
      </c>
      <c r="Q26" s="216">
        <v>0.34323599999999999</v>
      </c>
      <c r="R26" s="216">
        <v>0.57131100000000001</v>
      </c>
      <c r="S26" s="216">
        <v>0.65013799999999999</v>
      </c>
      <c r="T26" s="216">
        <v>0.68996400000000002</v>
      </c>
      <c r="U26" s="216">
        <v>0.60665800000000003</v>
      </c>
      <c r="V26" s="216">
        <v>0.53606600000000004</v>
      </c>
      <c r="W26" s="216">
        <v>0.60439799999999999</v>
      </c>
      <c r="X26" s="216">
        <v>0.53859500000000005</v>
      </c>
      <c r="Y26" s="216">
        <v>0.58948999999999996</v>
      </c>
      <c r="Z26" s="216">
        <v>0.43861800000000001</v>
      </c>
      <c r="AA26" s="216">
        <v>0.50365899999999997</v>
      </c>
      <c r="AB26" s="216">
        <v>0.42750700000000003</v>
      </c>
      <c r="AC26" s="216">
        <v>0.36482199999999998</v>
      </c>
      <c r="AD26" s="216">
        <v>0.70697500000000002</v>
      </c>
      <c r="AE26" s="216">
        <v>0.65046099999999996</v>
      </c>
      <c r="AF26" s="216">
        <v>0.67406200000000005</v>
      </c>
      <c r="AG26" s="216">
        <v>0.58368600000000004</v>
      </c>
      <c r="AH26" s="216">
        <v>0.64555399999999996</v>
      </c>
      <c r="AI26" s="216">
        <v>0.68994599999999995</v>
      </c>
      <c r="AJ26" s="216">
        <v>0.38626100000000002</v>
      </c>
      <c r="AK26" s="216">
        <v>0.37608399999999997</v>
      </c>
      <c r="AL26" s="216">
        <v>0.32482699999999998</v>
      </c>
      <c r="AM26" s="216">
        <v>0.42569299999999999</v>
      </c>
      <c r="AN26" s="216">
        <v>0.44105899999999998</v>
      </c>
      <c r="AO26" s="216">
        <v>0.63367099999999998</v>
      </c>
      <c r="AP26" s="216">
        <v>0.72672800000000004</v>
      </c>
      <c r="AQ26" s="216">
        <v>0.82694400000000001</v>
      </c>
      <c r="AR26" s="216">
        <v>0.77129899999999996</v>
      </c>
      <c r="AS26" s="216">
        <v>0.73955300000000002</v>
      </c>
      <c r="AT26" s="216">
        <v>0.75279700000000005</v>
      </c>
      <c r="AU26" s="216">
        <v>0.491975</v>
      </c>
      <c r="AV26" s="216">
        <v>0.435645</v>
      </c>
      <c r="AW26" s="216">
        <v>0.21829799999999999</v>
      </c>
      <c r="AX26" s="216">
        <v>0.44747300000000001</v>
      </c>
      <c r="AY26" s="216">
        <v>0.41747600000000001</v>
      </c>
      <c r="AZ26" s="216">
        <v>0.38590999999999998</v>
      </c>
      <c r="BA26" s="216">
        <v>0.48093900000000001</v>
      </c>
      <c r="BB26" s="216">
        <v>0.77835299999999996</v>
      </c>
      <c r="BC26" s="216">
        <v>0.79907256174999997</v>
      </c>
      <c r="BD26" s="216">
        <v>0.59809280863000003</v>
      </c>
      <c r="BE26" s="327">
        <v>0.42895660000000002</v>
      </c>
      <c r="BF26" s="327">
        <v>0.44193549999999998</v>
      </c>
      <c r="BG26" s="327">
        <v>0.40369709999999998</v>
      </c>
      <c r="BH26" s="327">
        <v>0.41629579999999999</v>
      </c>
      <c r="BI26" s="327">
        <v>0.47910520000000001</v>
      </c>
      <c r="BJ26" s="327">
        <v>0.46854489999999999</v>
      </c>
      <c r="BK26" s="327">
        <v>0.48062519999999997</v>
      </c>
      <c r="BL26" s="327">
        <v>0.41691859999999997</v>
      </c>
      <c r="BM26" s="327">
        <v>0.4252996</v>
      </c>
      <c r="BN26" s="327">
        <v>0.54367849999999995</v>
      </c>
      <c r="BO26" s="327">
        <v>0.68777189999999999</v>
      </c>
      <c r="BP26" s="327">
        <v>0.73234690000000002</v>
      </c>
      <c r="BQ26" s="327">
        <v>0.57699180000000005</v>
      </c>
      <c r="BR26" s="327">
        <v>0.48881259999999999</v>
      </c>
      <c r="BS26" s="327">
        <v>0.3949338</v>
      </c>
      <c r="BT26" s="327">
        <v>0.38969310000000001</v>
      </c>
      <c r="BU26" s="327">
        <v>0.4841067</v>
      </c>
      <c r="BV26" s="327">
        <v>0.4809813</v>
      </c>
    </row>
    <row r="27" spans="1:74" ht="11.1" customHeight="1" x14ac:dyDescent="0.2">
      <c r="A27" s="61" t="s">
        <v>182</v>
      </c>
      <c r="B27" s="175" t="s">
        <v>526</v>
      </c>
      <c r="C27" s="216">
        <v>-0.47760599999999998</v>
      </c>
      <c r="D27" s="216">
        <v>-0.49651200000000001</v>
      </c>
      <c r="E27" s="216">
        <v>-0.34403600000000001</v>
      </c>
      <c r="F27" s="216">
        <v>-0.28970600000000002</v>
      </c>
      <c r="G27" s="216">
        <v>-0.34297499999999997</v>
      </c>
      <c r="H27" s="216">
        <v>-0.29919499999999999</v>
      </c>
      <c r="I27" s="216">
        <v>-0.47980600000000001</v>
      </c>
      <c r="J27" s="216">
        <v>-0.416072</v>
      </c>
      <c r="K27" s="216">
        <v>-0.29355999999999999</v>
      </c>
      <c r="L27" s="216">
        <v>-0.37540800000000002</v>
      </c>
      <c r="M27" s="216">
        <v>-0.54247900000000004</v>
      </c>
      <c r="N27" s="216">
        <v>-0.49987599999999999</v>
      </c>
      <c r="O27" s="216">
        <v>-0.52551499999999995</v>
      </c>
      <c r="P27" s="216">
        <v>-0.63054399999999999</v>
      </c>
      <c r="Q27" s="216">
        <v>-0.54852000000000001</v>
      </c>
      <c r="R27" s="216">
        <v>-0.448181</v>
      </c>
      <c r="S27" s="216">
        <v>-0.53729899999999997</v>
      </c>
      <c r="T27" s="216">
        <v>-0.49161500000000002</v>
      </c>
      <c r="U27" s="216">
        <v>-0.44551299999999999</v>
      </c>
      <c r="V27" s="216">
        <v>-0.44642700000000002</v>
      </c>
      <c r="W27" s="216">
        <v>-0.49808200000000002</v>
      </c>
      <c r="X27" s="216">
        <v>-0.647841</v>
      </c>
      <c r="Y27" s="216">
        <v>-0.78998400000000002</v>
      </c>
      <c r="Z27" s="216">
        <v>-0.90682200000000002</v>
      </c>
      <c r="AA27" s="216">
        <v>-0.78454500000000005</v>
      </c>
      <c r="AB27" s="216">
        <v>-0.68166700000000002</v>
      </c>
      <c r="AC27" s="216">
        <v>-0.57893799999999995</v>
      </c>
      <c r="AD27" s="216">
        <v>-0.61463699999999999</v>
      </c>
      <c r="AE27" s="216">
        <v>-0.58507500000000001</v>
      </c>
      <c r="AF27" s="216">
        <v>-0.68389100000000003</v>
      </c>
      <c r="AG27" s="216">
        <v>-0.68879000000000001</v>
      </c>
      <c r="AH27" s="216">
        <v>-0.58121</v>
      </c>
      <c r="AI27" s="216">
        <v>-0.62994099999999997</v>
      </c>
      <c r="AJ27" s="216">
        <v>-0.70150599999999996</v>
      </c>
      <c r="AK27" s="216">
        <v>-1.0797380000000001</v>
      </c>
      <c r="AL27" s="216">
        <v>-0.99498399999999998</v>
      </c>
      <c r="AM27" s="216">
        <v>-1.047647</v>
      </c>
      <c r="AN27" s="216">
        <v>-0.861792</v>
      </c>
      <c r="AO27" s="216">
        <v>-0.91256300000000001</v>
      </c>
      <c r="AP27" s="216">
        <v>-0.85370900000000005</v>
      </c>
      <c r="AQ27" s="216">
        <v>-0.62307000000000001</v>
      </c>
      <c r="AR27" s="216">
        <v>-0.64431000000000005</v>
      </c>
      <c r="AS27" s="216">
        <v>-0.78919300000000003</v>
      </c>
      <c r="AT27" s="216">
        <v>-0.61710799999999999</v>
      </c>
      <c r="AU27" s="216">
        <v>-0.76308799999999999</v>
      </c>
      <c r="AV27" s="216">
        <v>-0.99506399999999995</v>
      </c>
      <c r="AW27" s="216">
        <v>-1.055607</v>
      </c>
      <c r="AX27" s="216">
        <v>-0.95847599999999999</v>
      </c>
      <c r="AY27" s="216">
        <v>-0.82012099999999999</v>
      </c>
      <c r="AZ27" s="216">
        <v>-0.89666800000000002</v>
      </c>
      <c r="BA27" s="216">
        <v>-0.75690999999999997</v>
      </c>
      <c r="BB27" s="216">
        <v>-0.60051699999999997</v>
      </c>
      <c r="BC27" s="216">
        <v>-0.67062672811000001</v>
      </c>
      <c r="BD27" s="216">
        <v>-0.66644511761000003</v>
      </c>
      <c r="BE27" s="327">
        <v>-0.41670790000000002</v>
      </c>
      <c r="BF27" s="327">
        <v>-0.51122909999999999</v>
      </c>
      <c r="BG27" s="327">
        <v>-0.67692699999999995</v>
      </c>
      <c r="BH27" s="327">
        <v>-0.79881080000000004</v>
      </c>
      <c r="BI27" s="327">
        <v>-0.91248980000000002</v>
      </c>
      <c r="BJ27" s="327">
        <v>-0.97054110000000005</v>
      </c>
      <c r="BK27" s="327">
        <v>-1.2190639999999999</v>
      </c>
      <c r="BL27" s="327">
        <v>-1.198196</v>
      </c>
      <c r="BM27" s="327">
        <v>-0.98195670000000002</v>
      </c>
      <c r="BN27" s="327">
        <v>-1.023039</v>
      </c>
      <c r="BO27" s="327">
        <v>-0.96270009999999995</v>
      </c>
      <c r="BP27" s="327">
        <v>-0.85301309999999997</v>
      </c>
      <c r="BQ27" s="327">
        <v>-0.75560899999999998</v>
      </c>
      <c r="BR27" s="327">
        <v>-0.75171619999999995</v>
      </c>
      <c r="BS27" s="327">
        <v>-0.93237389999999998</v>
      </c>
      <c r="BT27" s="327">
        <v>-1.190172</v>
      </c>
      <c r="BU27" s="327">
        <v>-1.176051</v>
      </c>
      <c r="BV27" s="327">
        <v>-1.241544</v>
      </c>
    </row>
    <row r="28" spans="1:74" ht="11.1" customHeight="1" x14ac:dyDescent="0.2">
      <c r="A28" s="61" t="s">
        <v>184</v>
      </c>
      <c r="B28" s="175" t="s">
        <v>180</v>
      </c>
      <c r="C28" s="216">
        <v>-0.108612</v>
      </c>
      <c r="D28" s="216">
        <v>-6.5749000000000002E-2</v>
      </c>
      <c r="E28" s="216">
        <v>8.0289999999999997E-3</v>
      </c>
      <c r="F28" s="216">
        <v>-5.9204E-2</v>
      </c>
      <c r="G28" s="216">
        <v>4.0758999999999997E-2</v>
      </c>
      <c r="H28" s="216">
        <v>5.7241E-2</v>
      </c>
      <c r="I28" s="216">
        <v>-2.1623E-2</v>
      </c>
      <c r="J28" s="216">
        <v>-2.1264999999999999E-2</v>
      </c>
      <c r="K28" s="216">
        <v>-9.6543000000000004E-2</v>
      </c>
      <c r="L28" s="216">
        <v>-3.5748000000000002E-2</v>
      </c>
      <c r="M28" s="216">
        <v>-8.9421E-2</v>
      </c>
      <c r="N28" s="216">
        <v>-4.6306E-2</v>
      </c>
      <c r="O28" s="216">
        <v>-5.1137000000000002E-2</v>
      </c>
      <c r="P28" s="216">
        <v>-5.4170999999999997E-2</v>
      </c>
      <c r="Q28" s="216">
        <v>2.8506E-2</v>
      </c>
      <c r="R28" s="216">
        <v>-4.2481999999999999E-2</v>
      </c>
      <c r="S28" s="216">
        <v>-2.6350000000000002E-3</v>
      </c>
      <c r="T28" s="216">
        <v>-7.2539999999999993E-2</v>
      </c>
      <c r="U28" s="216">
        <v>3.0338E-2</v>
      </c>
      <c r="V28" s="216">
        <v>-5.2925E-2</v>
      </c>
      <c r="W28" s="216">
        <v>-3.1961999999999997E-2</v>
      </c>
      <c r="X28" s="216">
        <v>1.7389999999999999E-2</v>
      </c>
      <c r="Y28" s="216">
        <v>-4.4389999999999999E-2</v>
      </c>
      <c r="Z28" s="216">
        <v>-7.1457000000000007E-2</v>
      </c>
      <c r="AA28" s="216">
        <v>-4.2206E-2</v>
      </c>
      <c r="AB28" s="216">
        <v>-3.0172000000000001E-2</v>
      </c>
      <c r="AC28" s="216">
        <v>-5.2194999999999998E-2</v>
      </c>
      <c r="AD28" s="216">
        <v>-1.9748000000000002E-2</v>
      </c>
      <c r="AE28" s="216">
        <v>-4.6396E-2</v>
      </c>
      <c r="AF28" s="216">
        <v>-0.116287</v>
      </c>
      <c r="AG28" s="216">
        <v>-8.0463999999999994E-2</v>
      </c>
      <c r="AH28" s="216">
        <v>-2.5118000000000001E-2</v>
      </c>
      <c r="AI28" s="216">
        <v>7.0274000000000003E-2</v>
      </c>
      <c r="AJ28" s="216">
        <v>8.2105999999999998E-2</v>
      </c>
      <c r="AK28" s="216">
        <v>-7.8069999999999997E-3</v>
      </c>
      <c r="AL28" s="216">
        <v>-2.3986E-2</v>
      </c>
      <c r="AM28" s="216">
        <v>-5.5833000000000001E-2</v>
      </c>
      <c r="AN28" s="216">
        <v>-8.2423999999999997E-2</v>
      </c>
      <c r="AO28" s="216">
        <v>-0.14896899999999999</v>
      </c>
      <c r="AP28" s="216">
        <v>-0.14619399999999999</v>
      </c>
      <c r="AQ28" s="216">
        <v>-8.5172999999999999E-2</v>
      </c>
      <c r="AR28" s="216">
        <v>-6.0528999999999999E-2</v>
      </c>
      <c r="AS28" s="216">
        <v>-0.116165</v>
      </c>
      <c r="AT28" s="216">
        <v>-7.1517999999999998E-2</v>
      </c>
      <c r="AU28" s="216">
        <v>1.4189E-2</v>
      </c>
      <c r="AV28" s="216">
        <v>-0.17918600000000001</v>
      </c>
      <c r="AW28" s="216">
        <v>-9.7083000000000003E-2</v>
      </c>
      <c r="AX28" s="216">
        <v>-0.115163</v>
      </c>
      <c r="AY28" s="216">
        <v>-0.154227</v>
      </c>
      <c r="AZ28" s="216">
        <v>-5.6890000000000003E-2</v>
      </c>
      <c r="BA28" s="216">
        <v>-3.4169999999999999E-2</v>
      </c>
      <c r="BB28" s="216">
        <v>2.4699999999999999E-4</v>
      </c>
      <c r="BC28" s="216">
        <v>-4.3672811059999997E-2</v>
      </c>
      <c r="BD28" s="216">
        <v>-4.9120638201000003E-2</v>
      </c>
      <c r="BE28" s="327">
        <v>-3.3591200000000002E-3</v>
      </c>
      <c r="BF28" s="327">
        <v>-2.59327E-2</v>
      </c>
      <c r="BG28" s="327">
        <v>1.7411800000000002E-2</v>
      </c>
      <c r="BH28" s="327">
        <v>4.4995E-2</v>
      </c>
      <c r="BI28" s="327">
        <v>1.4179300000000001E-2</v>
      </c>
      <c r="BJ28" s="327">
        <v>-9.7851099999999996E-3</v>
      </c>
      <c r="BK28" s="327">
        <v>2.0217599999999999E-2</v>
      </c>
      <c r="BL28" s="327">
        <v>3.8261400000000001E-2</v>
      </c>
      <c r="BM28" s="327">
        <v>-2.63269E-2</v>
      </c>
      <c r="BN28" s="327">
        <v>-3.2221600000000003E-2</v>
      </c>
      <c r="BO28" s="327">
        <v>-5.0044100000000001E-2</v>
      </c>
      <c r="BP28" s="327">
        <v>-6.27939E-2</v>
      </c>
      <c r="BQ28" s="327">
        <v>-4.04242E-2</v>
      </c>
      <c r="BR28" s="327">
        <v>-7.5047100000000005E-2</v>
      </c>
      <c r="BS28" s="327">
        <v>-5.3500600000000002E-2</v>
      </c>
      <c r="BT28" s="327">
        <v>-4.0081699999999998E-2</v>
      </c>
      <c r="BU28" s="327">
        <v>-4.4627899999999998E-2</v>
      </c>
      <c r="BV28" s="327">
        <v>-4.3916999999999998E-2</v>
      </c>
    </row>
    <row r="29" spans="1:74" ht="11.1" customHeight="1" x14ac:dyDescent="0.2">
      <c r="A29" s="61" t="s">
        <v>185</v>
      </c>
      <c r="B29" s="175" t="s">
        <v>179</v>
      </c>
      <c r="C29" s="216">
        <v>-0.77209000000000005</v>
      </c>
      <c r="D29" s="216">
        <v>-0.55566800000000005</v>
      </c>
      <c r="E29" s="216">
        <v>-0.694187</v>
      </c>
      <c r="F29" s="216">
        <v>-0.97602999999999995</v>
      </c>
      <c r="G29" s="216">
        <v>-1.0889740000000001</v>
      </c>
      <c r="H29" s="216">
        <v>-1.077434</v>
      </c>
      <c r="I29" s="216">
        <v>-1.185584</v>
      </c>
      <c r="J29" s="216">
        <v>-0.926292</v>
      </c>
      <c r="K29" s="216">
        <v>-1.1738660000000001</v>
      </c>
      <c r="L29" s="216">
        <v>-1.0487610000000001</v>
      </c>
      <c r="M29" s="216">
        <v>-1.02772</v>
      </c>
      <c r="N29" s="216">
        <v>-1.144965</v>
      </c>
      <c r="O29" s="216">
        <v>-0.74717699999999998</v>
      </c>
      <c r="P29" s="216">
        <v>-0.66524499999999998</v>
      </c>
      <c r="Q29" s="216">
        <v>-1.0397449999999999</v>
      </c>
      <c r="R29" s="216">
        <v>-1.1060080000000001</v>
      </c>
      <c r="S29" s="216">
        <v>-1.111918</v>
      </c>
      <c r="T29" s="216">
        <v>-1.3547899999999999</v>
      </c>
      <c r="U29" s="216">
        <v>-1.2305379999999999</v>
      </c>
      <c r="V29" s="216">
        <v>-1.0478959999999999</v>
      </c>
      <c r="W29" s="216">
        <v>-1.0611919999999999</v>
      </c>
      <c r="X29" s="216">
        <v>-0.92969100000000005</v>
      </c>
      <c r="Y29" s="216">
        <v>-1.0200419999999999</v>
      </c>
      <c r="Z29" s="216">
        <v>-1.0633649999999999</v>
      </c>
      <c r="AA29" s="216">
        <v>-0.95159499999999997</v>
      </c>
      <c r="AB29" s="216">
        <v>-1.034756</v>
      </c>
      <c r="AC29" s="216">
        <v>-1.0811850000000001</v>
      </c>
      <c r="AD29" s="216">
        <v>-1.237428</v>
      </c>
      <c r="AE29" s="216">
        <v>-1.3854040000000001</v>
      </c>
      <c r="AF29" s="216">
        <v>-1.499298</v>
      </c>
      <c r="AG29" s="216">
        <v>-1.6361509999999999</v>
      </c>
      <c r="AH29" s="216">
        <v>-1.265304</v>
      </c>
      <c r="AI29" s="216">
        <v>-1.076292</v>
      </c>
      <c r="AJ29" s="216">
        <v>-1.2795190000000001</v>
      </c>
      <c r="AK29" s="216">
        <v>-1.1780729999999999</v>
      </c>
      <c r="AL29" s="216">
        <v>-1.1258079999999999</v>
      </c>
      <c r="AM29" s="216">
        <v>-0.82826100000000002</v>
      </c>
      <c r="AN29" s="216">
        <v>-0.76883199999999996</v>
      </c>
      <c r="AO29" s="216">
        <v>-0.993259</v>
      </c>
      <c r="AP29" s="216">
        <v>-1.365875</v>
      </c>
      <c r="AQ29" s="216">
        <v>-1.184661</v>
      </c>
      <c r="AR29" s="216">
        <v>-1.368052</v>
      </c>
      <c r="AS29" s="216">
        <v>-1.1639949999999999</v>
      </c>
      <c r="AT29" s="216">
        <v>-1.1194459999999999</v>
      </c>
      <c r="AU29" s="216">
        <v>-1.138293</v>
      </c>
      <c r="AV29" s="216">
        <v>-1.154676</v>
      </c>
      <c r="AW29" s="216">
        <v>-1.2238309999999999</v>
      </c>
      <c r="AX29" s="216">
        <v>-1.1869890000000001</v>
      </c>
      <c r="AY29" s="216">
        <v>-0.94104600000000005</v>
      </c>
      <c r="AZ29" s="216">
        <v>-0.77881699999999998</v>
      </c>
      <c r="BA29" s="216">
        <v>-1.0115430000000001</v>
      </c>
      <c r="BB29" s="216">
        <v>-1.286718</v>
      </c>
      <c r="BC29" s="216">
        <v>-1.373124424</v>
      </c>
      <c r="BD29" s="216">
        <v>-1.3976989877999999</v>
      </c>
      <c r="BE29" s="327">
        <v>-1.2499929999999999</v>
      </c>
      <c r="BF29" s="327">
        <v>-1.2096340000000001</v>
      </c>
      <c r="BG29" s="327">
        <v>-1.3084290000000001</v>
      </c>
      <c r="BH29" s="327">
        <v>-1.076301</v>
      </c>
      <c r="BI29" s="327">
        <v>-1.161816</v>
      </c>
      <c r="BJ29" s="327">
        <v>-1.390595</v>
      </c>
      <c r="BK29" s="327">
        <v>-1.3318289999999999</v>
      </c>
      <c r="BL29" s="327">
        <v>-1.3383700000000001</v>
      </c>
      <c r="BM29" s="327">
        <v>-1.611127</v>
      </c>
      <c r="BN29" s="327">
        <v>-1.825226</v>
      </c>
      <c r="BO29" s="327">
        <v>-1.8471649999999999</v>
      </c>
      <c r="BP29" s="327">
        <v>-1.9586049999999999</v>
      </c>
      <c r="BQ29" s="327">
        <v>-1.8276509999999999</v>
      </c>
      <c r="BR29" s="327">
        <v>-1.7956909999999999</v>
      </c>
      <c r="BS29" s="327">
        <v>-1.8357509999999999</v>
      </c>
      <c r="BT29" s="327">
        <v>-1.686356</v>
      </c>
      <c r="BU29" s="327">
        <v>-1.554505</v>
      </c>
      <c r="BV29" s="327">
        <v>-1.510702</v>
      </c>
    </row>
    <row r="30" spans="1:74" ht="11.1" customHeight="1" x14ac:dyDescent="0.2">
      <c r="A30" s="61" t="s">
        <v>186</v>
      </c>
      <c r="B30" s="175" t="s">
        <v>181</v>
      </c>
      <c r="C30" s="216">
        <v>-5.9195999999999999E-2</v>
      </c>
      <c r="D30" s="216">
        <v>-0.12808</v>
      </c>
      <c r="E30" s="216">
        <v>-0.17167499999999999</v>
      </c>
      <c r="F30" s="216">
        <v>-0.26933099999999999</v>
      </c>
      <c r="G30" s="216">
        <v>-0.13130700000000001</v>
      </c>
      <c r="H30" s="216">
        <v>-0.19269</v>
      </c>
      <c r="I30" s="216">
        <v>-0.160384</v>
      </c>
      <c r="J30" s="216">
        <v>-0.144792</v>
      </c>
      <c r="K30" s="216">
        <v>-5.8845000000000001E-2</v>
      </c>
      <c r="L30" s="216">
        <v>-0.12992000000000001</v>
      </c>
      <c r="M30" s="216">
        <v>-6.3366000000000006E-2</v>
      </c>
      <c r="N30" s="216">
        <v>-0.106366</v>
      </c>
      <c r="O30" s="216">
        <v>-2.6797999999999999E-2</v>
      </c>
      <c r="P30" s="216">
        <v>-0.15590899999999999</v>
      </c>
      <c r="Q30" s="216">
        <v>-8.3812999999999999E-2</v>
      </c>
      <c r="R30" s="216">
        <v>-3.1267999999999997E-2</v>
      </c>
      <c r="S30" s="216">
        <v>-0.197212</v>
      </c>
      <c r="T30" s="216">
        <v>-4.7807000000000002E-2</v>
      </c>
      <c r="U30" s="216">
        <v>-3.6329E-2</v>
      </c>
      <c r="V30" s="216">
        <v>-6.7019999999999996E-2</v>
      </c>
      <c r="W30" s="216">
        <v>-0.20827200000000001</v>
      </c>
      <c r="X30" s="216">
        <v>-0.101434</v>
      </c>
      <c r="Y30" s="216">
        <v>-9.4132999999999994E-2</v>
      </c>
      <c r="Z30" s="216">
        <v>-7.3325000000000001E-2</v>
      </c>
      <c r="AA30" s="216">
        <v>-4.1215000000000002E-2</v>
      </c>
      <c r="AB30" s="216">
        <v>-0.22798099999999999</v>
      </c>
      <c r="AC30" s="216">
        <v>-9.5797999999999994E-2</v>
      </c>
      <c r="AD30" s="216">
        <v>-0.167294</v>
      </c>
      <c r="AE30" s="216">
        <v>-3.4199E-2</v>
      </c>
      <c r="AF30" s="216">
        <v>-0.18570200000000001</v>
      </c>
      <c r="AG30" s="216">
        <v>-0.16791500000000001</v>
      </c>
      <c r="AH30" s="216">
        <v>-5.9018000000000001E-2</v>
      </c>
      <c r="AI30" s="216">
        <v>-0.12573300000000001</v>
      </c>
      <c r="AJ30" s="216">
        <v>-0.236845</v>
      </c>
      <c r="AK30" s="216">
        <v>-1.8911000000000001E-2</v>
      </c>
      <c r="AL30" s="216">
        <v>-7.1845999999999993E-2</v>
      </c>
      <c r="AM30" s="216">
        <v>-2.9933999999999999E-2</v>
      </c>
      <c r="AN30" s="216">
        <v>-0.16511200000000001</v>
      </c>
      <c r="AO30" s="216">
        <v>-0.10606599999999999</v>
      </c>
      <c r="AP30" s="216">
        <v>-0.131193</v>
      </c>
      <c r="AQ30" s="216">
        <v>-0.116782</v>
      </c>
      <c r="AR30" s="216">
        <v>-0.160771</v>
      </c>
      <c r="AS30" s="216">
        <v>-0.12954299999999999</v>
      </c>
      <c r="AT30" s="216">
        <v>-0.12842300000000001</v>
      </c>
      <c r="AU30" s="216">
        <v>-4.0876000000000003E-2</v>
      </c>
      <c r="AV30" s="216">
        <v>-7.1787000000000004E-2</v>
      </c>
      <c r="AW30" s="216">
        <v>-0.111037</v>
      </c>
      <c r="AX30" s="216">
        <v>-8.3579000000000001E-2</v>
      </c>
      <c r="AY30" s="216">
        <v>-5.9339999999999997E-2</v>
      </c>
      <c r="AZ30" s="216">
        <v>-6.1099000000000001E-2</v>
      </c>
      <c r="BA30" s="216">
        <v>-0.111196</v>
      </c>
      <c r="BB30" s="216">
        <v>-0.24505199999999999</v>
      </c>
      <c r="BC30" s="216">
        <v>-6.5981566820000004E-2</v>
      </c>
      <c r="BD30" s="216">
        <v>-4.2956889556999998E-3</v>
      </c>
      <c r="BE30" s="327">
        <v>-7.2400199999999998E-3</v>
      </c>
      <c r="BF30" s="327">
        <v>-4.4087399999999999E-2</v>
      </c>
      <c r="BG30" s="327">
        <v>-6.1848599999999997E-2</v>
      </c>
      <c r="BH30" s="327">
        <v>-8.7736999999999996E-2</v>
      </c>
      <c r="BI30" s="327">
        <v>-1.30656E-2</v>
      </c>
      <c r="BJ30" s="327">
        <v>-7.2507199999999994E-2</v>
      </c>
      <c r="BK30" s="327">
        <v>-9.4610600000000003E-3</v>
      </c>
      <c r="BL30" s="327">
        <v>1.15537E-3</v>
      </c>
      <c r="BM30" s="327">
        <v>-8.8450299999999996E-2</v>
      </c>
      <c r="BN30" s="327">
        <v>-0.1227765</v>
      </c>
      <c r="BO30" s="327">
        <v>-0.21342249999999999</v>
      </c>
      <c r="BP30" s="327">
        <v>-7.3299699999999995E-2</v>
      </c>
      <c r="BQ30" s="327">
        <v>-1.7303900000000001E-2</v>
      </c>
      <c r="BR30" s="327">
        <v>-5.7227899999999998E-2</v>
      </c>
      <c r="BS30" s="327">
        <v>-4.8773799999999999E-2</v>
      </c>
      <c r="BT30" s="327">
        <v>-5.74111E-2</v>
      </c>
      <c r="BU30" s="327">
        <v>-4.8488299999999998E-2</v>
      </c>
      <c r="BV30" s="327">
        <v>-8.2087800000000002E-2</v>
      </c>
    </row>
    <row r="31" spans="1:74" ht="11.1" customHeight="1" x14ac:dyDescent="0.2">
      <c r="A31" s="61" t="s">
        <v>193</v>
      </c>
      <c r="B31" s="642" t="s">
        <v>1177</v>
      </c>
      <c r="C31" s="216">
        <v>-0.41592699999999999</v>
      </c>
      <c r="D31" s="216">
        <v>-0.61458999999999997</v>
      </c>
      <c r="E31" s="216">
        <v>-0.448602</v>
      </c>
      <c r="F31" s="216">
        <v>-0.49884600000000001</v>
      </c>
      <c r="G31" s="216">
        <v>-0.44544600000000001</v>
      </c>
      <c r="H31" s="216">
        <v>-0.41975499999999999</v>
      </c>
      <c r="I31" s="216">
        <v>-0.49813800000000003</v>
      </c>
      <c r="J31" s="216">
        <v>-0.45009900000000003</v>
      </c>
      <c r="K31" s="216">
        <v>-0.56878899999999999</v>
      </c>
      <c r="L31" s="216">
        <v>-0.50232699999999997</v>
      </c>
      <c r="M31" s="216">
        <v>-0.56584400000000001</v>
      </c>
      <c r="N31" s="216">
        <v>-0.65645299999999995</v>
      </c>
      <c r="O31" s="216">
        <v>-0.54569400000000001</v>
      </c>
      <c r="P31" s="216">
        <v>-0.49260300000000001</v>
      </c>
      <c r="Q31" s="216">
        <v>-0.49006499999999997</v>
      </c>
      <c r="R31" s="216">
        <v>-0.60184599999999999</v>
      </c>
      <c r="S31" s="216">
        <v>-0.61400500000000002</v>
      </c>
      <c r="T31" s="216">
        <v>-0.63644599999999996</v>
      </c>
      <c r="U31" s="216">
        <v>-0.62849999999999995</v>
      </c>
      <c r="V31" s="216">
        <v>-0.48286600000000002</v>
      </c>
      <c r="W31" s="216">
        <v>-0.61658999999999997</v>
      </c>
      <c r="X31" s="216">
        <v>-0.52376599999999995</v>
      </c>
      <c r="Y31" s="216">
        <v>-0.41037299999999999</v>
      </c>
      <c r="Z31" s="216">
        <v>-0.50139199999999995</v>
      </c>
      <c r="AA31" s="216">
        <v>-0.509548</v>
      </c>
      <c r="AB31" s="216">
        <v>-0.60724199999999995</v>
      </c>
      <c r="AC31" s="216">
        <v>-0.69277999999999995</v>
      </c>
      <c r="AD31" s="216">
        <v>-0.61257399999999995</v>
      </c>
      <c r="AE31" s="216">
        <v>-0.52069699999999997</v>
      </c>
      <c r="AF31" s="216">
        <v>-0.62419199999999997</v>
      </c>
      <c r="AG31" s="216">
        <v>-0.47759800000000002</v>
      </c>
      <c r="AH31" s="216">
        <v>-0.60492400000000002</v>
      </c>
      <c r="AI31" s="216">
        <v>-0.40434399999999998</v>
      </c>
      <c r="AJ31" s="216">
        <v>-0.69150500000000004</v>
      </c>
      <c r="AK31" s="216">
        <v>-0.51590400000000003</v>
      </c>
      <c r="AL31" s="216">
        <v>-0.53800499999999996</v>
      </c>
      <c r="AM31" s="216">
        <v>-0.54594600000000004</v>
      </c>
      <c r="AN31" s="216">
        <v>-0.70286800000000005</v>
      </c>
      <c r="AO31" s="216">
        <v>-0.60925700000000005</v>
      </c>
      <c r="AP31" s="216">
        <v>-0.63985000000000003</v>
      </c>
      <c r="AQ31" s="216">
        <v>-0.63141099999999994</v>
      </c>
      <c r="AR31" s="216">
        <v>-0.56031299999999995</v>
      </c>
      <c r="AS31" s="216">
        <v>-0.59051699999999996</v>
      </c>
      <c r="AT31" s="216">
        <v>-0.50324000000000002</v>
      </c>
      <c r="AU31" s="216">
        <v>-0.50412900000000005</v>
      </c>
      <c r="AV31" s="216">
        <v>-0.43992700000000001</v>
      </c>
      <c r="AW31" s="216">
        <v>-0.69475600000000004</v>
      </c>
      <c r="AX31" s="216">
        <v>-0.70652599999999999</v>
      </c>
      <c r="AY31" s="216">
        <v>-0.62685900000000006</v>
      </c>
      <c r="AZ31" s="216">
        <v>-0.74147399999999997</v>
      </c>
      <c r="BA31" s="216">
        <v>-0.56455599999999995</v>
      </c>
      <c r="BB31" s="216">
        <v>-0.53996</v>
      </c>
      <c r="BC31" s="216">
        <v>-0.63163080000000005</v>
      </c>
      <c r="BD31" s="216">
        <v>-0.50055839999999996</v>
      </c>
      <c r="BE31" s="327">
        <v>-0.65400270000000005</v>
      </c>
      <c r="BF31" s="327">
        <v>-0.65214119999999998</v>
      </c>
      <c r="BG31" s="327">
        <v>-0.6897373</v>
      </c>
      <c r="BH31" s="327">
        <v>-0.69195050000000002</v>
      </c>
      <c r="BI31" s="327">
        <v>-0.70825199999999999</v>
      </c>
      <c r="BJ31" s="327">
        <v>-0.91722349999999997</v>
      </c>
      <c r="BK31" s="327">
        <v>-0.79774299999999998</v>
      </c>
      <c r="BL31" s="327">
        <v>-0.9229482</v>
      </c>
      <c r="BM31" s="327">
        <v>-0.97470809999999997</v>
      </c>
      <c r="BN31" s="327">
        <v>-0.9347915</v>
      </c>
      <c r="BO31" s="327">
        <v>-0.89467810000000003</v>
      </c>
      <c r="BP31" s="327">
        <v>-0.81883930000000005</v>
      </c>
      <c r="BQ31" s="327">
        <v>-0.84476850000000003</v>
      </c>
      <c r="BR31" s="327">
        <v>-0.82075580000000004</v>
      </c>
      <c r="BS31" s="327">
        <v>-0.91929729999999998</v>
      </c>
      <c r="BT31" s="327">
        <v>-0.92880980000000002</v>
      </c>
      <c r="BU31" s="327">
        <v>-0.8541841</v>
      </c>
      <c r="BV31" s="327">
        <v>-1.02101</v>
      </c>
    </row>
    <row r="32" spans="1:74" ht="11.1" customHeight="1" x14ac:dyDescent="0.2">
      <c r="A32" s="61" t="s">
        <v>925</v>
      </c>
      <c r="B32" s="175" t="s">
        <v>131</v>
      </c>
      <c r="C32" s="216">
        <v>0.20532812903</v>
      </c>
      <c r="D32" s="216">
        <v>0.91703332143000005</v>
      </c>
      <c r="E32" s="216">
        <v>-0.17224219355000001</v>
      </c>
      <c r="F32" s="216">
        <v>-0.55068709999999998</v>
      </c>
      <c r="G32" s="216">
        <v>-0.76511690323000003</v>
      </c>
      <c r="H32" s="216">
        <v>-0.62478443333</v>
      </c>
      <c r="I32" s="216">
        <v>-0.33967293547999999</v>
      </c>
      <c r="J32" s="216">
        <v>-0.67614135484000004</v>
      </c>
      <c r="K32" s="216">
        <v>-0.20218156667000001</v>
      </c>
      <c r="L32" s="216">
        <v>0.59799341935000005</v>
      </c>
      <c r="M32" s="216">
        <v>-0.43967616666999998</v>
      </c>
      <c r="N32" s="216">
        <v>1.3602322581E-2</v>
      </c>
      <c r="O32" s="216">
        <v>-0.29326012902999998</v>
      </c>
      <c r="P32" s="216">
        <v>0.55466651724000005</v>
      </c>
      <c r="Q32" s="216">
        <v>0.20217658064999999</v>
      </c>
      <c r="R32" s="216">
        <v>-0.21089479999999999</v>
      </c>
      <c r="S32" s="216">
        <v>-0.41349351613000002</v>
      </c>
      <c r="T32" s="216">
        <v>-0.33064339999999998</v>
      </c>
      <c r="U32" s="216">
        <v>-0.78872654839</v>
      </c>
      <c r="V32" s="216">
        <v>-0.21437567741999999</v>
      </c>
      <c r="W32" s="216">
        <v>-2.5799999999000001E-4</v>
      </c>
      <c r="X32" s="216">
        <v>0.57635616129</v>
      </c>
      <c r="Y32" s="216">
        <v>-0.12281233333</v>
      </c>
      <c r="Z32" s="216">
        <v>0.66256458065000001</v>
      </c>
      <c r="AA32" s="216">
        <v>-3.0437322581000001E-2</v>
      </c>
      <c r="AB32" s="216">
        <v>0.78371796428999996</v>
      </c>
      <c r="AC32" s="216">
        <v>0.92047593547999995</v>
      </c>
      <c r="AD32" s="216">
        <v>-0.49813676667000001</v>
      </c>
      <c r="AE32" s="216">
        <v>-0.56106722581000001</v>
      </c>
      <c r="AF32" s="216">
        <v>0.11724583332999999</v>
      </c>
      <c r="AG32" s="216">
        <v>-0.22621432257999999</v>
      </c>
      <c r="AH32" s="216">
        <v>-0.39579419355000001</v>
      </c>
      <c r="AI32" s="216">
        <v>0.46276543332999998</v>
      </c>
      <c r="AJ32" s="216">
        <v>0.71076167741999996</v>
      </c>
      <c r="AK32" s="216">
        <v>0.11792316667</v>
      </c>
      <c r="AL32" s="216">
        <v>-3.5893612903E-2</v>
      </c>
      <c r="AM32" s="216">
        <v>0.47700693548</v>
      </c>
      <c r="AN32" s="216">
        <v>0.31340099999999999</v>
      </c>
      <c r="AO32" s="216">
        <v>0.44140719355000002</v>
      </c>
      <c r="AP32" s="216">
        <v>0.25889933332999998</v>
      </c>
      <c r="AQ32" s="216">
        <v>-0.38568477419000002</v>
      </c>
      <c r="AR32" s="216">
        <v>-0.51167173333000004</v>
      </c>
      <c r="AS32" s="216">
        <v>-0.34061067742000001</v>
      </c>
      <c r="AT32" s="216">
        <v>-0.70001225806</v>
      </c>
      <c r="AU32" s="216">
        <v>-1.0268056667000001</v>
      </c>
      <c r="AV32" s="216">
        <v>0.85982358064999997</v>
      </c>
      <c r="AW32" s="216">
        <v>0.55456190000000005</v>
      </c>
      <c r="AX32" s="216">
        <v>-0.27264290323000001</v>
      </c>
      <c r="AY32" s="216">
        <v>-3.4304612902999999E-2</v>
      </c>
      <c r="AZ32" s="216">
        <v>0.72018817856999995</v>
      </c>
      <c r="BA32" s="216">
        <v>0.38082135484000001</v>
      </c>
      <c r="BB32" s="216">
        <v>-0.29221546666999998</v>
      </c>
      <c r="BC32" s="216">
        <v>-0.70535087833999999</v>
      </c>
      <c r="BD32" s="216">
        <v>-0.45312786881</v>
      </c>
      <c r="BE32" s="327">
        <v>-0.25952750000000002</v>
      </c>
      <c r="BF32" s="327">
        <v>-0.26582129999999998</v>
      </c>
      <c r="BG32" s="327">
        <v>-0.12917020000000001</v>
      </c>
      <c r="BH32" s="327">
        <v>0.64728079999999999</v>
      </c>
      <c r="BI32" s="327">
        <v>1.3261500000000001E-2</v>
      </c>
      <c r="BJ32" s="327">
        <v>0.36133080000000001</v>
      </c>
      <c r="BK32" s="327">
        <v>0.23943200000000001</v>
      </c>
      <c r="BL32" s="327">
        <v>0.50413189999999997</v>
      </c>
      <c r="BM32" s="327">
        <v>0.2518493</v>
      </c>
      <c r="BN32" s="327">
        <v>-0.30983090000000002</v>
      </c>
      <c r="BO32" s="327">
        <v>-0.55295870000000003</v>
      </c>
      <c r="BP32" s="327">
        <v>-0.64764580000000005</v>
      </c>
      <c r="BQ32" s="327">
        <v>-0.43602000000000002</v>
      </c>
      <c r="BR32" s="327">
        <v>-0.27474100000000001</v>
      </c>
      <c r="BS32" s="327">
        <v>-8.0452599999999999E-2</v>
      </c>
      <c r="BT32" s="327">
        <v>0.60896749999999999</v>
      </c>
      <c r="BU32" s="327">
        <v>7.6199699999999995E-2</v>
      </c>
      <c r="BV32" s="327">
        <v>0.38414989999999999</v>
      </c>
    </row>
    <row r="33" spans="1:74" s="64" customFormat="1" ht="11.1" customHeight="1" x14ac:dyDescent="0.2">
      <c r="A33" s="61" t="s">
        <v>930</v>
      </c>
      <c r="B33" s="175" t="s">
        <v>518</v>
      </c>
      <c r="C33" s="216">
        <v>19.261456515999999</v>
      </c>
      <c r="D33" s="216">
        <v>19.664554463999998</v>
      </c>
      <c r="E33" s="216">
        <v>19.340059226000001</v>
      </c>
      <c r="F33" s="216">
        <v>19.251366900000001</v>
      </c>
      <c r="G33" s="216">
        <v>19.316044387000002</v>
      </c>
      <c r="H33" s="216">
        <v>19.853215233</v>
      </c>
      <c r="I33" s="216">
        <v>20.134467741999998</v>
      </c>
      <c r="J33" s="216">
        <v>19.939614065000001</v>
      </c>
      <c r="K33" s="216">
        <v>19.432662100000002</v>
      </c>
      <c r="L33" s="216">
        <v>19.490828709999999</v>
      </c>
      <c r="M33" s="216">
        <v>19.127567500000001</v>
      </c>
      <c r="N33" s="216">
        <v>19.589281355000001</v>
      </c>
      <c r="O33" s="216">
        <v>19.062928581000001</v>
      </c>
      <c r="P33" s="216">
        <v>19.846738897000002</v>
      </c>
      <c r="Q33" s="216">
        <v>19.72832871</v>
      </c>
      <c r="R33" s="216">
        <v>19.340357867000002</v>
      </c>
      <c r="S33" s="216">
        <v>19.328279581</v>
      </c>
      <c r="T33" s="216">
        <v>19.8463086</v>
      </c>
      <c r="U33" s="216">
        <v>19.775784999999999</v>
      </c>
      <c r="V33" s="216">
        <v>20.274912</v>
      </c>
      <c r="W33" s="216">
        <v>19.756956333000002</v>
      </c>
      <c r="X33" s="216">
        <v>19.650241064999999</v>
      </c>
      <c r="Y33" s="216">
        <v>19.659027999999999</v>
      </c>
      <c r="Z33" s="216">
        <v>19.984120967999999</v>
      </c>
      <c r="AA33" s="216">
        <v>19.323028097000002</v>
      </c>
      <c r="AB33" s="216">
        <v>19.19058025</v>
      </c>
      <c r="AC33" s="216">
        <v>20.060247645</v>
      </c>
      <c r="AD33" s="216">
        <v>19.595450233000001</v>
      </c>
      <c r="AE33" s="216">
        <v>20.066362161000001</v>
      </c>
      <c r="AF33" s="216">
        <v>20.561373166999999</v>
      </c>
      <c r="AG33" s="216">
        <v>20.119044355</v>
      </c>
      <c r="AH33" s="216">
        <v>20.251306097000001</v>
      </c>
      <c r="AI33" s="216">
        <v>19.640740433000001</v>
      </c>
      <c r="AJ33" s="216">
        <v>19.989770031999999</v>
      </c>
      <c r="AK33" s="216">
        <v>20.307367500000002</v>
      </c>
      <c r="AL33" s="216">
        <v>20.323575773999998</v>
      </c>
      <c r="AM33" s="216">
        <v>20.436141386999999</v>
      </c>
      <c r="AN33" s="216">
        <v>19.619588713999999</v>
      </c>
      <c r="AO33" s="216">
        <v>20.573125967999999</v>
      </c>
      <c r="AP33" s="216">
        <v>19.941071333</v>
      </c>
      <c r="AQ33" s="216">
        <v>20.356650065</v>
      </c>
      <c r="AR33" s="216">
        <v>20.705453933000001</v>
      </c>
      <c r="AS33" s="216">
        <v>20.621457484</v>
      </c>
      <c r="AT33" s="216">
        <v>21.302418710000001</v>
      </c>
      <c r="AU33" s="216">
        <v>19.951544999999999</v>
      </c>
      <c r="AV33" s="216">
        <v>20.773690741999999</v>
      </c>
      <c r="AW33" s="216">
        <v>20.548177233000001</v>
      </c>
      <c r="AX33" s="216">
        <v>20.479319160999999</v>
      </c>
      <c r="AY33" s="216">
        <v>20.452275160999999</v>
      </c>
      <c r="AZ33" s="216">
        <v>20.193893179</v>
      </c>
      <c r="BA33" s="216">
        <v>20.204584580999999</v>
      </c>
      <c r="BB33" s="216">
        <v>20.112411533</v>
      </c>
      <c r="BC33" s="216">
        <v>20.028906528</v>
      </c>
      <c r="BD33" s="216">
        <v>20.763854103</v>
      </c>
      <c r="BE33" s="327">
        <v>21.26634</v>
      </c>
      <c r="BF33" s="327">
        <v>21.438880000000001</v>
      </c>
      <c r="BG33" s="327">
        <v>20.714980000000001</v>
      </c>
      <c r="BH33" s="327">
        <v>20.99953</v>
      </c>
      <c r="BI33" s="327">
        <v>20.966519999999999</v>
      </c>
      <c r="BJ33" s="327">
        <v>21.212150000000001</v>
      </c>
      <c r="BK33" s="327">
        <v>20.458570000000002</v>
      </c>
      <c r="BL33" s="327">
        <v>20.352550000000001</v>
      </c>
      <c r="BM33" s="327">
        <v>20.653839999999999</v>
      </c>
      <c r="BN33" s="327">
        <v>20.575399999999998</v>
      </c>
      <c r="BO33" s="327">
        <v>20.611930000000001</v>
      </c>
      <c r="BP33" s="327">
        <v>21.22297</v>
      </c>
      <c r="BQ33" s="327">
        <v>21.395759999999999</v>
      </c>
      <c r="BR33" s="327">
        <v>21.539400000000001</v>
      </c>
      <c r="BS33" s="327">
        <v>20.93215</v>
      </c>
      <c r="BT33" s="327">
        <v>21.05612</v>
      </c>
      <c r="BU33" s="327">
        <v>20.969380000000001</v>
      </c>
      <c r="BV33" s="327">
        <v>21.156700000000001</v>
      </c>
    </row>
    <row r="34" spans="1:74" s="64" customFormat="1" ht="11.1" customHeight="1" x14ac:dyDescent="0.2">
      <c r="A34" s="61"/>
      <c r="B34" s="44"/>
      <c r="C34" s="62"/>
      <c r="D34" s="62"/>
      <c r="E34" s="62"/>
      <c r="F34" s="62"/>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62"/>
      <c r="AG34" s="62"/>
      <c r="AH34" s="62"/>
      <c r="AI34" s="62"/>
      <c r="AJ34" s="62"/>
      <c r="AK34" s="62"/>
      <c r="AL34" s="62"/>
      <c r="AM34" s="62"/>
      <c r="AN34" s="62"/>
      <c r="AO34" s="62"/>
      <c r="AP34" s="62"/>
      <c r="AQ34" s="62"/>
      <c r="AR34" s="62"/>
      <c r="AS34" s="62"/>
      <c r="AT34" s="62"/>
      <c r="AU34" s="62"/>
      <c r="AV34" s="62"/>
      <c r="AW34" s="62"/>
      <c r="AX34" s="62"/>
      <c r="AY34" s="62"/>
      <c r="AZ34" s="62"/>
      <c r="BA34" s="62"/>
      <c r="BB34" s="62"/>
      <c r="BC34" s="62"/>
      <c r="BD34" s="62"/>
      <c r="BE34" s="330"/>
      <c r="BF34" s="330"/>
      <c r="BG34" s="330"/>
      <c r="BH34" s="330"/>
      <c r="BI34" s="330"/>
      <c r="BJ34" s="330"/>
      <c r="BK34" s="330"/>
      <c r="BL34" s="330"/>
      <c r="BM34" s="330"/>
      <c r="BN34" s="330"/>
      <c r="BO34" s="330"/>
      <c r="BP34" s="330"/>
      <c r="BQ34" s="330"/>
      <c r="BR34" s="330"/>
      <c r="BS34" s="330"/>
      <c r="BT34" s="330"/>
      <c r="BU34" s="330"/>
      <c r="BV34" s="330"/>
    </row>
    <row r="35" spans="1:74" ht="11.1" customHeight="1" x14ac:dyDescent="0.2">
      <c r="A35" s="57"/>
      <c r="B35" s="65" t="s">
        <v>955</v>
      </c>
      <c r="C35" s="62"/>
      <c r="D35" s="62"/>
      <c r="E35" s="62"/>
      <c r="F35" s="62"/>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62"/>
      <c r="AG35" s="62"/>
      <c r="AH35" s="62"/>
      <c r="AI35" s="62"/>
      <c r="AJ35" s="62"/>
      <c r="AK35" s="62"/>
      <c r="AL35" s="62"/>
      <c r="AM35" s="62"/>
      <c r="AN35" s="62"/>
      <c r="AO35" s="62"/>
      <c r="AP35" s="62"/>
      <c r="AQ35" s="62"/>
      <c r="AR35" s="62"/>
      <c r="AS35" s="62"/>
      <c r="AT35" s="62"/>
      <c r="AU35" s="62"/>
      <c r="AV35" s="62"/>
      <c r="AW35" s="62"/>
      <c r="AX35" s="62"/>
      <c r="AY35" s="62"/>
      <c r="AZ35" s="62"/>
      <c r="BA35" s="62"/>
      <c r="BB35" s="62"/>
      <c r="BC35" s="62"/>
      <c r="BD35" s="62"/>
      <c r="BE35" s="330"/>
      <c r="BF35" s="330"/>
      <c r="BG35" s="330"/>
      <c r="BH35" s="330"/>
      <c r="BI35" s="330"/>
      <c r="BJ35" s="330"/>
      <c r="BK35" s="330"/>
      <c r="BL35" s="330"/>
      <c r="BM35" s="330"/>
      <c r="BN35" s="330"/>
      <c r="BO35" s="330"/>
      <c r="BP35" s="330"/>
      <c r="BQ35" s="330"/>
      <c r="BR35" s="330"/>
      <c r="BS35" s="330"/>
      <c r="BT35" s="330"/>
      <c r="BU35" s="330"/>
      <c r="BV35" s="330"/>
    </row>
    <row r="36" spans="1:74" ht="11.1" customHeight="1" x14ac:dyDescent="0.2">
      <c r="A36" s="635" t="s">
        <v>1172</v>
      </c>
      <c r="B36" s="642" t="s">
        <v>1175</v>
      </c>
      <c r="C36" s="216">
        <v>2.9210929999999999</v>
      </c>
      <c r="D36" s="216">
        <v>2.891743</v>
      </c>
      <c r="E36" s="216">
        <v>2.5479409999999998</v>
      </c>
      <c r="F36" s="216">
        <v>2.3663280000000002</v>
      </c>
      <c r="G36" s="216">
        <v>2.3219959999999999</v>
      </c>
      <c r="H36" s="216">
        <v>2.4300259999999998</v>
      </c>
      <c r="I36" s="216">
        <v>2.4680529999999998</v>
      </c>
      <c r="J36" s="216">
        <v>2.453865</v>
      </c>
      <c r="K36" s="216">
        <v>2.2829109999999999</v>
      </c>
      <c r="L36" s="216">
        <v>2.5403060000000002</v>
      </c>
      <c r="M36" s="216">
        <v>2.5850930000000001</v>
      </c>
      <c r="N36" s="216">
        <v>2.8258830000000001</v>
      </c>
      <c r="O36" s="216">
        <v>2.9580700000000002</v>
      </c>
      <c r="P36" s="216">
        <v>2.7981189999999998</v>
      </c>
      <c r="Q36" s="216">
        <v>2.613194</v>
      </c>
      <c r="R36" s="216">
        <v>2.402549</v>
      </c>
      <c r="S36" s="216">
        <v>2.3829880000000001</v>
      </c>
      <c r="T36" s="216">
        <v>2.2693880000000002</v>
      </c>
      <c r="U36" s="216">
        <v>2.4212579999999999</v>
      </c>
      <c r="V36" s="216">
        <v>2.3081499999999999</v>
      </c>
      <c r="W36" s="216">
        <v>2.4291779999999998</v>
      </c>
      <c r="X36" s="216">
        <v>2.5566909999999998</v>
      </c>
      <c r="Y36" s="216">
        <v>2.5195810000000001</v>
      </c>
      <c r="Z36" s="216">
        <v>2.7747679999999999</v>
      </c>
      <c r="AA36" s="216">
        <v>3.0485129999999998</v>
      </c>
      <c r="AB36" s="216">
        <v>2.6554099999999998</v>
      </c>
      <c r="AC36" s="216">
        <v>2.7292900000000002</v>
      </c>
      <c r="AD36" s="216">
        <v>2.5240390000000001</v>
      </c>
      <c r="AE36" s="216">
        <v>2.4512649999999998</v>
      </c>
      <c r="AF36" s="216">
        <v>2.478907</v>
      </c>
      <c r="AG36" s="216">
        <v>2.587777</v>
      </c>
      <c r="AH36" s="216">
        <v>2.2493460000000001</v>
      </c>
      <c r="AI36" s="216">
        <v>2.3473290000000002</v>
      </c>
      <c r="AJ36" s="216">
        <v>2.6141139999999998</v>
      </c>
      <c r="AK36" s="216">
        <v>2.9017499999999998</v>
      </c>
      <c r="AL36" s="216">
        <v>3.1175250000000001</v>
      </c>
      <c r="AM36" s="216">
        <v>3.45051</v>
      </c>
      <c r="AN36" s="216">
        <v>3.119272</v>
      </c>
      <c r="AO36" s="216">
        <v>3.068619</v>
      </c>
      <c r="AP36" s="216">
        <v>2.8299470000000002</v>
      </c>
      <c r="AQ36" s="216">
        <v>2.5431680000000001</v>
      </c>
      <c r="AR36" s="216">
        <v>2.6319780000000002</v>
      </c>
      <c r="AS36" s="216">
        <v>2.80559</v>
      </c>
      <c r="AT36" s="216">
        <v>2.8889369999999999</v>
      </c>
      <c r="AU36" s="216">
        <v>2.841199</v>
      </c>
      <c r="AV36" s="216">
        <v>2.934542</v>
      </c>
      <c r="AW36" s="216">
        <v>3.3055300000000001</v>
      </c>
      <c r="AX36" s="216">
        <v>3.4256190000000002</v>
      </c>
      <c r="AY36" s="216">
        <v>3.671217</v>
      </c>
      <c r="AZ36" s="216">
        <v>3.582106</v>
      </c>
      <c r="BA36" s="216">
        <v>3.2018800000000001</v>
      </c>
      <c r="BB36" s="216">
        <v>2.8931369999999998</v>
      </c>
      <c r="BC36" s="216">
        <v>2.8277471258000002</v>
      </c>
      <c r="BD36" s="216">
        <v>2.73253134</v>
      </c>
      <c r="BE36" s="327">
        <v>3.1484230000000002</v>
      </c>
      <c r="BF36" s="327">
        <v>3.2057899999999999</v>
      </c>
      <c r="BG36" s="327">
        <v>3.305714</v>
      </c>
      <c r="BH36" s="327">
        <v>3.4093629999999999</v>
      </c>
      <c r="BI36" s="327">
        <v>3.5717089999999998</v>
      </c>
      <c r="BJ36" s="327">
        <v>3.7776480000000001</v>
      </c>
      <c r="BK36" s="327">
        <v>3.815131</v>
      </c>
      <c r="BL36" s="327">
        <v>3.5608710000000001</v>
      </c>
      <c r="BM36" s="327">
        <v>3.455721</v>
      </c>
      <c r="BN36" s="327">
        <v>3.237187</v>
      </c>
      <c r="BO36" s="327">
        <v>3.066217</v>
      </c>
      <c r="BP36" s="327">
        <v>3.1555770000000001</v>
      </c>
      <c r="BQ36" s="327">
        <v>3.2933750000000002</v>
      </c>
      <c r="BR36" s="327">
        <v>3.2462369999999998</v>
      </c>
      <c r="BS36" s="327">
        <v>3.3219609999999999</v>
      </c>
      <c r="BT36" s="327">
        <v>3.4548619999999999</v>
      </c>
      <c r="BU36" s="327">
        <v>3.5486040000000001</v>
      </c>
      <c r="BV36" s="327">
        <v>3.7094469999999999</v>
      </c>
    </row>
    <row r="37" spans="1:74" ht="11.1" customHeight="1" x14ac:dyDescent="0.2">
      <c r="A37" s="635" t="s">
        <v>927</v>
      </c>
      <c r="B37" s="176" t="s">
        <v>519</v>
      </c>
      <c r="C37" s="216">
        <v>-8.7433999999999998E-2</v>
      </c>
      <c r="D37" s="216">
        <v>2.4473999999999999E-2</v>
      </c>
      <c r="E37" s="216">
        <v>-3.6273E-2</v>
      </c>
      <c r="F37" s="216">
        <v>-2.6712E-2</v>
      </c>
      <c r="G37" s="216">
        <v>0.14366699999999999</v>
      </c>
      <c r="H37" s="216">
        <v>9.7463999999999995E-2</v>
      </c>
      <c r="I37" s="216">
        <v>8.2600999999999994E-2</v>
      </c>
      <c r="J37" s="216">
        <v>-6.3044000000000003E-2</v>
      </c>
      <c r="K37" s="216">
        <v>-7.0191000000000003E-2</v>
      </c>
      <c r="L37" s="216">
        <v>-0.17925199999999999</v>
      </c>
      <c r="M37" s="216">
        <v>-1.8499999999999999E-2</v>
      </c>
      <c r="N37" s="216">
        <v>3.6468E-2</v>
      </c>
      <c r="O37" s="216">
        <v>-3.4120999999999999E-2</v>
      </c>
      <c r="P37" s="216">
        <v>0.208679</v>
      </c>
      <c r="Q37" s="216">
        <v>-6.0533000000000003E-2</v>
      </c>
      <c r="R37" s="216">
        <v>4.0254999999999999E-2</v>
      </c>
      <c r="S37" s="216">
        <v>-9.3720999999999999E-2</v>
      </c>
      <c r="T37" s="216">
        <v>-1.6681000000000001E-2</v>
      </c>
      <c r="U37" s="216">
        <v>-0.109537</v>
      </c>
      <c r="V37" s="216">
        <v>6.6592999999999999E-2</v>
      </c>
      <c r="W37" s="216">
        <v>3.8470000000000002E-3</v>
      </c>
      <c r="X37" s="216">
        <v>8.2526000000000002E-2</v>
      </c>
      <c r="Y37" s="216">
        <v>-5.0040000000000001E-2</v>
      </c>
      <c r="Z37" s="216">
        <v>2.2976E-2</v>
      </c>
      <c r="AA37" s="216">
        <v>-2.3654999999999999E-2</v>
      </c>
      <c r="AB37" s="216">
        <v>-7.2099999999999996E-4</v>
      </c>
      <c r="AC37" s="216">
        <v>7.9493999999999995E-2</v>
      </c>
      <c r="AD37" s="216">
        <v>0.118561</v>
      </c>
      <c r="AE37" s="216">
        <v>-2.0749E-2</v>
      </c>
      <c r="AF37" s="216">
        <v>8.2232E-2</v>
      </c>
      <c r="AG37" s="216">
        <v>1.1771999999999999E-2</v>
      </c>
      <c r="AH37" s="216">
        <v>-8.9599999999999992E-3</v>
      </c>
      <c r="AI37" s="216">
        <v>4.4738E-2</v>
      </c>
      <c r="AJ37" s="216">
        <v>7.4489E-2</v>
      </c>
      <c r="AK37" s="216">
        <v>4.1147000000000003E-2</v>
      </c>
      <c r="AL37" s="216">
        <v>3.3743000000000002E-2</v>
      </c>
      <c r="AM37" s="216">
        <v>9.7413E-2</v>
      </c>
      <c r="AN37" s="216">
        <v>0.184087</v>
      </c>
      <c r="AO37" s="216">
        <v>0.126275</v>
      </c>
      <c r="AP37" s="216">
        <v>-0.111802</v>
      </c>
      <c r="AQ37" s="216">
        <v>-2.5846000000000001E-2</v>
      </c>
      <c r="AR37" s="216">
        <v>2.8264000000000001E-2</v>
      </c>
      <c r="AS37" s="216">
        <v>-8.3821000000000007E-2</v>
      </c>
      <c r="AT37" s="216">
        <v>-2.0643999999999999E-2</v>
      </c>
      <c r="AU37" s="216">
        <v>-0.18613499999999999</v>
      </c>
      <c r="AV37" s="216">
        <v>8.1044000000000005E-2</v>
      </c>
      <c r="AW37" s="216">
        <v>-5.1811000000000003E-2</v>
      </c>
      <c r="AX37" s="216">
        <v>-1.7000000000000001E-2</v>
      </c>
      <c r="AY37" s="216">
        <v>-1.3991E-2</v>
      </c>
      <c r="AZ37" s="216">
        <v>-0.133245</v>
      </c>
      <c r="BA37" s="216">
        <v>3.4716999999999998E-2</v>
      </c>
      <c r="BB37" s="216">
        <v>0.122657</v>
      </c>
      <c r="BC37" s="216">
        <v>-4.9963219699999999E-2</v>
      </c>
      <c r="BD37" s="216">
        <v>2.7437980000000001E-2</v>
      </c>
      <c r="BE37" s="327">
        <v>-2.6796699999999999E-3</v>
      </c>
      <c r="BF37" s="327">
        <v>2.6170499999999999E-4</v>
      </c>
      <c r="BG37" s="327">
        <v>-2.55589E-5</v>
      </c>
      <c r="BH37" s="327">
        <v>2.4961600000000001E-6</v>
      </c>
      <c r="BI37" s="327">
        <v>-2.4378199999999998E-7</v>
      </c>
      <c r="BJ37" s="327">
        <v>0</v>
      </c>
      <c r="BK37" s="327">
        <v>0</v>
      </c>
      <c r="BL37" s="327">
        <v>0</v>
      </c>
      <c r="BM37" s="327">
        <v>0</v>
      </c>
      <c r="BN37" s="327">
        <v>0</v>
      </c>
      <c r="BO37" s="327">
        <v>0</v>
      </c>
      <c r="BP37" s="327">
        <v>0</v>
      </c>
      <c r="BQ37" s="327">
        <v>0</v>
      </c>
      <c r="BR37" s="327">
        <v>0</v>
      </c>
      <c r="BS37" s="327">
        <v>0</v>
      </c>
      <c r="BT37" s="327">
        <v>0</v>
      </c>
      <c r="BU37" s="327">
        <v>0</v>
      </c>
      <c r="BV37" s="327">
        <v>0</v>
      </c>
    </row>
    <row r="38" spans="1:74" ht="11.1" customHeight="1" x14ac:dyDescent="0.2">
      <c r="A38" s="61" t="s">
        <v>634</v>
      </c>
      <c r="B38" s="642" t="s">
        <v>520</v>
      </c>
      <c r="C38" s="216">
        <v>8.6390989999999999</v>
      </c>
      <c r="D38" s="216">
        <v>8.8285579999999992</v>
      </c>
      <c r="E38" s="216">
        <v>9.0565329999999999</v>
      </c>
      <c r="F38" s="216">
        <v>9.1894620000000007</v>
      </c>
      <c r="G38" s="216">
        <v>9.262454</v>
      </c>
      <c r="H38" s="216">
        <v>9.4170639999999999</v>
      </c>
      <c r="I38" s="216">
        <v>9.4702940000000009</v>
      </c>
      <c r="J38" s="216">
        <v>9.4600939999999998</v>
      </c>
      <c r="K38" s="216">
        <v>9.2886109999999995</v>
      </c>
      <c r="L38" s="216">
        <v>9.2446680000000008</v>
      </c>
      <c r="M38" s="216">
        <v>9.1116349999999997</v>
      </c>
      <c r="N38" s="216">
        <v>9.1475760000000008</v>
      </c>
      <c r="O38" s="216">
        <v>8.6532859999999996</v>
      </c>
      <c r="P38" s="216">
        <v>9.2212859999999992</v>
      </c>
      <c r="Q38" s="216">
        <v>9.3731500000000008</v>
      </c>
      <c r="R38" s="216">
        <v>9.1755420000000001</v>
      </c>
      <c r="S38" s="216">
        <v>9.4168880000000001</v>
      </c>
      <c r="T38" s="216">
        <v>9.6079310000000007</v>
      </c>
      <c r="U38" s="216">
        <v>9.5775959999999998</v>
      </c>
      <c r="V38" s="216">
        <v>9.6871050000000007</v>
      </c>
      <c r="W38" s="216">
        <v>9.4837319999999998</v>
      </c>
      <c r="X38" s="216">
        <v>9.0933220000000006</v>
      </c>
      <c r="Y38" s="216">
        <v>9.2332300000000007</v>
      </c>
      <c r="Z38" s="216">
        <v>9.2832000000000008</v>
      </c>
      <c r="AA38" s="216">
        <v>8.5066919999999993</v>
      </c>
      <c r="AB38" s="216">
        <v>9.0077560000000005</v>
      </c>
      <c r="AC38" s="216">
        <v>9.3252480000000002</v>
      </c>
      <c r="AD38" s="216">
        <v>9.2951650000000008</v>
      </c>
      <c r="AE38" s="216">
        <v>9.5498069999999995</v>
      </c>
      <c r="AF38" s="216">
        <v>9.7722610000000003</v>
      </c>
      <c r="AG38" s="216">
        <v>9.5952330000000003</v>
      </c>
      <c r="AH38" s="216">
        <v>9.7517069999999997</v>
      </c>
      <c r="AI38" s="216">
        <v>9.3775619999999993</v>
      </c>
      <c r="AJ38" s="216">
        <v>9.3571259999999992</v>
      </c>
      <c r="AK38" s="216">
        <v>9.1104780000000005</v>
      </c>
      <c r="AL38" s="216">
        <v>9.2465609999999998</v>
      </c>
      <c r="AM38" s="216">
        <v>8.7420570000000009</v>
      </c>
      <c r="AN38" s="216">
        <v>8.8171350000000004</v>
      </c>
      <c r="AO38" s="216">
        <v>9.4458870000000008</v>
      </c>
      <c r="AP38" s="216">
        <v>9.1869460000000007</v>
      </c>
      <c r="AQ38" s="216">
        <v>9.5496850000000002</v>
      </c>
      <c r="AR38" s="216">
        <v>9.7982949999999995</v>
      </c>
      <c r="AS38" s="216">
        <v>9.6396940000000004</v>
      </c>
      <c r="AT38" s="216">
        <v>9.7476420000000008</v>
      </c>
      <c r="AU38" s="216">
        <v>9.117597</v>
      </c>
      <c r="AV38" s="216">
        <v>9.2729440000000007</v>
      </c>
      <c r="AW38" s="216">
        <v>9.2473349999999996</v>
      </c>
      <c r="AX38" s="216">
        <v>9.2191890000000001</v>
      </c>
      <c r="AY38" s="216">
        <v>8.7430489999999992</v>
      </c>
      <c r="AZ38" s="216">
        <v>8.9631959999999999</v>
      </c>
      <c r="BA38" s="216">
        <v>9.1744710000000005</v>
      </c>
      <c r="BB38" s="216">
        <v>9.3563740000000006</v>
      </c>
      <c r="BC38" s="216">
        <v>9.4033225805999994</v>
      </c>
      <c r="BD38" s="216">
        <v>9.6951245667000006</v>
      </c>
      <c r="BE38" s="327">
        <v>9.6682539999999992</v>
      </c>
      <c r="BF38" s="327">
        <v>9.6957570000000004</v>
      </c>
      <c r="BG38" s="327">
        <v>9.2472659999999998</v>
      </c>
      <c r="BH38" s="327">
        <v>9.2429740000000002</v>
      </c>
      <c r="BI38" s="327">
        <v>9.2330089999999991</v>
      </c>
      <c r="BJ38" s="327">
        <v>9.3566870000000009</v>
      </c>
      <c r="BK38" s="327">
        <v>8.5835980000000003</v>
      </c>
      <c r="BL38" s="327">
        <v>8.9111849999999997</v>
      </c>
      <c r="BM38" s="327">
        <v>9.3062310000000004</v>
      </c>
      <c r="BN38" s="327">
        <v>9.3620459999999994</v>
      </c>
      <c r="BO38" s="327">
        <v>9.557442</v>
      </c>
      <c r="BP38" s="327">
        <v>9.7790470000000003</v>
      </c>
      <c r="BQ38" s="327">
        <v>9.651605</v>
      </c>
      <c r="BR38" s="327">
        <v>9.7479739999999993</v>
      </c>
      <c r="BS38" s="327">
        <v>9.3554399999999998</v>
      </c>
      <c r="BT38" s="327">
        <v>9.234553</v>
      </c>
      <c r="BU38" s="327">
        <v>9.2463350000000002</v>
      </c>
      <c r="BV38" s="327">
        <v>9.2864869999999993</v>
      </c>
    </row>
    <row r="39" spans="1:74" ht="11.1" customHeight="1" x14ac:dyDescent="0.2">
      <c r="A39" s="61" t="s">
        <v>1098</v>
      </c>
      <c r="B39" s="642" t="s">
        <v>1099</v>
      </c>
      <c r="C39" s="216">
        <v>0.84610061290000005</v>
      </c>
      <c r="D39" s="216">
        <v>0.88503514285999996</v>
      </c>
      <c r="E39" s="216">
        <v>0.89076519354999995</v>
      </c>
      <c r="F39" s="216">
        <v>0.88098299999999996</v>
      </c>
      <c r="G39" s="216">
        <v>0.93150664516000004</v>
      </c>
      <c r="H39" s="216">
        <v>0.94065266667000003</v>
      </c>
      <c r="I39" s="216">
        <v>0.93551719354999996</v>
      </c>
      <c r="J39" s="216">
        <v>0.94090325805999997</v>
      </c>
      <c r="K39" s="216">
        <v>0.93433366666999995</v>
      </c>
      <c r="L39" s="216">
        <v>0.91182567741999998</v>
      </c>
      <c r="M39" s="216">
        <v>0.92103633333000001</v>
      </c>
      <c r="N39" s="216">
        <v>0.89733467741999995</v>
      </c>
      <c r="O39" s="216">
        <v>0.85185112903000004</v>
      </c>
      <c r="P39" s="216">
        <v>0.92970996551999996</v>
      </c>
      <c r="Q39" s="216">
        <v>0.92859680644999998</v>
      </c>
      <c r="R39" s="216">
        <v>0.88944666667000005</v>
      </c>
      <c r="S39" s="216">
        <v>0.93849951613000004</v>
      </c>
      <c r="T39" s="216">
        <v>0.96921266666999994</v>
      </c>
      <c r="U39" s="216">
        <v>0.95906196773999997</v>
      </c>
      <c r="V39" s="216">
        <v>0.97146822581000003</v>
      </c>
      <c r="W39" s="216">
        <v>0.94061466667000004</v>
      </c>
      <c r="X39" s="216">
        <v>0.92450283871000005</v>
      </c>
      <c r="Y39" s="216">
        <v>0.94272166667000001</v>
      </c>
      <c r="Z39" s="216">
        <v>0.96137087096999996</v>
      </c>
      <c r="AA39" s="216">
        <v>0.87490419355000004</v>
      </c>
      <c r="AB39" s="216">
        <v>0.89949042856999994</v>
      </c>
      <c r="AC39" s="216">
        <v>0.92207616129000003</v>
      </c>
      <c r="AD39" s="216">
        <v>0.93436133333000004</v>
      </c>
      <c r="AE39" s="216">
        <v>0.96284358064999997</v>
      </c>
      <c r="AF39" s="216">
        <v>0.99445866667000005</v>
      </c>
      <c r="AG39" s="216">
        <v>0.94949961289999996</v>
      </c>
      <c r="AH39" s="216">
        <v>0.98788209677000005</v>
      </c>
      <c r="AI39" s="216">
        <v>0.95409299999999997</v>
      </c>
      <c r="AJ39" s="216">
        <v>0.95601574194000005</v>
      </c>
      <c r="AK39" s="216">
        <v>0.96740166667000005</v>
      </c>
      <c r="AL39" s="216">
        <v>0.93346229032000005</v>
      </c>
      <c r="AM39" s="216">
        <v>0.93994793548</v>
      </c>
      <c r="AN39" s="216">
        <v>0.86126028571000002</v>
      </c>
      <c r="AO39" s="216">
        <v>0.92084170968000001</v>
      </c>
      <c r="AP39" s="216">
        <v>0.87642666667000002</v>
      </c>
      <c r="AQ39" s="216">
        <v>0.98565000000000003</v>
      </c>
      <c r="AR39" s="216">
        <v>0.96903799999999995</v>
      </c>
      <c r="AS39" s="216">
        <v>0.97055906451999996</v>
      </c>
      <c r="AT39" s="216">
        <v>1.0033399999999999</v>
      </c>
      <c r="AU39" s="216">
        <v>0.89907433332999998</v>
      </c>
      <c r="AV39" s="216">
        <v>0.94881377419000001</v>
      </c>
      <c r="AW39" s="216">
        <v>0.93754366667</v>
      </c>
      <c r="AX39" s="216">
        <v>0.93554800000000005</v>
      </c>
      <c r="AY39" s="216">
        <v>0.86662838710000001</v>
      </c>
      <c r="AZ39" s="216">
        <v>0.94423885714</v>
      </c>
      <c r="BA39" s="216">
        <v>0.93379741935000005</v>
      </c>
      <c r="BB39" s="216">
        <v>0.92597200000000002</v>
      </c>
      <c r="BC39" s="216">
        <v>1.0133329682000001</v>
      </c>
      <c r="BD39" s="216">
        <v>0.96976022577999998</v>
      </c>
      <c r="BE39" s="327">
        <v>0.9655688</v>
      </c>
      <c r="BF39" s="327">
        <v>0.96908090000000002</v>
      </c>
      <c r="BG39" s="327">
        <v>0.91446289999999997</v>
      </c>
      <c r="BH39" s="327">
        <v>0.9254424</v>
      </c>
      <c r="BI39" s="327">
        <v>0.92860469999999995</v>
      </c>
      <c r="BJ39" s="327">
        <v>0.94663980000000003</v>
      </c>
      <c r="BK39" s="327">
        <v>0.85603750000000001</v>
      </c>
      <c r="BL39" s="327">
        <v>0.91972949999999998</v>
      </c>
      <c r="BM39" s="327">
        <v>0.94589909999999999</v>
      </c>
      <c r="BN39" s="327">
        <v>0.9510132</v>
      </c>
      <c r="BO39" s="327">
        <v>0.97855340000000002</v>
      </c>
      <c r="BP39" s="327">
        <v>1.008249</v>
      </c>
      <c r="BQ39" s="327">
        <v>0.97992299999999999</v>
      </c>
      <c r="BR39" s="327">
        <v>0.99942880000000001</v>
      </c>
      <c r="BS39" s="327">
        <v>0.94597070000000005</v>
      </c>
      <c r="BT39" s="327">
        <v>0.94163719999999995</v>
      </c>
      <c r="BU39" s="327">
        <v>0.95221579999999995</v>
      </c>
      <c r="BV39" s="327">
        <v>0.95788890000000004</v>
      </c>
    </row>
    <row r="40" spans="1:74" ht="11.1" customHeight="1" x14ac:dyDescent="0.2">
      <c r="A40" s="61" t="s">
        <v>635</v>
      </c>
      <c r="B40" s="642" t="s">
        <v>509</v>
      </c>
      <c r="C40" s="216">
        <v>1.375227</v>
      </c>
      <c r="D40" s="216">
        <v>1.4452860000000001</v>
      </c>
      <c r="E40" s="216">
        <v>1.5481579999999999</v>
      </c>
      <c r="F40" s="216">
        <v>1.526762</v>
      </c>
      <c r="G40" s="216">
        <v>1.5192749999999999</v>
      </c>
      <c r="H40" s="216">
        <v>1.654074</v>
      </c>
      <c r="I40" s="216">
        <v>1.650441</v>
      </c>
      <c r="J40" s="216">
        <v>1.6014120000000001</v>
      </c>
      <c r="K40" s="216">
        <v>1.53399</v>
      </c>
      <c r="L40" s="216">
        <v>1.6139289999999999</v>
      </c>
      <c r="M40" s="216">
        <v>1.5237449999999999</v>
      </c>
      <c r="N40" s="216">
        <v>1.578114</v>
      </c>
      <c r="O40" s="216">
        <v>1.449282</v>
      </c>
      <c r="P40" s="216">
        <v>1.5343800000000001</v>
      </c>
      <c r="Q40" s="216">
        <v>1.546602</v>
      </c>
      <c r="R40" s="216">
        <v>1.5661510000000001</v>
      </c>
      <c r="S40" s="216">
        <v>1.5778810000000001</v>
      </c>
      <c r="T40" s="216">
        <v>1.7226600000000001</v>
      </c>
      <c r="U40" s="216">
        <v>1.7200150000000001</v>
      </c>
      <c r="V40" s="216">
        <v>1.7217199999999999</v>
      </c>
      <c r="W40" s="216">
        <v>1.635238</v>
      </c>
      <c r="X40" s="216">
        <v>1.609551</v>
      </c>
      <c r="Y40" s="216">
        <v>1.632377</v>
      </c>
      <c r="Z40" s="216">
        <v>1.65293</v>
      </c>
      <c r="AA40" s="216">
        <v>1.5883419999999999</v>
      </c>
      <c r="AB40" s="216">
        <v>1.5170779999999999</v>
      </c>
      <c r="AC40" s="216">
        <v>1.6758690000000001</v>
      </c>
      <c r="AD40" s="216">
        <v>1.643518</v>
      </c>
      <c r="AE40" s="216">
        <v>1.668893</v>
      </c>
      <c r="AF40" s="216">
        <v>1.761779</v>
      </c>
      <c r="AG40" s="216">
        <v>1.7336320000000001</v>
      </c>
      <c r="AH40" s="216">
        <v>1.7618819999999999</v>
      </c>
      <c r="AI40" s="216">
        <v>1.626806</v>
      </c>
      <c r="AJ40" s="216">
        <v>1.7511060000000001</v>
      </c>
      <c r="AK40" s="216">
        <v>1.6853260000000001</v>
      </c>
      <c r="AL40" s="216">
        <v>1.75553</v>
      </c>
      <c r="AM40" s="216">
        <v>1.585812</v>
      </c>
      <c r="AN40" s="216">
        <v>1.598754</v>
      </c>
      <c r="AO40" s="216">
        <v>1.7181599999999999</v>
      </c>
      <c r="AP40" s="216">
        <v>1.6341730000000001</v>
      </c>
      <c r="AQ40" s="216">
        <v>1.706569</v>
      </c>
      <c r="AR40" s="216">
        <v>1.853871</v>
      </c>
      <c r="AS40" s="216">
        <v>1.7722869999999999</v>
      </c>
      <c r="AT40" s="216">
        <v>1.856385</v>
      </c>
      <c r="AU40" s="216">
        <v>1.7002219999999999</v>
      </c>
      <c r="AV40" s="216">
        <v>1.6622980000000001</v>
      </c>
      <c r="AW40" s="216">
        <v>1.7688839999999999</v>
      </c>
      <c r="AX40" s="216">
        <v>1.6669020000000001</v>
      </c>
      <c r="AY40" s="216">
        <v>1.629224</v>
      </c>
      <c r="AZ40" s="216">
        <v>1.6033599999999999</v>
      </c>
      <c r="BA40" s="216">
        <v>1.7085729999999999</v>
      </c>
      <c r="BB40" s="216">
        <v>1.7497469999999999</v>
      </c>
      <c r="BC40" s="216">
        <v>1.7818064516000001</v>
      </c>
      <c r="BD40" s="216">
        <v>1.8120365667</v>
      </c>
      <c r="BE40" s="327">
        <v>1.882261</v>
      </c>
      <c r="BF40" s="327">
        <v>1.879783</v>
      </c>
      <c r="BG40" s="327">
        <v>1.802813</v>
      </c>
      <c r="BH40" s="327">
        <v>1.8169109999999999</v>
      </c>
      <c r="BI40" s="327">
        <v>1.815183</v>
      </c>
      <c r="BJ40" s="327">
        <v>1.843772</v>
      </c>
      <c r="BK40" s="327">
        <v>1.734116</v>
      </c>
      <c r="BL40" s="327">
        <v>1.741536</v>
      </c>
      <c r="BM40" s="327">
        <v>1.806006</v>
      </c>
      <c r="BN40" s="327">
        <v>1.8050710000000001</v>
      </c>
      <c r="BO40" s="327">
        <v>1.8086580000000001</v>
      </c>
      <c r="BP40" s="327">
        <v>1.881702</v>
      </c>
      <c r="BQ40" s="327">
        <v>1.9037360000000001</v>
      </c>
      <c r="BR40" s="327">
        <v>1.900312</v>
      </c>
      <c r="BS40" s="327">
        <v>1.8240099999999999</v>
      </c>
      <c r="BT40" s="327">
        <v>1.838279</v>
      </c>
      <c r="BU40" s="327">
        <v>1.8372200000000001</v>
      </c>
      <c r="BV40" s="327">
        <v>1.865783</v>
      </c>
    </row>
    <row r="41" spans="1:74" ht="11.1" customHeight="1" x14ac:dyDescent="0.2">
      <c r="A41" s="61" t="s">
        <v>636</v>
      </c>
      <c r="B41" s="642" t="s">
        <v>521</v>
      </c>
      <c r="C41" s="216">
        <v>4.1857329999999999</v>
      </c>
      <c r="D41" s="216">
        <v>4.5592389999999998</v>
      </c>
      <c r="E41" s="216">
        <v>4.0781460000000003</v>
      </c>
      <c r="F41" s="216">
        <v>4.027406</v>
      </c>
      <c r="G41" s="216">
        <v>3.777539</v>
      </c>
      <c r="H41" s="216">
        <v>3.8968370000000001</v>
      </c>
      <c r="I41" s="216">
        <v>3.9011840000000002</v>
      </c>
      <c r="J41" s="216">
        <v>3.9146679999999998</v>
      </c>
      <c r="K41" s="216">
        <v>4.0629799999999996</v>
      </c>
      <c r="L41" s="216">
        <v>4.0141410000000004</v>
      </c>
      <c r="M41" s="216">
        <v>3.74024</v>
      </c>
      <c r="N41" s="216">
        <v>3.8311299999999999</v>
      </c>
      <c r="O41" s="216">
        <v>3.850257</v>
      </c>
      <c r="P41" s="216">
        <v>3.9960969999999998</v>
      </c>
      <c r="Q41" s="216">
        <v>3.94699</v>
      </c>
      <c r="R41" s="216">
        <v>3.7988770000000001</v>
      </c>
      <c r="S41" s="216">
        <v>3.7319819999999999</v>
      </c>
      <c r="T41" s="216">
        <v>3.8527300000000002</v>
      </c>
      <c r="U41" s="216">
        <v>3.5973799999999998</v>
      </c>
      <c r="V41" s="216">
        <v>3.8803570000000001</v>
      </c>
      <c r="W41" s="216">
        <v>3.9120249999999999</v>
      </c>
      <c r="X41" s="216">
        <v>3.9863170000000001</v>
      </c>
      <c r="Y41" s="216">
        <v>3.9383900000000001</v>
      </c>
      <c r="Z41" s="216">
        <v>4.0430599999999997</v>
      </c>
      <c r="AA41" s="216">
        <v>3.7355800000000001</v>
      </c>
      <c r="AB41" s="216">
        <v>3.9348179999999999</v>
      </c>
      <c r="AC41" s="216">
        <v>4.1266369999999997</v>
      </c>
      <c r="AD41" s="216">
        <v>3.762839</v>
      </c>
      <c r="AE41" s="216">
        <v>3.9550480000000001</v>
      </c>
      <c r="AF41" s="216">
        <v>3.9635560000000001</v>
      </c>
      <c r="AG41" s="216">
        <v>3.6417920000000001</v>
      </c>
      <c r="AH41" s="216">
        <v>4.0035080000000001</v>
      </c>
      <c r="AI41" s="216">
        <v>3.9212159999999998</v>
      </c>
      <c r="AJ41" s="216">
        <v>4.0112269999999999</v>
      </c>
      <c r="AK41" s="216">
        <v>4.1574489999999997</v>
      </c>
      <c r="AL41" s="216">
        <v>3.9752990000000001</v>
      </c>
      <c r="AM41" s="216">
        <v>4.3938620000000004</v>
      </c>
      <c r="AN41" s="216">
        <v>3.9619270000000002</v>
      </c>
      <c r="AO41" s="216">
        <v>4.1686100000000001</v>
      </c>
      <c r="AP41" s="216">
        <v>4.1537160000000002</v>
      </c>
      <c r="AQ41" s="216">
        <v>4.2734920000000001</v>
      </c>
      <c r="AR41" s="216">
        <v>3.9540630000000001</v>
      </c>
      <c r="AS41" s="216">
        <v>3.9580920000000002</v>
      </c>
      <c r="AT41" s="216">
        <v>4.1729539999999998</v>
      </c>
      <c r="AU41" s="216">
        <v>4.00657</v>
      </c>
      <c r="AV41" s="216">
        <v>4.3784150000000004</v>
      </c>
      <c r="AW41" s="216">
        <v>4.1275680000000001</v>
      </c>
      <c r="AX41" s="216">
        <v>4.0275530000000002</v>
      </c>
      <c r="AY41" s="216">
        <v>4.3546209999999999</v>
      </c>
      <c r="AZ41" s="216">
        <v>4.3307640000000003</v>
      </c>
      <c r="BA41" s="216">
        <v>4.1548579999999999</v>
      </c>
      <c r="BB41" s="216">
        <v>3.9799739999999999</v>
      </c>
      <c r="BC41" s="216">
        <v>3.9035483870999999</v>
      </c>
      <c r="BD41" s="216">
        <v>4.0378821333000001</v>
      </c>
      <c r="BE41" s="327">
        <v>4.0300250000000002</v>
      </c>
      <c r="BF41" s="327">
        <v>4.1498140000000001</v>
      </c>
      <c r="BG41" s="327">
        <v>4.0492619999999997</v>
      </c>
      <c r="BH41" s="327">
        <v>4.2882740000000004</v>
      </c>
      <c r="BI41" s="327">
        <v>4.1302950000000003</v>
      </c>
      <c r="BJ41" s="327">
        <v>4.1344709999999996</v>
      </c>
      <c r="BK41" s="327">
        <v>4.2310809999999996</v>
      </c>
      <c r="BL41" s="327">
        <v>4.2351859999999997</v>
      </c>
      <c r="BM41" s="327">
        <v>4.1694110000000002</v>
      </c>
      <c r="BN41" s="327">
        <v>4.0969980000000001</v>
      </c>
      <c r="BO41" s="327">
        <v>4.0805110000000004</v>
      </c>
      <c r="BP41" s="327">
        <v>4.0478969999999999</v>
      </c>
      <c r="BQ41" s="327">
        <v>4.0909649999999997</v>
      </c>
      <c r="BR41" s="327">
        <v>4.2009460000000001</v>
      </c>
      <c r="BS41" s="327">
        <v>4.1867409999999996</v>
      </c>
      <c r="BT41" s="327">
        <v>4.3377150000000002</v>
      </c>
      <c r="BU41" s="327">
        <v>4.1482799999999997</v>
      </c>
      <c r="BV41" s="327">
        <v>4.2233409999999996</v>
      </c>
    </row>
    <row r="42" spans="1:74" ht="11.1" customHeight="1" x14ac:dyDescent="0.2">
      <c r="A42" s="61" t="s">
        <v>637</v>
      </c>
      <c r="B42" s="642" t="s">
        <v>522</v>
      </c>
      <c r="C42" s="216">
        <v>0.29402899999999998</v>
      </c>
      <c r="D42" s="216">
        <v>0.194741</v>
      </c>
      <c r="E42" s="216">
        <v>0.26319599999999999</v>
      </c>
      <c r="F42" s="216">
        <v>0.171902</v>
      </c>
      <c r="G42" s="216">
        <v>0.23469200000000001</v>
      </c>
      <c r="H42" s="216">
        <v>0.20030899999999999</v>
      </c>
      <c r="I42" s="216">
        <v>0.325326</v>
      </c>
      <c r="J42" s="216">
        <v>0.29788500000000001</v>
      </c>
      <c r="K42" s="216">
        <v>0.26722099999999999</v>
      </c>
      <c r="L42" s="216">
        <v>0.23614399999999999</v>
      </c>
      <c r="M42" s="216">
        <v>0.30046699999999998</v>
      </c>
      <c r="N42" s="216">
        <v>0.31660100000000002</v>
      </c>
      <c r="O42" s="216">
        <v>0.30630000000000002</v>
      </c>
      <c r="P42" s="216">
        <v>0.183092</v>
      </c>
      <c r="Q42" s="216">
        <v>0.36121999999999999</v>
      </c>
      <c r="R42" s="216">
        <v>0.44886500000000001</v>
      </c>
      <c r="S42" s="216">
        <v>0.32330399999999998</v>
      </c>
      <c r="T42" s="216">
        <v>0.33785900000000002</v>
      </c>
      <c r="U42" s="216">
        <v>0.424122</v>
      </c>
      <c r="V42" s="216">
        <v>0.31768999999999997</v>
      </c>
      <c r="W42" s="216">
        <v>0.25276199999999999</v>
      </c>
      <c r="X42" s="216">
        <v>0.34043699999999999</v>
      </c>
      <c r="Y42" s="216">
        <v>0.30530099999999999</v>
      </c>
      <c r="Z42" s="216">
        <v>0.30580400000000002</v>
      </c>
      <c r="AA42" s="216">
        <v>0.53988100000000006</v>
      </c>
      <c r="AB42" s="216">
        <v>0.279304</v>
      </c>
      <c r="AC42" s="216">
        <v>0.31933099999999998</v>
      </c>
      <c r="AD42" s="216">
        <v>0.28250500000000001</v>
      </c>
      <c r="AE42" s="216">
        <v>0.35650999999999999</v>
      </c>
      <c r="AF42" s="216">
        <v>0.34926400000000002</v>
      </c>
      <c r="AG42" s="216">
        <v>0.28682600000000003</v>
      </c>
      <c r="AH42" s="216">
        <v>0.346273</v>
      </c>
      <c r="AI42" s="216">
        <v>0.30193300000000001</v>
      </c>
      <c r="AJ42" s="216">
        <v>0.32299299999999997</v>
      </c>
      <c r="AK42" s="216">
        <v>0.39425500000000002</v>
      </c>
      <c r="AL42" s="216">
        <v>0.31415399999999999</v>
      </c>
      <c r="AM42" s="216">
        <v>0.340227</v>
      </c>
      <c r="AN42" s="216">
        <v>0.28220899999999999</v>
      </c>
      <c r="AO42" s="216">
        <v>0.222966</v>
      </c>
      <c r="AP42" s="216">
        <v>0.40900700000000001</v>
      </c>
      <c r="AQ42" s="216">
        <v>0.312218</v>
      </c>
      <c r="AR42" s="216">
        <v>0.249496</v>
      </c>
      <c r="AS42" s="216">
        <v>0.33706900000000001</v>
      </c>
      <c r="AT42" s="216">
        <v>0.311996</v>
      </c>
      <c r="AU42" s="216">
        <v>0.36205799999999999</v>
      </c>
      <c r="AV42" s="216">
        <v>0.30505199999999999</v>
      </c>
      <c r="AW42" s="216">
        <v>0.32009599999999999</v>
      </c>
      <c r="AX42" s="216">
        <v>0.404389</v>
      </c>
      <c r="AY42" s="216">
        <v>0.304176</v>
      </c>
      <c r="AZ42" s="216">
        <v>0.30082999999999999</v>
      </c>
      <c r="BA42" s="216">
        <v>0.21696599999999999</v>
      </c>
      <c r="BB42" s="216">
        <v>0.16931499999999999</v>
      </c>
      <c r="BC42" s="216">
        <v>0.24112903225999999</v>
      </c>
      <c r="BD42" s="216">
        <v>0.38374722</v>
      </c>
      <c r="BE42" s="327">
        <v>0.39274759999999997</v>
      </c>
      <c r="BF42" s="327">
        <v>0.3290632</v>
      </c>
      <c r="BG42" s="327">
        <v>0.32029770000000002</v>
      </c>
      <c r="BH42" s="327">
        <v>0.2994831</v>
      </c>
      <c r="BI42" s="327">
        <v>0.31942290000000001</v>
      </c>
      <c r="BJ42" s="327">
        <v>0.3022841</v>
      </c>
      <c r="BK42" s="327">
        <v>0.29636249999999997</v>
      </c>
      <c r="BL42" s="327">
        <v>0.285777</v>
      </c>
      <c r="BM42" s="327">
        <v>0.2474944</v>
      </c>
      <c r="BN42" s="327">
        <v>0.23443600000000001</v>
      </c>
      <c r="BO42" s="327">
        <v>0.16674720000000001</v>
      </c>
      <c r="BP42" s="327">
        <v>0.28009669999999998</v>
      </c>
      <c r="BQ42" s="327">
        <v>0.34725010000000001</v>
      </c>
      <c r="BR42" s="327">
        <v>0.28785490000000002</v>
      </c>
      <c r="BS42" s="327">
        <v>0.28097240000000001</v>
      </c>
      <c r="BT42" s="327">
        <v>0.25674239999999998</v>
      </c>
      <c r="BU42" s="327">
        <v>0.28957359999999999</v>
      </c>
      <c r="BV42" s="327">
        <v>0.27835840000000001</v>
      </c>
    </row>
    <row r="43" spans="1:74" ht="11.1" customHeight="1" x14ac:dyDescent="0.2">
      <c r="A43" s="61" t="s">
        <v>928</v>
      </c>
      <c r="B43" s="642" t="s">
        <v>1176</v>
      </c>
      <c r="C43" s="216">
        <v>1.933586</v>
      </c>
      <c r="D43" s="216">
        <v>1.7203729999999999</v>
      </c>
      <c r="E43" s="216">
        <v>1.882233</v>
      </c>
      <c r="F43" s="216">
        <v>1.9960819999999999</v>
      </c>
      <c r="G43" s="216">
        <v>2.0562900000000002</v>
      </c>
      <c r="H43" s="216">
        <v>2.1573060000000002</v>
      </c>
      <c r="I43" s="216">
        <v>2.23644</v>
      </c>
      <c r="J43" s="216">
        <v>2.2746080000000002</v>
      </c>
      <c r="K43" s="216">
        <v>2.0670090000000001</v>
      </c>
      <c r="L43" s="216">
        <v>2.0207679999999999</v>
      </c>
      <c r="M43" s="216">
        <v>1.8847529999999999</v>
      </c>
      <c r="N43" s="216">
        <v>1.853383</v>
      </c>
      <c r="O43" s="216">
        <v>1.8797269999999999</v>
      </c>
      <c r="P43" s="216">
        <v>1.9049499999999999</v>
      </c>
      <c r="Q43" s="216">
        <v>1.947581</v>
      </c>
      <c r="R43" s="216">
        <v>1.9079870000000001</v>
      </c>
      <c r="S43" s="216">
        <v>1.988834</v>
      </c>
      <c r="T43" s="216">
        <v>2.0722860000000001</v>
      </c>
      <c r="U43" s="216">
        <v>2.1448239999999998</v>
      </c>
      <c r="V43" s="216">
        <v>2.2931680000000001</v>
      </c>
      <c r="W43" s="216">
        <v>2.040044</v>
      </c>
      <c r="X43" s="216">
        <v>1.981263</v>
      </c>
      <c r="Y43" s="216">
        <v>2.0800290000000001</v>
      </c>
      <c r="Z43" s="216">
        <v>1.901221</v>
      </c>
      <c r="AA43" s="216">
        <v>1.9274830000000001</v>
      </c>
      <c r="AB43" s="216">
        <v>1.796754</v>
      </c>
      <c r="AC43" s="216">
        <v>1.804252</v>
      </c>
      <c r="AD43" s="216">
        <v>1.9686900000000001</v>
      </c>
      <c r="AE43" s="216">
        <v>2.105461</v>
      </c>
      <c r="AF43" s="216">
        <v>2.1532369999999998</v>
      </c>
      <c r="AG43" s="216">
        <v>2.2618819999999999</v>
      </c>
      <c r="AH43" s="216">
        <v>2.1474280000000001</v>
      </c>
      <c r="AI43" s="216">
        <v>2.0210210000000002</v>
      </c>
      <c r="AJ43" s="216">
        <v>1.858589</v>
      </c>
      <c r="AK43" s="216">
        <v>2.0168249999999999</v>
      </c>
      <c r="AL43" s="216">
        <v>1.8806350000000001</v>
      </c>
      <c r="AM43" s="216">
        <v>1.851442</v>
      </c>
      <c r="AN43" s="216">
        <v>1.6560619999999999</v>
      </c>
      <c r="AO43" s="216">
        <v>1.8224849999999999</v>
      </c>
      <c r="AP43" s="216">
        <v>1.8389500000000001</v>
      </c>
      <c r="AQ43" s="216">
        <v>1.997231</v>
      </c>
      <c r="AR43" s="216">
        <v>2.1893560000000001</v>
      </c>
      <c r="AS43" s="216">
        <v>2.192418</v>
      </c>
      <c r="AT43" s="216">
        <v>2.3450199999999999</v>
      </c>
      <c r="AU43" s="216">
        <v>2.1099060000000001</v>
      </c>
      <c r="AV43" s="216">
        <v>2.139265</v>
      </c>
      <c r="AW43" s="216">
        <v>1.8304100000000001</v>
      </c>
      <c r="AX43" s="216">
        <v>1.752507</v>
      </c>
      <c r="AY43" s="216">
        <v>1.7638199999999999</v>
      </c>
      <c r="AZ43" s="216">
        <v>1.5467040000000001</v>
      </c>
      <c r="BA43" s="216">
        <v>1.7129639999999999</v>
      </c>
      <c r="BB43" s="216">
        <v>1.841072</v>
      </c>
      <c r="BC43" s="216">
        <v>1.9212281</v>
      </c>
      <c r="BD43" s="216">
        <v>2.0751311000000001</v>
      </c>
      <c r="BE43" s="327">
        <v>2.1473089999999999</v>
      </c>
      <c r="BF43" s="327">
        <v>2.1784129999999999</v>
      </c>
      <c r="BG43" s="327">
        <v>1.9896510000000001</v>
      </c>
      <c r="BH43" s="327">
        <v>1.942523</v>
      </c>
      <c r="BI43" s="327">
        <v>1.8969050000000001</v>
      </c>
      <c r="BJ43" s="327">
        <v>1.797288</v>
      </c>
      <c r="BK43" s="327">
        <v>1.7982819999999999</v>
      </c>
      <c r="BL43" s="327">
        <v>1.6179920000000001</v>
      </c>
      <c r="BM43" s="327">
        <v>1.6689799999999999</v>
      </c>
      <c r="BN43" s="327">
        <v>1.839658</v>
      </c>
      <c r="BO43" s="327">
        <v>1.932356</v>
      </c>
      <c r="BP43" s="327">
        <v>2.0786500000000001</v>
      </c>
      <c r="BQ43" s="327">
        <v>2.1088290000000001</v>
      </c>
      <c r="BR43" s="327">
        <v>2.1560730000000001</v>
      </c>
      <c r="BS43" s="327">
        <v>1.9630300000000001</v>
      </c>
      <c r="BT43" s="327">
        <v>1.9339679999999999</v>
      </c>
      <c r="BU43" s="327">
        <v>1.8993629999999999</v>
      </c>
      <c r="BV43" s="327">
        <v>1.7932809999999999</v>
      </c>
    </row>
    <row r="44" spans="1:74" ht="11.1" customHeight="1" x14ac:dyDescent="0.2">
      <c r="A44" s="61" t="s">
        <v>638</v>
      </c>
      <c r="B44" s="642" t="s">
        <v>197</v>
      </c>
      <c r="C44" s="216">
        <v>19.261333</v>
      </c>
      <c r="D44" s="216">
        <v>19.664414000000001</v>
      </c>
      <c r="E44" s="216">
        <v>19.339934</v>
      </c>
      <c r="F44" s="216">
        <v>19.25123</v>
      </c>
      <c r="G44" s="216">
        <v>19.315912999999998</v>
      </c>
      <c r="H44" s="216">
        <v>19.853079999999999</v>
      </c>
      <c r="I44" s="216">
        <v>20.134339000000001</v>
      </c>
      <c r="J44" s="216">
        <v>19.939488000000001</v>
      </c>
      <c r="K44" s="216">
        <v>19.432531000000001</v>
      </c>
      <c r="L44" s="216">
        <v>19.490704000000001</v>
      </c>
      <c r="M44" s="216">
        <v>19.127433</v>
      </c>
      <c r="N44" s="216">
        <v>19.589155000000002</v>
      </c>
      <c r="O44" s="216">
        <v>19.062801</v>
      </c>
      <c r="P44" s="216">
        <v>19.846603000000002</v>
      </c>
      <c r="Q44" s="216">
        <v>19.728204000000002</v>
      </c>
      <c r="R44" s="216">
        <v>19.340226000000001</v>
      </c>
      <c r="S44" s="216">
        <v>19.328156</v>
      </c>
      <c r="T44" s="216">
        <v>19.846173</v>
      </c>
      <c r="U44" s="216">
        <v>19.775658</v>
      </c>
      <c r="V44" s="216">
        <v>20.274782999999999</v>
      </c>
      <c r="W44" s="216">
        <v>19.756826</v>
      </c>
      <c r="X44" s="216">
        <v>19.650106999999998</v>
      </c>
      <c r="Y44" s="216">
        <v>19.658867999999998</v>
      </c>
      <c r="Z44" s="216">
        <v>19.983958999999999</v>
      </c>
      <c r="AA44" s="216">
        <v>19.322835999999999</v>
      </c>
      <c r="AB44" s="216">
        <v>19.190398999999999</v>
      </c>
      <c r="AC44" s="216">
        <v>20.060120999999999</v>
      </c>
      <c r="AD44" s="216">
        <v>19.595317000000001</v>
      </c>
      <c r="AE44" s="216">
        <v>20.066234999999999</v>
      </c>
      <c r="AF44" s="216">
        <v>20.561236000000001</v>
      </c>
      <c r="AG44" s="216">
        <v>20.118914</v>
      </c>
      <c r="AH44" s="216">
        <v>20.251183999999999</v>
      </c>
      <c r="AI44" s="216">
        <v>19.640605000000001</v>
      </c>
      <c r="AJ44" s="216">
        <v>19.989643999999998</v>
      </c>
      <c r="AK44" s="216">
        <v>20.307230000000001</v>
      </c>
      <c r="AL44" s="216">
        <v>20.323447000000002</v>
      </c>
      <c r="AM44" s="216">
        <v>20.461323</v>
      </c>
      <c r="AN44" s="216">
        <v>19.619446</v>
      </c>
      <c r="AO44" s="216">
        <v>20.573001999999999</v>
      </c>
      <c r="AP44" s="216">
        <v>19.940937000000002</v>
      </c>
      <c r="AQ44" s="216">
        <v>20.356517</v>
      </c>
      <c r="AR44" s="216">
        <v>20.705323</v>
      </c>
      <c r="AS44" s="216">
        <v>20.621328999999999</v>
      </c>
      <c r="AT44" s="216">
        <v>21.302289999999999</v>
      </c>
      <c r="AU44" s="216">
        <v>19.951416999999999</v>
      </c>
      <c r="AV44" s="216">
        <v>20.77356</v>
      </c>
      <c r="AW44" s="216">
        <v>20.548012</v>
      </c>
      <c r="AX44" s="216">
        <v>20.479158999999999</v>
      </c>
      <c r="AY44" s="216">
        <v>20.452116</v>
      </c>
      <c r="AZ44" s="216">
        <v>20.193715000000001</v>
      </c>
      <c r="BA44" s="216">
        <v>20.204429000000001</v>
      </c>
      <c r="BB44" s="216">
        <v>20.112276000000001</v>
      </c>
      <c r="BC44" s="216">
        <v>20.028818458</v>
      </c>
      <c r="BD44" s="216">
        <v>20.763890907</v>
      </c>
      <c r="BE44" s="327">
        <v>21.26634</v>
      </c>
      <c r="BF44" s="327">
        <v>21.438880000000001</v>
      </c>
      <c r="BG44" s="327">
        <v>20.714980000000001</v>
      </c>
      <c r="BH44" s="327">
        <v>20.99953</v>
      </c>
      <c r="BI44" s="327">
        <v>20.966519999999999</v>
      </c>
      <c r="BJ44" s="327">
        <v>21.212150000000001</v>
      </c>
      <c r="BK44" s="327">
        <v>20.458570000000002</v>
      </c>
      <c r="BL44" s="327">
        <v>20.352550000000001</v>
      </c>
      <c r="BM44" s="327">
        <v>20.653839999999999</v>
      </c>
      <c r="BN44" s="327">
        <v>20.575399999999998</v>
      </c>
      <c r="BO44" s="327">
        <v>20.611930000000001</v>
      </c>
      <c r="BP44" s="327">
        <v>21.22297</v>
      </c>
      <c r="BQ44" s="327">
        <v>21.395759999999999</v>
      </c>
      <c r="BR44" s="327">
        <v>21.539400000000001</v>
      </c>
      <c r="BS44" s="327">
        <v>20.93215</v>
      </c>
      <c r="BT44" s="327">
        <v>21.05612</v>
      </c>
      <c r="BU44" s="327">
        <v>20.969380000000001</v>
      </c>
      <c r="BV44" s="327">
        <v>21.156700000000001</v>
      </c>
    </row>
    <row r="45" spans="1:74" ht="11.1" customHeight="1" x14ac:dyDescent="0.2">
      <c r="A45" s="61"/>
      <c r="B45" s="44"/>
      <c r="C45" s="62"/>
      <c r="D45" s="62"/>
      <c r="E45" s="62"/>
      <c r="F45" s="62"/>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c r="AF45" s="62"/>
      <c r="AG45" s="62"/>
      <c r="AH45" s="62"/>
      <c r="AI45" s="62"/>
      <c r="AJ45" s="62"/>
      <c r="AK45" s="62"/>
      <c r="AL45" s="62"/>
      <c r="AM45" s="62"/>
      <c r="AN45" s="62"/>
      <c r="AO45" s="62"/>
      <c r="AP45" s="62"/>
      <c r="AQ45" s="62"/>
      <c r="AR45" s="62"/>
      <c r="AS45" s="62"/>
      <c r="AT45" s="62"/>
      <c r="AU45" s="62"/>
      <c r="AV45" s="62"/>
      <c r="AW45" s="62"/>
      <c r="AX45" s="776"/>
      <c r="AY45" s="776"/>
      <c r="AZ45" s="776"/>
      <c r="BA45" s="776"/>
      <c r="BB45" s="776"/>
      <c r="BC45" s="776"/>
      <c r="BD45" s="776"/>
      <c r="BE45" s="330"/>
      <c r="BF45" s="330"/>
      <c r="BG45" s="330"/>
      <c r="BH45" s="330"/>
      <c r="BI45" s="330"/>
      <c r="BJ45" s="330"/>
      <c r="BK45" s="330"/>
      <c r="BL45" s="330"/>
      <c r="BM45" s="330"/>
      <c r="BN45" s="330"/>
      <c r="BO45" s="330"/>
      <c r="BP45" s="330"/>
      <c r="BQ45" s="330"/>
      <c r="BR45" s="330"/>
      <c r="BS45" s="330"/>
      <c r="BT45" s="330"/>
      <c r="BU45" s="330"/>
      <c r="BV45" s="330"/>
    </row>
    <row r="46" spans="1:74" ht="11.1" customHeight="1" x14ac:dyDescent="0.2">
      <c r="A46" s="61" t="s">
        <v>929</v>
      </c>
      <c r="B46" s="177" t="s">
        <v>1185</v>
      </c>
      <c r="C46" s="216">
        <v>4.885802</v>
      </c>
      <c r="D46" s="216">
        <v>4.6322890000000001</v>
      </c>
      <c r="E46" s="216">
        <v>5.5273490000000001</v>
      </c>
      <c r="F46" s="216">
        <v>4.4362349999999999</v>
      </c>
      <c r="G46" s="216">
        <v>4.649489</v>
      </c>
      <c r="H46" s="216">
        <v>4.9480649999999997</v>
      </c>
      <c r="I46" s="216">
        <v>4.610881</v>
      </c>
      <c r="J46" s="216">
        <v>5.3509500000000001</v>
      </c>
      <c r="K46" s="216">
        <v>4.5065410000000004</v>
      </c>
      <c r="L46" s="216">
        <v>4.2249639999999999</v>
      </c>
      <c r="M46" s="216">
        <v>4.2477739999999997</v>
      </c>
      <c r="N46" s="216">
        <v>4.4761559999999996</v>
      </c>
      <c r="O46" s="216">
        <v>4.7299939999999996</v>
      </c>
      <c r="P46" s="216">
        <v>5.1320319999999997</v>
      </c>
      <c r="Q46" s="216">
        <v>4.9096489999999999</v>
      </c>
      <c r="R46" s="216">
        <v>4.6267740000000002</v>
      </c>
      <c r="S46" s="216">
        <v>4.4412349999999998</v>
      </c>
      <c r="T46" s="216">
        <v>4.6172149999999998</v>
      </c>
      <c r="U46" s="216">
        <v>5.3058040000000002</v>
      </c>
      <c r="V46" s="216">
        <v>5.2257300000000004</v>
      </c>
      <c r="W46" s="216">
        <v>4.7600350000000002</v>
      </c>
      <c r="X46" s="216">
        <v>4.7145190000000001</v>
      </c>
      <c r="Y46" s="216">
        <v>4.8665770000000004</v>
      </c>
      <c r="Z46" s="216">
        <v>4.2185759999999997</v>
      </c>
      <c r="AA46" s="216">
        <v>5.1005050000000001</v>
      </c>
      <c r="AB46" s="216">
        <v>3.5727009999999999</v>
      </c>
      <c r="AC46" s="216">
        <v>4.1297819999999996</v>
      </c>
      <c r="AD46" s="216">
        <v>4.0448399999999998</v>
      </c>
      <c r="AE46" s="216">
        <v>4.49756</v>
      </c>
      <c r="AF46" s="216">
        <v>4.0733160000000002</v>
      </c>
      <c r="AG46" s="216">
        <v>3.662795</v>
      </c>
      <c r="AH46" s="216">
        <v>4.4469339999999997</v>
      </c>
      <c r="AI46" s="216">
        <v>3.4636360000000002</v>
      </c>
      <c r="AJ46" s="216">
        <v>2.6545179999999999</v>
      </c>
      <c r="AK46" s="216">
        <v>2.7321930000000001</v>
      </c>
      <c r="AL46" s="216">
        <v>2.799172</v>
      </c>
      <c r="AM46" s="216">
        <v>3.6593460000000002</v>
      </c>
      <c r="AN46" s="216">
        <v>2.7364419999999998</v>
      </c>
      <c r="AO46" s="216">
        <v>2.715948</v>
      </c>
      <c r="AP46" s="216">
        <v>2.6340849999999998</v>
      </c>
      <c r="AQ46" s="216">
        <v>2.7117260000000001</v>
      </c>
      <c r="AR46" s="216">
        <v>2.9052760000000002</v>
      </c>
      <c r="AS46" s="216">
        <v>2.34883</v>
      </c>
      <c r="AT46" s="216">
        <v>3.3887049999999999</v>
      </c>
      <c r="AU46" s="216">
        <v>2.2733810000000001</v>
      </c>
      <c r="AV46" s="216">
        <v>1.3990340000000001</v>
      </c>
      <c r="AW46" s="216">
        <v>0.54450200000000004</v>
      </c>
      <c r="AX46" s="216">
        <v>0.77229000000000003</v>
      </c>
      <c r="AY46" s="216">
        <v>1.5889139999999999</v>
      </c>
      <c r="AZ46" s="216">
        <v>0.17552999999999999</v>
      </c>
      <c r="BA46" s="216">
        <v>0.841638</v>
      </c>
      <c r="BB46" s="216">
        <v>1.0173479999999999</v>
      </c>
      <c r="BC46" s="216">
        <v>0.70115255759999995</v>
      </c>
      <c r="BD46" s="216">
        <v>0.44276230603</v>
      </c>
      <c r="BE46" s="327">
        <v>1.0573809999999999</v>
      </c>
      <c r="BF46" s="327">
        <v>1.2141770000000001</v>
      </c>
      <c r="BG46" s="327">
        <v>0.38498389999999999</v>
      </c>
      <c r="BH46" s="327">
        <v>0.1172039</v>
      </c>
      <c r="BI46" s="327">
        <v>-4.4047900000000001E-2</v>
      </c>
      <c r="BJ46" s="327">
        <v>-0.43342269999999999</v>
      </c>
      <c r="BK46" s="327">
        <v>-0.56018730000000005</v>
      </c>
      <c r="BL46" s="327">
        <v>-0.72921689999999995</v>
      </c>
      <c r="BM46" s="327">
        <v>-0.30679519999999999</v>
      </c>
      <c r="BN46" s="327">
        <v>-0.19955619999999999</v>
      </c>
      <c r="BO46" s="327">
        <v>-0.1657691</v>
      </c>
      <c r="BP46" s="327">
        <v>-0.1223306</v>
      </c>
      <c r="BQ46" s="327">
        <v>-9.4597200000000006E-2</v>
      </c>
      <c r="BR46" s="327">
        <v>4.3195200000000003E-2</v>
      </c>
      <c r="BS46" s="327">
        <v>-0.78814019999999996</v>
      </c>
      <c r="BT46" s="327">
        <v>-0.83074720000000002</v>
      </c>
      <c r="BU46" s="327">
        <v>-1.1476360000000001</v>
      </c>
      <c r="BV46" s="327">
        <v>-1.580543</v>
      </c>
    </row>
    <row r="47" spans="1:74" ht="11.1" customHeight="1" x14ac:dyDescent="0.2">
      <c r="A47" s="61"/>
      <c r="B47" s="67"/>
      <c r="C47" s="62"/>
      <c r="D47" s="62"/>
      <c r="E47" s="62"/>
      <c r="F47" s="62"/>
      <c r="G47" s="62"/>
      <c r="H47" s="62"/>
      <c r="I47" s="62"/>
      <c r="J47" s="62"/>
      <c r="K47" s="62"/>
      <c r="L47" s="62"/>
      <c r="M47" s="62"/>
      <c r="N47" s="62"/>
      <c r="O47" s="62"/>
      <c r="P47" s="62"/>
      <c r="Q47" s="62"/>
      <c r="R47" s="62"/>
      <c r="S47" s="62"/>
      <c r="T47" s="62"/>
      <c r="U47" s="62"/>
      <c r="V47" s="62"/>
      <c r="W47" s="62"/>
      <c r="X47" s="62"/>
      <c r="Y47" s="62"/>
      <c r="Z47" s="62"/>
      <c r="AA47" s="62"/>
      <c r="AB47" s="62"/>
      <c r="AC47" s="62"/>
      <c r="AD47" s="62"/>
      <c r="AE47" s="62"/>
      <c r="AF47" s="62"/>
      <c r="AG47" s="62"/>
      <c r="AH47" s="62"/>
      <c r="AI47" s="62"/>
      <c r="AJ47" s="62"/>
      <c r="AK47" s="62"/>
      <c r="AL47" s="62"/>
      <c r="AM47" s="62"/>
      <c r="AN47" s="62"/>
      <c r="AO47" s="62"/>
      <c r="AP47" s="62"/>
      <c r="AQ47" s="62"/>
      <c r="AR47" s="62"/>
      <c r="AS47" s="62"/>
      <c r="AT47" s="62"/>
      <c r="AU47" s="62"/>
      <c r="AV47" s="62"/>
      <c r="AW47" s="62"/>
      <c r="AX47" s="62"/>
      <c r="AY47" s="62"/>
      <c r="AZ47" s="62"/>
      <c r="BA47" s="62"/>
      <c r="BB47" s="62"/>
      <c r="BC47" s="62"/>
      <c r="BD47" s="62"/>
      <c r="BE47" s="330"/>
      <c r="BF47" s="330"/>
      <c r="BG47" s="330"/>
      <c r="BH47" s="330"/>
      <c r="BI47" s="330"/>
      <c r="BJ47" s="330"/>
      <c r="BK47" s="330"/>
      <c r="BL47" s="330"/>
      <c r="BM47" s="330"/>
      <c r="BN47" s="330"/>
      <c r="BO47" s="330"/>
      <c r="BP47" s="330"/>
      <c r="BQ47" s="330"/>
      <c r="BR47" s="330"/>
      <c r="BS47" s="330"/>
      <c r="BT47" s="330"/>
      <c r="BU47" s="330"/>
      <c r="BV47" s="330"/>
    </row>
    <row r="48" spans="1:74" ht="11.1" customHeight="1" x14ac:dyDescent="0.2">
      <c r="A48" s="57"/>
      <c r="B48" s="65" t="s">
        <v>931</v>
      </c>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3"/>
      <c r="AE48" s="63"/>
      <c r="AF48" s="63"/>
      <c r="AG48" s="63"/>
      <c r="AH48" s="63"/>
      <c r="AI48" s="63"/>
      <c r="AJ48" s="63"/>
      <c r="AK48" s="63"/>
      <c r="AL48" s="63"/>
      <c r="AM48" s="63"/>
      <c r="AN48" s="63"/>
      <c r="AO48" s="63"/>
      <c r="AP48" s="63"/>
      <c r="AQ48" s="63"/>
      <c r="AR48" s="63"/>
      <c r="AS48" s="63"/>
      <c r="AT48" s="63"/>
      <c r="AU48" s="63"/>
      <c r="AV48" s="63"/>
      <c r="AW48" s="63"/>
      <c r="AX48" s="63"/>
      <c r="AY48" s="63"/>
      <c r="AZ48" s="63"/>
      <c r="BA48" s="63"/>
      <c r="BB48" s="63"/>
      <c r="BC48" s="63"/>
      <c r="BD48" s="63"/>
      <c r="BE48" s="407"/>
      <c r="BF48" s="407"/>
      <c r="BG48" s="407"/>
      <c r="BH48" s="407"/>
      <c r="BI48" s="407"/>
      <c r="BJ48" s="407"/>
      <c r="BK48" s="63"/>
      <c r="BL48" s="63"/>
      <c r="BM48" s="63"/>
      <c r="BN48" s="63"/>
      <c r="BO48" s="63"/>
      <c r="BP48" s="63"/>
      <c r="BQ48" s="63"/>
      <c r="BR48" s="63"/>
      <c r="BS48" s="63"/>
      <c r="BT48" s="63"/>
      <c r="BU48" s="63"/>
      <c r="BV48" s="407"/>
    </row>
    <row r="49" spans="1:74" ht="11.1" customHeight="1" x14ac:dyDescent="0.2">
      <c r="A49" s="57"/>
      <c r="B49" s="66" t="s">
        <v>120</v>
      </c>
      <c r="C49" s="63"/>
      <c r="D49" s="63"/>
      <c r="E49" s="63"/>
      <c r="F49" s="63"/>
      <c r="G49" s="63"/>
      <c r="H49" s="63"/>
      <c r="I49" s="63"/>
      <c r="J49" s="63"/>
      <c r="K49" s="63"/>
      <c r="L49" s="63"/>
      <c r="M49" s="63"/>
      <c r="N49" s="63"/>
      <c r="O49" s="63"/>
      <c r="P49" s="63"/>
      <c r="Q49" s="63"/>
      <c r="R49" s="63"/>
      <c r="S49" s="63"/>
      <c r="T49" s="63"/>
      <c r="U49" s="63"/>
      <c r="V49" s="63"/>
      <c r="W49" s="63"/>
      <c r="X49" s="63"/>
      <c r="Y49" s="63"/>
      <c r="Z49" s="63"/>
      <c r="AA49" s="63"/>
      <c r="AB49" s="63"/>
      <c r="AC49" s="63"/>
      <c r="AD49" s="63"/>
      <c r="AE49" s="63"/>
      <c r="AF49" s="63"/>
      <c r="AG49" s="63"/>
      <c r="AH49" s="63"/>
      <c r="AI49" s="63"/>
      <c r="AJ49" s="63"/>
      <c r="AK49" s="63"/>
      <c r="AL49" s="63"/>
      <c r="AM49" s="63"/>
      <c r="AN49" s="63"/>
      <c r="AO49" s="63"/>
      <c r="AP49" s="63"/>
      <c r="AQ49" s="63"/>
      <c r="AR49" s="63"/>
      <c r="AS49" s="63"/>
      <c r="AT49" s="63"/>
      <c r="AU49" s="63"/>
      <c r="AV49" s="63"/>
      <c r="AW49" s="63"/>
      <c r="AX49" s="63"/>
      <c r="AY49" s="63"/>
      <c r="AZ49" s="63"/>
      <c r="BA49" s="63"/>
      <c r="BB49" s="63"/>
      <c r="BC49" s="63"/>
      <c r="BD49" s="63"/>
      <c r="BE49" s="407"/>
      <c r="BF49" s="407"/>
      <c r="BG49" s="407"/>
      <c r="BH49" s="407"/>
      <c r="BI49" s="407"/>
      <c r="BJ49" s="407"/>
      <c r="BK49" s="407"/>
      <c r="BL49" s="407"/>
      <c r="BM49" s="407"/>
      <c r="BN49" s="407"/>
      <c r="BO49" s="407"/>
      <c r="BP49" s="407"/>
      <c r="BQ49" s="407"/>
      <c r="BR49" s="407"/>
      <c r="BS49" s="407"/>
      <c r="BT49" s="407"/>
      <c r="BU49" s="407"/>
      <c r="BV49" s="407"/>
    </row>
    <row r="50" spans="1:74" ht="11.1" customHeight="1" x14ac:dyDescent="0.2">
      <c r="A50" s="61" t="s">
        <v>639</v>
      </c>
      <c r="B50" s="175" t="s">
        <v>523</v>
      </c>
      <c r="C50" s="68">
        <v>389.21300000000002</v>
      </c>
      <c r="D50" s="68">
        <v>415.31299999999999</v>
      </c>
      <c r="E50" s="68">
        <v>443.2</v>
      </c>
      <c r="F50" s="68">
        <v>452.71300000000002</v>
      </c>
      <c r="G50" s="68">
        <v>448.96100000000001</v>
      </c>
      <c r="H50" s="68">
        <v>438.81</v>
      </c>
      <c r="I50" s="68">
        <v>424.80900000000003</v>
      </c>
      <c r="J50" s="68">
        <v>425.85300000000001</v>
      </c>
      <c r="K50" s="68">
        <v>429.12900000000002</v>
      </c>
      <c r="L50" s="68">
        <v>455.21300000000002</v>
      </c>
      <c r="M50" s="68">
        <v>455.99400000000003</v>
      </c>
      <c r="N50" s="68">
        <v>449.22</v>
      </c>
      <c r="O50" s="68">
        <v>471.767</v>
      </c>
      <c r="P50" s="68">
        <v>492.15300000000002</v>
      </c>
      <c r="Q50" s="68">
        <v>504.81099999999998</v>
      </c>
      <c r="R50" s="68">
        <v>509.32299999999998</v>
      </c>
      <c r="S50" s="68">
        <v>511.86099999999999</v>
      </c>
      <c r="T50" s="68">
        <v>500.85700000000003</v>
      </c>
      <c r="U50" s="68">
        <v>493.45800000000003</v>
      </c>
      <c r="V50" s="68">
        <v>486.67500000000001</v>
      </c>
      <c r="W50" s="68">
        <v>471.53699999999998</v>
      </c>
      <c r="X50" s="68">
        <v>491.20299999999997</v>
      </c>
      <c r="Y50" s="68">
        <v>490.73399999999998</v>
      </c>
      <c r="Z50" s="68">
        <v>484.62200000000001</v>
      </c>
      <c r="AA50" s="68">
        <v>506.798</v>
      </c>
      <c r="AB50" s="68">
        <v>525.41899999999998</v>
      </c>
      <c r="AC50" s="68">
        <v>538.59500000000003</v>
      </c>
      <c r="AD50" s="68">
        <v>524.28599999999994</v>
      </c>
      <c r="AE50" s="68">
        <v>516.80799999999999</v>
      </c>
      <c r="AF50" s="68">
        <v>501.55700000000002</v>
      </c>
      <c r="AG50" s="68">
        <v>483.411</v>
      </c>
      <c r="AH50" s="68">
        <v>459.98200000000003</v>
      </c>
      <c r="AI50" s="68">
        <v>469.58800000000002</v>
      </c>
      <c r="AJ50" s="68">
        <v>459.73099999999999</v>
      </c>
      <c r="AK50" s="68">
        <v>453.05399999999997</v>
      </c>
      <c r="AL50" s="68">
        <v>421.64600000000002</v>
      </c>
      <c r="AM50" s="68">
        <v>419.90199999999999</v>
      </c>
      <c r="AN50" s="68">
        <v>423.52</v>
      </c>
      <c r="AO50" s="68">
        <v>423.44799999999998</v>
      </c>
      <c r="AP50" s="68">
        <v>435.05700000000002</v>
      </c>
      <c r="AQ50" s="68">
        <v>433.27699999999999</v>
      </c>
      <c r="AR50" s="68">
        <v>414.83699999999999</v>
      </c>
      <c r="AS50" s="68">
        <v>409.32499999999999</v>
      </c>
      <c r="AT50" s="68">
        <v>406.85399999999998</v>
      </c>
      <c r="AU50" s="68">
        <v>416.14100000000002</v>
      </c>
      <c r="AV50" s="68">
        <v>432.459</v>
      </c>
      <c r="AW50" s="68">
        <v>448.60700000000003</v>
      </c>
      <c r="AX50" s="68">
        <v>441.79399999999998</v>
      </c>
      <c r="AY50" s="68">
        <v>448.80399999999997</v>
      </c>
      <c r="AZ50" s="68">
        <v>451.72800000000001</v>
      </c>
      <c r="BA50" s="68">
        <v>459.322</v>
      </c>
      <c r="BB50" s="68">
        <v>468.82900000000001</v>
      </c>
      <c r="BC50" s="68">
        <v>483.57914285999999</v>
      </c>
      <c r="BD50" s="68">
        <v>467.48746992000002</v>
      </c>
      <c r="BE50" s="329">
        <v>459.03370000000001</v>
      </c>
      <c r="BF50" s="329">
        <v>457.39839999999998</v>
      </c>
      <c r="BG50" s="329">
        <v>461</v>
      </c>
      <c r="BH50" s="329">
        <v>475.77300000000002</v>
      </c>
      <c r="BI50" s="329">
        <v>477.74419999999998</v>
      </c>
      <c r="BJ50" s="329">
        <v>470.96510000000001</v>
      </c>
      <c r="BK50" s="329">
        <v>477.3048</v>
      </c>
      <c r="BL50" s="329">
        <v>488.00580000000002</v>
      </c>
      <c r="BM50" s="329">
        <v>500.88150000000002</v>
      </c>
      <c r="BN50" s="329">
        <v>503.74400000000003</v>
      </c>
      <c r="BO50" s="329">
        <v>506.1524</v>
      </c>
      <c r="BP50" s="329">
        <v>493.30450000000002</v>
      </c>
      <c r="BQ50" s="329">
        <v>481.5292</v>
      </c>
      <c r="BR50" s="329">
        <v>478.4778</v>
      </c>
      <c r="BS50" s="329">
        <v>479.36079999999998</v>
      </c>
      <c r="BT50" s="329">
        <v>493.69459999999998</v>
      </c>
      <c r="BU50" s="329">
        <v>495.0797</v>
      </c>
      <c r="BV50" s="329">
        <v>486.50060000000002</v>
      </c>
    </row>
    <row r="51" spans="1:74" ht="11.1" customHeight="1" x14ac:dyDescent="0.2">
      <c r="A51" s="636" t="s">
        <v>1174</v>
      </c>
      <c r="B51" s="66" t="s">
        <v>1175</v>
      </c>
      <c r="C51" s="68">
        <v>152.21700000000001</v>
      </c>
      <c r="D51" s="68">
        <v>132.1</v>
      </c>
      <c r="E51" s="68">
        <v>138.29499999999999</v>
      </c>
      <c r="F51" s="68">
        <v>157.63300000000001</v>
      </c>
      <c r="G51" s="68">
        <v>177.929</v>
      </c>
      <c r="H51" s="68">
        <v>193.309</v>
      </c>
      <c r="I51" s="68">
        <v>206.089</v>
      </c>
      <c r="J51" s="68">
        <v>221.09399999999999</v>
      </c>
      <c r="K51" s="68">
        <v>225.554</v>
      </c>
      <c r="L51" s="68">
        <v>224.74700000000001</v>
      </c>
      <c r="M51" s="68">
        <v>214.11199999999999</v>
      </c>
      <c r="N51" s="68">
        <v>194.49100000000001</v>
      </c>
      <c r="O51" s="68">
        <v>164.14</v>
      </c>
      <c r="P51" s="68">
        <v>147.08500000000001</v>
      </c>
      <c r="Q51" s="68">
        <v>152.489</v>
      </c>
      <c r="R51" s="68">
        <v>167.94900000000001</v>
      </c>
      <c r="S51" s="68">
        <v>184.971</v>
      </c>
      <c r="T51" s="68">
        <v>209.87799999999999</v>
      </c>
      <c r="U51" s="68">
        <v>228.77</v>
      </c>
      <c r="V51" s="68">
        <v>247.136</v>
      </c>
      <c r="W51" s="68">
        <v>250.833</v>
      </c>
      <c r="X51" s="68">
        <v>242.93700000000001</v>
      </c>
      <c r="Y51" s="68">
        <v>232.63399999999999</v>
      </c>
      <c r="Z51" s="68">
        <v>200.19499999999999</v>
      </c>
      <c r="AA51" s="68">
        <v>164.89</v>
      </c>
      <c r="AB51" s="68">
        <v>153.61799999999999</v>
      </c>
      <c r="AC51" s="68">
        <v>147.55500000000001</v>
      </c>
      <c r="AD51" s="68">
        <v>153.34399999999999</v>
      </c>
      <c r="AE51" s="68">
        <v>170.21100000000001</v>
      </c>
      <c r="AF51" s="68">
        <v>189.858</v>
      </c>
      <c r="AG51" s="68">
        <v>205.81299999999999</v>
      </c>
      <c r="AH51" s="68">
        <v>229.815</v>
      </c>
      <c r="AI51" s="68">
        <v>228.66300000000001</v>
      </c>
      <c r="AJ51" s="68">
        <v>230.67599999999999</v>
      </c>
      <c r="AK51" s="68">
        <v>216.48500000000001</v>
      </c>
      <c r="AL51" s="68">
        <v>190.00399999999999</v>
      </c>
      <c r="AM51" s="68">
        <v>156.721</v>
      </c>
      <c r="AN51" s="68">
        <v>141.608</v>
      </c>
      <c r="AO51" s="68">
        <v>139.28200000000001</v>
      </c>
      <c r="AP51" s="68">
        <v>145.374</v>
      </c>
      <c r="AQ51" s="68">
        <v>162.881</v>
      </c>
      <c r="AR51" s="68">
        <v>180.815</v>
      </c>
      <c r="AS51" s="68">
        <v>196.03200000000001</v>
      </c>
      <c r="AT51" s="68">
        <v>213.18199999999999</v>
      </c>
      <c r="AU51" s="68">
        <v>224.77699999999999</v>
      </c>
      <c r="AV51" s="68">
        <v>224.97</v>
      </c>
      <c r="AW51" s="68">
        <v>208.84100000000001</v>
      </c>
      <c r="AX51" s="68">
        <v>188.517</v>
      </c>
      <c r="AY51" s="68">
        <v>165.73699999999999</v>
      </c>
      <c r="AZ51" s="68">
        <v>155.17500000000001</v>
      </c>
      <c r="BA51" s="68">
        <v>162.99299999999999</v>
      </c>
      <c r="BB51" s="68">
        <v>179.321</v>
      </c>
      <c r="BC51" s="68">
        <v>198.5123045</v>
      </c>
      <c r="BD51" s="68">
        <v>220.56304728000001</v>
      </c>
      <c r="BE51" s="329">
        <v>235.70699999999999</v>
      </c>
      <c r="BF51" s="329">
        <v>252.7456</v>
      </c>
      <c r="BG51" s="329">
        <v>257.24509999999998</v>
      </c>
      <c r="BH51" s="329">
        <v>253.09700000000001</v>
      </c>
      <c r="BI51" s="329">
        <v>239.11869999999999</v>
      </c>
      <c r="BJ51" s="329">
        <v>213.84</v>
      </c>
      <c r="BK51" s="329">
        <v>186.9212</v>
      </c>
      <c r="BL51" s="329">
        <v>173.0608</v>
      </c>
      <c r="BM51" s="329">
        <v>173.84479999999999</v>
      </c>
      <c r="BN51" s="329">
        <v>187.05260000000001</v>
      </c>
      <c r="BO51" s="329">
        <v>204.93440000000001</v>
      </c>
      <c r="BP51" s="329">
        <v>222.90870000000001</v>
      </c>
      <c r="BQ51" s="329">
        <v>237.4649</v>
      </c>
      <c r="BR51" s="329">
        <v>254.02539999999999</v>
      </c>
      <c r="BS51" s="329">
        <v>258.14420000000001</v>
      </c>
      <c r="BT51" s="329">
        <v>253.6678</v>
      </c>
      <c r="BU51" s="329">
        <v>239.05779999999999</v>
      </c>
      <c r="BV51" s="329">
        <v>213.3604</v>
      </c>
    </row>
    <row r="52" spans="1:74" ht="11.1" customHeight="1" x14ac:dyDescent="0.2">
      <c r="A52" s="61" t="s">
        <v>932</v>
      </c>
      <c r="B52" s="175" t="s">
        <v>519</v>
      </c>
      <c r="C52" s="68">
        <v>85.444000000000003</v>
      </c>
      <c r="D52" s="68">
        <v>85.265000000000001</v>
      </c>
      <c r="E52" s="68">
        <v>85.012</v>
      </c>
      <c r="F52" s="68">
        <v>86.245000000000005</v>
      </c>
      <c r="G52" s="68">
        <v>84.100999999999999</v>
      </c>
      <c r="H52" s="68">
        <v>86.29</v>
      </c>
      <c r="I52" s="68">
        <v>89.513000000000005</v>
      </c>
      <c r="J52" s="68">
        <v>88.58</v>
      </c>
      <c r="K52" s="68">
        <v>88.950999999999993</v>
      </c>
      <c r="L52" s="68">
        <v>87.275999999999996</v>
      </c>
      <c r="M52" s="68">
        <v>86.111999999999995</v>
      </c>
      <c r="N52" s="68">
        <v>82.861000000000004</v>
      </c>
      <c r="O52" s="68">
        <v>88.222999999999999</v>
      </c>
      <c r="P52" s="68">
        <v>89.623999999999995</v>
      </c>
      <c r="Q52" s="68">
        <v>91.641999999999996</v>
      </c>
      <c r="R52" s="68">
        <v>90.423000000000002</v>
      </c>
      <c r="S52" s="68">
        <v>90.254999999999995</v>
      </c>
      <c r="T52" s="68">
        <v>86.798000000000002</v>
      </c>
      <c r="U52" s="68">
        <v>88.313999999999993</v>
      </c>
      <c r="V52" s="68">
        <v>84.325999999999993</v>
      </c>
      <c r="W52" s="68">
        <v>83.522000000000006</v>
      </c>
      <c r="X52" s="68">
        <v>85.605000000000004</v>
      </c>
      <c r="Y52" s="68">
        <v>82.849000000000004</v>
      </c>
      <c r="Z52" s="68">
        <v>80.323999999999998</v>
      </c>
      <c r="AA52" s="68">
        <v>89.12</v>
      </c>
      <c r="AB52" s="68">
        <v>89.850999999999999</v>
      </c>
      <c r="AC52" s="68">
        <v>91.941000000000003</v>
      </c>
      <c r="AD52" s="68">
        <v>92.820999999999998</v>
      </c>
      <c r="AE52" s="68">
        <v>95.912999999999997</v>
      </c>
      <c r="AF52" s="68">
        <v>89.855000000000004</v>
      </c>
      <c r="AG52" s="68">
        <v>90.182000000000002</v>
      </c>
      <c r="AH52" s="68">
        <v>90.724999999999994</v>
      </c>
      <c r="AI52" s="68">
        <v>91.558000000000007</v>
      </c>
      <c r="AJ52" s="68">
        <v>90.662000000000006</v>
      </c>
      <c r="AK52" s="68">
        <v>87.506</v>
      </c>
      <c r="AL52" s="68">
        <v>86.337000000000003</v>
      </c>
      <c r="AM52" s="68">
        <v>89.617999999999995</v>
      </c>
      <c r="AN52" s="68">
        <v>90.343999999999994</v>
      </c>
      <c r="AO52" s="68">
        <v>98.323999999999998</v>
      </c>
      <c r="AP52" s="68">
        <v>94.298000000000002</v>
      </c>
      <c r="AQ52" s="68">
        <v>94.126999999999995</v>
      </c>
      <c r="AR52" s="68">
        <v>92.555999999999997</v>
      </c>
      <c r="AS52" s="68">
        <v>89.652000000000001</v>
      </c>
      <c r="AT52" s="68">
        <v>89.632000000000005</v>
      </c>
      <c r="AU52" s="68">
        <v>91.954999999999998</v>
      </c>
      <c r="AV52" s="68">
        <v>92.033000000000001</v>
      </c>
      <c r="AW52" s="68">
        <v>91.930999999999997</v>
      </c>
      <c r="AX52" s="68">
        <v>85.855999999999995</v>
      </c>
      <c r="AY52" s="68">
        <v>89.003</v>
      </c>
      <c r="AZ52" s="68">
        <v>92.825000000000003</v>
      </c>
      <c r="BA52" s="68">
        <v>91.960999999999999</v>
      </c>
      <c r="BB52" s="68">
        <v>96.106999999999999</v>
      </c>
      <c r="BC52" s="68">
        <v>97.322857142999993</v>
      </c>
      <c r="BD52" s="68">
        <v>97.012860943999996</v>
      </c>
      <c r="BE52" s="329">
        <v>92.642899999999997</v>
      </c>
      <c r="BF52" s="329">
        <v>89.807040000000001</v>
      </c>
      <c r="BG52" s="329">
        <v>89.826419999999999</v>
      </c>
      <c r="BH52" s="329">
        <v>91.71454</v>
      </c>
      <c r="BI52" s="329">
        <v>88.274510000000006</v>
      </c>
      <c r="BJ52" s="329">
        <v>82.031350000000003</v>
      </c>
      <c r="BK52" s="329">
        <v>88.468630000000005</v>
      </c>
      <c r="BL52" s="329">
        <v>90.246499999999997</v>
      </c>
      <c r="BM52" s="329">
        <v>92.497240000000005</v>
      </c>
      <c r="BN52" s="329">
        <v>94.027510000000007</v>
      </c>
      <c r="BO52" s="329">
        <v>92.296610000000001</v>
      </c>
      <c r="BP52" s="329">
        <v>92.269959999999998</v>
      </c>
      <c r="BQ52" s="329">
        <v>90.678929999999994</v>
      </c>
      <c r="BR52" s="329">
        <v>88.871170000000006</v>
      </c>
      <c r="BS52" s="329">
        <v>89.355720000000005</v>
      </c>
      <c r="BT52" s="329">
        <v>91.50197</v>
      </c>
      <c r="BU52" s="329">
        <v>88.556880000000007</v>
      </c>
      <c r="BV52" s="329">
        <v>82.410399999999996</v>
      </c>
    </row>
    <row r="53" spans="1:74" ht="11.1" customHeight="1" x14ac:dyDescent="0.2">
      <c r="A53" s="61" t="s">
        <v>934</v>
      </c>
      <c r="B53" s="175" t="s">
        <v>524</v>
      </c>
      <c r="C53" s="68">
        <v>26.299446</v>
      </c>
      <c r="D53" s="68">
        <v>27.136513000000001</v>
      </c>
      <c r="E53" s="68">
        <v>26.964020999999999</v>
      </c>
      <c r="F53" s="68">
        <v>26.456634000000001</v>
      </c>
      <c r="G53" s="68">
        <v>25.890257999999999</v>
      </c>
      <c r="H53" s="68">
        <v>25.237791000000001</v>
      </c>
      <c r="I53" s="68">
        <v>25.451651999999999</v>
      </c>
      <c r="J53" s="68">
        <v>24.703033999999999</v>
      </c>
      <c r="K53" s="68">
        <v>23.897480999999999</v>
      </c>
      <c r="L53" s="68">
        <v>23.918685</v>
      </c>
      <c r="M53" s="68">
        <v>25.637969999999999</v>
      </c>
      <c r="N53" s="68">
        <v>27.146298000000002</v>
      </c>
      <c r="O53" s="68">
        <v>29.178362</v>
      </c>
      <c r="P53" s="68">
        <v>29.582032999999999</v>
      </c>
      <c r="Q53" s="68">
        <v>29.062559</v>
      </c>
      <c r="R53" s="68">
        <v>28.027403</v>
      </c>
      <c r="S53" s="68">
        <v>27.244702</v>
      </c>
      <c r="T53" s="68">
        <v>27.852004000000001</v>
      </c>
      <c r="U53" s="68">
        <v>28.039527</v>
      </c>
      <c r="V53" s="68">
        <v>27.736173000000001</v>
      </c>
      <c r="W53" s="68">
        <v>27.389913</v>
      </c>
      <c r="X53" s="68">
        <v>26.923871999999999</v>
      </c>
      <c r="Y53" s="68">
        <v>26.972242000000001</v>
      </c>
      <c r="Z53" s="68">
        <v>29.007739999999998</v>
      </c>
      <c r="AA53" s="68">
        <v>31.691296999999999</v>
      </c>
      <c r="AB53" s="68">
        <v>31.859193999999999</v>
      </c>
      <c r="AC53" s="68">
        <v>32.818440000000002</v>
      </c>
      <c r="AD53" s="68">
        <v>32.078543000000003</v>
      </c>
      <c r="AE53" s="68">
        <v>30.235627000000001</v>
      </c>
      <c r="AF53" s="68">
        <v>29.339251999999998</v>
      </c>
      <c r="AG53" s="68">
        <v>29.478895999999999</v>
      </c>
      <c r="AH53" s="68">
        <v>29.605516000000001</v>
      </c>
      <c r="AI53" s="68">
        <v>28.547553000000001</v>
      </c>
      <c r="AJ53" s="68">
        <v>28.437940999999999</v>
      </c>
      <c r="AK53" s="68">
        <v>30.035246000000001</v>
      </c>
      <c r="AL53" s="68">
        <v>29.584948000000001</v>
      </c>
      <c r="AM53" s="68">
        <v>31.467732999999999</v>
      </c>
      <c r="AN53" s="68">
        <v>31.738505</v>
      </c>
      <c r="AO53" s="68">
        <v>30.525881999999999</v>
      </c>
      <c r="AP53" s="68">
        <v>30.412901999999999</v>
      </c>
      <c r="AQ53" s="68">
        <v>29.454129999999999</v>
      </c>
      <c r="AR53" s="68">
        <v>28.767282000000002</v>
      </c>
      <c r="AS53" s="68">
        <v>28.904212999999999</v>
      </c>
      <c r="AT53" s="68">
        <v>28.897593000000001</v>
      </c>
      <c r="AU53" s="68">
        <v>30.453762999999999</v>
      </c>
      <c r="AV53" s="68">
        <v>29.617232000000001</v>
      </c>
      <c r="AW53" s="68">
        <v>30.394375</v>
      </c>
      <c r="AX53" s="68">
        <v>31.375305000000001</v>
      </c>
      <c r="AY53" s="68">
        <v>34.295748000000003</v>
      </c>
      <c r="AZ53" s="68">
        <v>34.545479</v>
      </c>
      <c r="BA53" s="68">
        <v>32.814017</v>
      </c>
      <c r="BB53" s="68">
        <v>32.750481000000001</v>
      </c>
      <c r="BC53" s="68">
        <v>31.482206586</v>
      </c>
      <c r="BD53" s="68">
        <v>32.349560011999998</v>
      </c>
      <c r="BE53" s="329">
        <v>32.093919999999997</v>
      </c>
      <c r="BF53" s="329">
        <v>31.57311</v>
      </c>
      <c r="BG53" s="329">
        <v>31.61891</v>
      </c>
      <c r="BH53" s="329">
        <v>31.038609999999998</v>
      </c>
      <c r="BI53" s="329">
        <v>31.56176</v>
      </c>
      <c r="BJ53" s="329">
        <v>32.260339999999999</v>
      </c>
      <c r="BK53" s="329">
        <v>33.948819999999998</v>
      </c>
      <c r="BL53" s="329">
        <v>34.081890000000001</v>
      </c>
      <c r="BM53" s="329">
        <v>34.00611</v>
      </c>
      <c r="BN53" s="329">
        <v>33.569949999999999</v>
      </c>
      <c r="BO53" s="329">
        <v>33.308399999999999</v>
      </c>
      <c r="BP53" s="329">
        <v>33.010179999999998</v>
      </c>
      <c r="BQ53" s="329">
        <v>32.754869999999997</v>
      </c>
      <c r="BR53" s="329">
        <v>32.233980000000003</v>
      </c>
      <c r="BS53" s="329">
        <v>32.277540000000002</v>
      </c>
      <c r="BT53" s="329">
        <v>31.697299999999998</v>
      </c>
      <c r="BU53" s="329">
        <v>32.219430000000003</v>
      </c>
      <c r="BV53" s="329">
        <v>32.916350000000001</v>
      </c>
    </row>
    <row r="54" spans="1:74" ht="11.1" customHeight="1" x14ac:dyDescent="0.2">
      <c r="A54" s="61" t="s">
        <v>613</v>
      </c>
      <c r="B54" s="175" t="s">
        <v>525</v>
      </c>
      <c r="C54" s="68">
        <v>243.977</v>
      </c>
      <c r="D54" s="68">
        <v>241.34800000000001</v>
      </c>
      <c r="E54" s="68">
        <v>232.93100000000001</v>
      </c>
      <c r="F54" s="68">
        <v>228.58099999999999</v>
      </c>
      <c r="G54" s="68">
        <v>222.584</v>
      </c>
      <c r="H54" s="68">
        <v>221.09899999999999</v>
      </c>
      <c r="I54" s="68">
        <v>217.71899999999999</v>
      </c>
      <c r="J54" s="68">
        <v>218.255</v>
      </c>
      <c r="K54" s="68">
        <v>225.21600000000001</v>
      </c>
      <c r="L54" s="68">
        <v>217.35599999999999</v>
      </c>
      <c r="M54" s="68">
        <v>222.93700000000001</v>
      </c>
      <c r="N54" s="68">
        <v>235.465</v>
      </c>
      <c r="O54" s="68">
        <v>261.64800000000002</v>
      </c>
      <c r="P54" s="68">
        <v>256.21899999999999</v>
      </c>
      <c r="Q54" s="68">
        <v>243.71600000000001</v>
      </c>
      <c r="R54" s="68">
        <v>243.47900000000001</v>
      </c>
      <c r="S54" s="68">
        <v>243.40899999999999</v>
      </c>
      <c r="T54" s="68">
        <v>242.66200000000001</v>
      </c>
      <c r="U54" s="68">
        <v>240.93199999999999</v>
      </c>
      <c r="V54" s="68">
        <v>230.411</v>
      </c>
      <c r="W54" s="68">
        <v>227.697</v>
      </c>
      <c r="X54" s="68">
        <v>225.59399999999999</v>
      </c>
      <c r="Y54" s="68">
        <v>233.84200000000001</v>
      </c>
      <c r="Z54" s="68">
        <v>238.58699999999999</v>
      </c>
      <c r="AA54" s="68">
        <v>261.10899999999998</v>
      </c>
      <c r="AB54" s="68">
        <v>253.63499999999999</v>
      </c>
      <c r="AC54" s="68">
        <v>239.55799999999999</v>
      </c>
      <c r="AD54" s="68">
        <v>243.511</v>
      </c>
      <c r="AE54" s="68">
        <v>242.48400000000001</v>
      </c>
      <c r="AF54" s="68">
        <v>238.417</v>
      </c>
      <c r="AG54" s="68">
        <v>232.85900000000001</v>
      </c>
      <c r="AH54" s="68">
        <v>226.78800000000001</v>
      </c>
      <c r="AI54" s="68">
        <v>223.20400000000001</v>
      </c>
      <c r="AJ54" s="68">
        <v>215.89599999999999</v>
      </c>
      <c r="AK54" s="68">
        <v>224.91800000000001</v>
      </c>
      <c r="AL54" s="68">
        <v>236.816</v>
      </c>
      <c r="AM54" s="68">
        <v>247.94800000000001</v>
      </c>
      <c r="AN54" s="68">
        <v>252.56700000000001</v>
      </c>
      <c r="AO54" s="68">
        <v>239.62899999999999</v>
      </c>
      <c r="AP54" s="68">
        <v>239.864</v>
      </c>
      <c r="AQ54" s="68">
        <v>242.17400000000001</v>
      </c>
      <c r="AR54" s="68">
        <v>240.31200000000001</v>
      </c>
      <c r="AS54" s="68">
        <v>233.91300000000001</v>
      </c>
      <c r="AT54" s="68">
        <v>236.083</v>
      </c>
      <c r="AU54" s="68">
        <v>239.65799999999999</v>
      </c>
      <c r="AV54" s="68">
        <v>232.12700000000001</v>
      </c>
      <c r="AW54" s="68">
        <v>230.005</v>
      </c>
      <c r="AX54" s="68">
        <v>246.274</v>
      </c>
      <c r="AY54" s="68">
        <v>261.32600000000002</v>
      </c>
      <c r="AZ54" s="68">
        <v>251.36699999999999</v>
      </c>
      <c r="BA54" s="68">
        <v>236.05199999999999</v>
      </c>
      <c r="BB54" s="68">
        <v>230.24799999999999</v>
      </c>
      <c r="BC54" s="68">
        <v>234.25800000000001</v>
      </c>
      <c r="BD54" s="68">
        <v>230.45305485</v>
      </c>
      <c r="BE54" s="329">
        <v>225.81909999999999</v>
      </c>
      <c r="BF54" s="329">
        <v>219.8219</v>
      </c>
      <c r="BG54" s="329">
        <v>220.29259999999999</v>
      </c>
      <c r="BH54" s="329">
        <v>215.13409999999999</v>
      </c>
      <c r="BI54" s="329">
        <v>223.5762</v>
      </c>
      <c r="BJ54" s="329">
        <v>233.88140000000001</v>
      </c>
      <c r="BK54" s="329">
        <v>242.35249999999999</v>
      </c>
      <c r="BL54" s="329">
        <v>240.82239999999999</v>
      </c>
      <c r="BM54" s="329">
        <v>233.01240000000001</v>
      </c>
      <c r="BN54" s="329">
        <v>226.92250000000001</v>
      </c>
      <c r="BO54" s="329">
        <v>225.90270000000001</v>
      </c>
      <c r="BP54" s="329">
        <v>228.21440000000001</v>
      </c>
      <c r="BQ54" s="329">
        <v>226.8484</v>
      </c>
      <c r="BR54" s="329">
        <v>222.23490000000001</v>
      </c>
      <c r="BS54" s="329">
        <v>222.4066</v>
      </c>
      <c r="BT54" s="329">
        <v>216.56020000000001</v>
      </c>
      <c r="BU54" s="329">
        <v>224.8143</v>
      </c>
      <c r="BV54" s="329">
        <v>235.2824</v>
      </c>
    </row>
    <row r="55" spans="1:74" ht="11.1" customHeight="1" x14ac:dyDescent="0.2">
      <c r="A55" s="61" t="s">
        <v>614</v>
      </c>
      <c r="B55" s="175" t="s">
        <v>526</v>
      </c>
      <c r="C55" s="68">
        <v>30.54</v>
      </c>
      <c r="D55" s="68">
        <v>30.423999999999999</v>
      </c>
      <c r="E55" s="68">
        <v>26.725000000000001</v>
      </c>
      <c r="F55" s="68">
        <v>25.096</v>
      </c>
      <c r="G55" s="68">
        <v>26.062000000000001</v>
      </c>
      <c r="H55" s="68">
        <v>25.212</v>
      </c>
      <c r="I55" s="68">
        <v>24.056000000000001</v>
      </c>
      <c r="J55" s="68">
        <v>26.03</v>
      </c>
      <c r="K55" s="68">
        <v>29.026</v>
      </c>
      <c r="L55" s="68">
        <v>27.698</v>
      </c>
      <c r="M55" s="68">
        <v>27.754000000000001</v>
      </c>
      <c r="N55" s="68">
        <v>28.594999999999999</v>
      </c>
      <c r="O55" s="68">
        <v>26.513000000000002</v>
      </c>
      <c r="P55" s="68">
        <v>26.896999999999998</v>
      </c>
      <c r="Q55" s="68">
        <v>26.262</v>
      </c>
      <c r="R55" s="68">
        <v>24.664999999999999</v>
      </c>
      <c r="S55" s="68">
        <v>23.375</v>
      </c>
      <c r="T55" s="68">
        <v>24.655999999999999</v>
      </c>
      <c r="U55" s="68">
        <v>24.445</v>
      </c>
      <c r="V55" s="68">
        <v>25.552</v>
      </c>
      <c r="W55" s="68">
        <v>24.803000000000001</v>
      </c>
      <c r="X55" s="68">
        <v>25.751999999999999</v>
      </c>
      <c r="Y55" s="68">
        <v>26.134</v>
      </c>
      <c r="Z55" s="68">
        <v>28.382999999999999</v>
      </c>
      <c r="AA55" s="68">
        <v>28.434999999999999</v>
      </c>
      <c r="AB55" s="68">
        <v>25.41</v>
      </c>
      <c r="AC55" s="68">
        <v>21.53</v>
      </c>
      <c r="AD55" s="68">
        <v>21.65</v>
      </c>
      <c r="AE55" s="68">
        <v>22.007999999999999</v>
      </c>
      <c r="AF55" s="68">
        <v>22.48</v>
      </c>
      <c r="AG55" s="68">
        <v>23.152999999999999</v>
      </c>
      <c r="AH55" s="68">
        <v>24.584</v>
      </c>
      <c r="AI55" s="68">
        <v>21.763999999999999</v>
      </c>
      <c r="AJ55" s="68">
        <v>23.140999999999998</v>
      </c>
      <c r="AK55" s="68">
        <v>23.606999999999999</v>
      </c>
      <c r="AL55" s="68">
        <v>24.523</v>
      </c>
      <c r="AM55" s="68">
        <v>25.23</v>
      </c>
      <c r="AN55" s="68">
        <v>24.986000000000001</v>
      </c>
      <c r="AO55" s="68">
        <v>23.129000000000001</v>
      </c>
      <c r="AP55" s="68">
        <v>22.808</v>
      </c>
      <c r="AQ55" s="68">
        <v>23.873000000000001</v>
      </c>
      <c r="AR55" s="68">
        <v>24.709</v>
      </c>
      <c r="AS55" s="68">
        <v>24.295000000000002</v>
      </c>
      <c r="AT55" s="68">
        <v>23.298999999999999</v>
      </c>
      <c r="AU55" s="68">
        <v>24.800999999999998</v>
      </c>
      <c r="AV55" s="68">
        <v>24.914000000000001</v>
      </c>
      <c r="AW55" s="68">
        <v>24.266999999999999</v>
      </c>
      <c r="AX55" s="68">
        <v>25.731999999999999</v>
      </c>
      <c r="AY55" s="68">
        <v>29.516999999999999</v>
      </c>
      <c r="AZ55" s="68">
        <v>24.196999999999999</v>
      </c>
      <c r="BA55" s="68">
        <v>21.652000000000001</v>
      </c>
      <c r="BB55" s="68">
        <v>21.544</v>
      </c>
      <c r="BC55" s="68">
        <v>23.166571429000001</v>
      </c>
      <c r="BD55" s="68">
        <v>22.331509100000002</v>
      </c>
      <c r="BE55" s="329">
        <v>22.8492</v>
      </c>
      <c r="BF55" s="329">
        <v>23.226240000000001</v>
      </c>
      <c r="BG55" s="329">
        <v>23.62687</v>
      </c>
      <c r="BH55" s="329">
        <v>23.07629</v>
      </c>
      <c r="BI55" s="329">
        <v>23.808509999999998</v>
      </c>
      <c r="BJ55" s="329">
        <v>24.40474</v>
      </c>
      <c r="BK55" s="329">
        <v>26.22279</v>
      </c>
      <c r="BL55" s="329">
        <v>26.377020000000002</v>
      </c>
      <c r="BM55" s="329">
        <v>23.71133</v>
      </c>
      <c r="BN55" s="329">
        <v>21.205539999999999</v>
      </c>
      <c r="BO55" s="329">
        <v>22.384450000000001</v>
      </c>
      <c r="BP55" s="329">
        <v>22.528829999999999</v>
      </c>
      <c r="BQ55" s="329">
        <v>22.42089</v>
      </c>
      <c r="BR55" s="329">
        <v>22.951979999999999</v>
      </c>
      <c r="BS55" s="329">
        <v>23.37189</v>
      </c>
      <c r="BT55" s="329">
        <v>22.971990000000002</v>
      </c>
      <c r="BU55" s="329">
        <v>23.36946</v>
      </c>
      <c r="BV55" s="329">
        <v>23.743929999999999</v>
      </c>
    </row>
    <row r="56" spans="1:74" ht="11.1" customHeight="1" x14ac:dyDescent="0.2">
      <c r="A56" s="61" t="s">
        <v>615</v>
      </c>
      <c r="B56" s="175" t="s">
        <v>861</v>
      </c>
      <c r="C56" s="68">
        <v>213.43700000000001</v>
      </c>
      <c r="D56" s="68">
        <v>210.92400000000001</v>
      </c>
      <c r="E56" s="68">
        <v>206.20599999999999</v>
      </c>
      <c r="F56" s="68">
        <v>203.48500000000001</v>
      </c>
      <c r="G56" s="68">
        <v>196.52199999999999</v>
      </c>
      <c r="H56" s="68">
        <v>195.887</v>
      </c>
      <c r="I56" s="68">
        <v>193.66300000000001</v>
      </c>
      <c r="J56" s="68">
        <v>192.22499999999999</v>
      </c>
      <c r="K56" s="68">
        <v>196.19</v>
      </c>
      <c r="L56" s="68">
        <v>189.65799999999999</v>
      </c>
      <c r="M56" s="68">
        <v>195.18299999999999</v>
      </c>
      <c r="N56" s="68">
        <v>206.87</v>
      </c>
      <c r="O56" s="68">
        <v>235.13499999999999</v>
      </c>
      <c r="P56" s="68">
        <v>229.322</v>
      </c>
      <c r="Q56" s="68">
        <v>217.45400000000001</v>
      </c>
      <c r="R56" s="68">
        <v>218.81399999999999</v>
      </c>
      <c r="S56" s="68">
        <v>220.03399999999999</v>
      </c>
      <c r="T56" s="68">
        <v>218.006</v>
      </c>
      <c r="U56" s="68">
        <v>216.48699999999999</v>
      </c>
      <c r="V56" s="68">
        <v>204.85900000000001</v>
      </c>
      <c r="W56" s="68">
        <v>202.89400000000001</v>
      </c>
      <c r="X56" s="68">
        <v>199.84200000000001</v>
      </c>
      <c r="Y56" s="68">
        <v>207.708</v>
      </c>
      <c r="Z56" s="68">
        <v>210.20400000000001</v>
      </c>
      <c r="AA56" s="68">
        <v>232.67400000000001</v>
      </c>
      <c r="AB56" s="68">
        <v>228.22499999999999</v>
      </c>
      <c r="AC56" s="68">
        <v>218.02799999999999</v>
      </c>
      <c r="AD56" s="68">
        <v>221.86099999999999</v>
      </c>
      <c r="AE56" s="68">
        <v>220.476</v>
      </c>
      <c r="AF56" s="68">
        <v>215.93700000000001</v>
      </c>
      <c r="AG56" s="68">
        <v>209.70599999999999</v>
      </c>
      <c r="AH56" s="68">
        <v>202.20400000000001</v>
      </c>
      <c r="AI56" s="68">
        <v>201.44</v>
      </c>
      <c r="AJ56" s="68">
        <v>192.755</v>
      </c>
      <c r="AK56" s="68">
        <v>201.31100000000001</v>
      </c>
      <c r="AL56" s="68">
        <v>212.29300000000001</v>
      </c>
      <c r="AM56" s="68">
        <v>222.71799999999999</v>
      </c>
      <c r="AN56" s="68">
        <v>227.58099999999999</v>
      </c>
      <c r="AO56" s="68">
        <v>216.5</v>
      </c>
      <c r="AP56" s="68">
        <v>217.05600000000001</v>
      </c>
      <c r="AQ56" s="68">
        <v>218.30099999999999</v>
      </c>
      <c r="AR56" s="68">
        <v>215.60300000000001</v>
      </c>
      <c r="AS56" s="68">
        <v>209.61799999999999</v>
      </c>
      <c r="AT56" s="68">
        <v>212.78399999999999</v>
      </c>
      <c r="AU56" s="68">
        <v>214.857</v>
      </c>
      <c r="AV56" s="68">
        <v>207.21299999999999</v>
      </c>
      <c r="AW56" s="68">
        <v>205.738</v>
      </c>
      <c r="AX56" s="68">
        <v>220.542</v>
      </c>
      <c r="AY56" s="68">
        <v>231.809</v>
      </c>
      <c r="AZ56" s="68">
        <v>227.17</v>
      </c>
      <c r="BA56" s="68">
        <v>214.4</v>
      </c>
      <c r="BB56" s="68">
        <v>208.70400000000001</v>
      </c>
      <c r="BC56" s="68">
        <v>211.09157142999999</v>
      </c>
      <c r="BD56" s="68">
        <v>208.11954946</v>
      </c>
      <c r="BE56" s="329">
        <v>202.9699</v>
      </c>
      <c r="BF56" s="329">
        <v>196.59569999999999</v>
      </c>
      <c r="BG56" s="329">
        <v>196.66569999999999</v>
      </c>
      <c r="BH56" s="329">
        <v>192.05779999999999</v>
      </c>
      <c r="BI56" s="329">
        <v>199.76769999999999</v>
      </c>
      <c r="BJ56" s="329">
        <v>209.47669999999999</v>
      </c>
      <c r="BK56" s="329">
        <v>216.12970000000001</v>
      </c>
      <c r="BL56" s="329">
        <v>214.4453</v>
      </c>
      <c r="BM56" s="329">
        <v>209.30109999999999</v>
      </c>
      <c r="BN56" s="329">
        <v>205.71690000000001</v>
      </c>
      <c r="BO56" s="329">
        <v>203.51830000000001</v>
      </c>
      <c r="BP56" s="329">
        <v>205.68559999999999</v>
      </c>
      <c r="BQ56" s="329">
        <v>204.42750000000001</v>
      </c>
      <c r="BR56" s="329">
        <v>199.28290000000001</v>
      </c>
      <c r="BS56" s="329">
        <v>199.03479999999999</v>
      </c>
      <c r="BT56" s="329">
        <v>193.5882</v>
      </c>
      <c r="BU56" s="329">
        <v>201.44479999999999</v>
      </c>
      <c r="BV56" s="329">
        <v>211.5385</v>
      </c>
    </row>
    <row r="57" spans="1:74" ht="11.1" customHeight="1" x14ac:dyDescent="0.2">
      <c r="A57" s="61" t="s">
        <v>640</v>
      </c>
      <c r="B57" s="175" t="s">
        <v>509</v>
      </c>
      <c r="C57" s="68">
        <v>39.189</v>
      </c>
      <c r="D57" s="68">
        <v>39.588000000000001</v>
      </c>
      <c r="E57" s="68">
        <v>38.296999999999997</v>
      </c>
      <c r="F57" s="68">
        <v>38.44</v>
      </c>
      <c r="G57" s="68">
        <v>42.454000000000001</v>
      </c>
      <c r="H57" s="68">
        <v>43.756</v>
      </c>
      <c r="I57" s="68">
        <v>43.689</v>
      </c>
      <c r="J57" s="68">
        <v>42.993000000000002</v>
      </c>
      <c r="K57" s="68">
        <v>40.472999999999999</v>
      </c>
      <c r="L57" s="68">
        <v>37.491999999999997</v>
      </c>
      <c r="M57" s="68">
        <v>38.107999999999997</v>
      </c>
      <c r="N57" s="68">
        <v>40.39</v>
      </c>
      <c r="O57" s="68">
        <v>42.901000000000003</v>
      </c>
      <c r="P57" s="68">
        <v>42.591999999999999</v>
      </c>
      <c r="Q57" s="68">
        <v>44.344000000000001</v>
      </c>
      <c r="R57" s="68">
        <v>43.857999999999997</v>
      </c>
      <c r="S57" s="68">
        <v>44.661000000000001</v>
      </c>
      <c r="T57" s="68">
        <v>40.659999999999997</v>
      </c>
      <c r="U57" s="68">
        <v>42.113</v>
      </c>
      <c r="V57" s="68">
        <v>42.768999999999998</v>
      </c>
      <c r="W57" s="68">
        <v>44.890999999999998</v>
      </c>
      <c r="X57" s="68">
        <v>44.86</v>
      </c>
      <c r="Y57" s="68">
        <v>44.969000000000001</v>
      </c>
      <c r="Z57" s="68">
        <v>43.01</v>
      </c>
      <c r="AA57" s="68">
        <v>42.503999999999998</v>
      </c>
      <c r="AB57" s="68">
        <v>44.057000000000002</v>
      </c>
      <c r="AC57" s="68">
        <v>42.395000000000003</v>
      </c>
      <c r="AD57" s="68">
        <v>44.548999999999999</v>
      </c>
      <c r="AE57" s="68">
        <v>44.482999999999997</v>
      </c>
      <c r="AF57" s="68">
        <v>41.046999999999997</v>
      </c>
      <c r="AG57" s="68">
        <v>41.122</v>
      </c>
      <c r="AH57" s="68">
        <v>40.396000000000001</v>
      </c>
      <c r="AI57" s="68">
        <v>43.637999999999998</v>
      </c>
      <c r="AJ57" s="68">
        <v>41.825000000000003</v>
      </c>
      <c r="AK57" s="68">
        <v>41.15</v>
      </c>
      <c r="AL57" s="68">
        <v>41.304000000000002</v>
      </c>
      <c r="AM57" s="68">
        <v>42.706000000000003</v>
      </c>
      <c r="AN57" s="68">
        <v>42.954999999999998</v>
      </c>
      <c r="AO57" s="68">
        <v>40.375</v>
      </c>
      <c r="AP57" s="68">
        <v>40.914999999999999</v>
      </c>
      <c r="AQ57" s="68">
        <v>41.412999999999997</v>
      </c>
      <c r="AR57" s="68">
        <v>40.776000000000003</v>
      </c>
      <c r="AS57" s="68">
        <v>40.954000000000001</v>
      </c>
      <c r="AT57" s="68">
        <v>41.784999999999997</v>
      </c>
      <c r="AU57" s="68">
        <v>46.890999999999998</v>
      </c>
      <c r="AV57" s="68">
        <v>42.222000000000001</v>
      </c>
      <c r="AW57" s="68">
        <v>39.302999999999997</v>
      </c>
      <c r="AX57" s="68">
        <v>41.585999999999999</v>
      </c>
      <c r="AY57" s="68">
        <v>41.201000000000001</v>
      </c>
      <c r="AZ57" s="68">
        <v>42.01</v>
      </c>
      <c r="BA57" s="68">
        <v>41.552</v>
      </c>
      <c r="BB57" s="68">
        <v>40.893999999999998</v>
      </c>
      <c r="BC57" s="68">
        <v>38.802142857</v>
      </c>
      <c r="BD57" s="68">
        <v>39.380230711000003</v>
      </c>
      <c r="BE57" s="329">
        <v>39.852580000000003</v>
      </c>
      <c r="BF57" s="329">
        <v>40.250770000000003</v>
      </c>
      <c r="BG57" s="329">
        <v>41.683489999999999</v>
      </c>
      <c r="BH57" s="329">
        <v>40.490609999999997</v>
      </c>
      <c r="BI57" s="329">
        <v>39.88326</v>
      </c>
      <c r="BJ57" s="329">
        <v>40.153790000000001</v>
      </c>
      <c r="BK57" s="329">
        <v>41.056919999999998</v>
      </c>
      <c r="BL57" s="329">
        <v>41.010289999999998</v>
      </c>
      <c r="BM57" s="329">
        <v>40.532699999999998</v>
      </c>
      <c r="BN57" s="329">
        <v>41.53877</v>
      </c>
      <c r="BO57" s="329">
        <v>42.570390000000003</v>
      </c>
      <c r="BP57" s="329">
        <v>42.177480000000003</v>
      </c>
      <c r="BQ57" s="329">
        <v>42.339739999999999</v>
      </c>
      <c r="BR57" s="329">
        <v>42.463290000000001</v>
      </c>
      <c r="BS57" s="329">
        <v>43.665190000000003</v>
      </c>
      <c r="BT57" s="329">
        <v>42.338479999999997</v>
      </c>
      <c r="BU57" s="329">
        <v>41.643590000000003</v>
      </c>
      <c r="BV57" s="329">
        <v>41.809170000000002</v>
      </c>
    </row>
    <row r="58" spans="1:74" ht="11.1" customHeight="1" x14ac:dyDescent="0.2">
      <c r="A58" s="61" t="s">
        <v>594</v>
      </c>
      <c r="B58" s="175" t="s">
        <v>521</v>
      </c>
      <c r="C58" s="68">
        <v>132.608</v>
      </c>
      <c r="D58" s="68">
        <v>123.608</v>
      </c>
      <c r="E58" s="68">
        <v>128.69200000000001</v>
      </c>
      <c r="F58" s="68">
        <v>129.77600000000001</v>
      </c>
      <c r="G58" s="68">
        <v>135.40199999999999</v>
      </c>
      <c r="H58" s="68">
        <v>139.636</v>
      </c>
      <c r="I58" s="68">
        <v>142.053</v>
      </c>
      <c r="J58" s="68">
        <v>152.529</v>
      </c>
      <c r="K58" s="68">
        <v>149.40299999999999</v>
      </c>
      <c r="L58" s="68">
        <v>143.625</v>
      </c>
      <c r="M58" s="68">
        <v>157.21</v>
      </c>
      <c r="N58" s="68">
        <v>161.32599999999999</v>
      </c>
      <c r="O58" s="68">
        <v>160.595</v>
      </c>
      <c r="P58" s="68">
        <v>162.49600000000001</v>
      </c>
      <c r="Q58" s="68">
        <v>160.07300000000001</v>
      </c>
      <c r="R58" s="68">
        <v>154.74100000000001</v>
      </c>
      <c r="S58" s="68">
        <v>154.947</v>
      </c>
      <c r="T58" s="68">
        <v>149.767</v>
      </c>
      <c r="U58" s="68">
        <v>156.50700000000001</v>
      </c>
      <c r="V58" s="68">
        <v>160.33799999999999</v>
      </c>
      <c r="W58" s="68">
        <v>161.05099999999999</v>
      </c>
      <c r="X58" s="68">
        <v>154.715</v>
      </c>
      <c r="Y58" s="68">
        <v>161.27799999999999</v>
      </c>
      <c r="Z58" s="68">
        <v>166.095</v>
      </c>
      <c r="AA58" s="68">
        <v>170.24700000000001</v>
      </c>
      <c r="AB58" s="68">
        <v>162.83199999999999</v>
      </c>
      <c r="AC58" s="68">
        <v>152.029</v>
      </c>
      <c r="AD58" s="68">
        <v>154.95699999999999</v>
      </c>
      <c r="AE58" s="68">
        <v>154.24700000000001</v>
      </c>
      <c r="AF58" s="68">
        <v>152.06</v>
      </c>
      <c r="AG58" s="68">
        <v>151.494</v>
      </c>
      <c r="AH58" s="68">
        <v>147.80600000000001</v>
      </c>
      <c r="AI58" s="68">
        <v>137.33099999999999</v>
      </c>
      <c r="AJ58" s="68">
        <v>130.053</v>
      </c>
      <c r="AK58" s="68">
        <v>133.387</v>
      </c>
      <c r="AL58" s="68">
        <v>145.63800000000001</v>
      </c>
      <c r="AM58" s="68">
        <v>141.12899999999999</v>
      </c>
      <c r="AN58" s="68">
        <v>138.578</v>
      </c>
      <c r="AO58" s="68">
        <v>130.39099999999999</v>
      </c>
      <c r="AP58" s="68">
        <v>120.59099999999999</v>
      </c>
      <c r="AQ58" s="68">
        <v>115.199</v>
      </c>
      <c r="AR58" s="68">
        <v>120.379</v>
      </c>
      <c r="AS58" s="68">
        <v>127.081</v>
      </c>
      <c r="AT58" s="68">
        <v>132.03700000000001</v>
      </c>
      <c r="AU58" s="68">
        <v>137.06</v>
      </c>
      <c r="AV58" s="68">
        <v>124.18300000000001</v>
      </c>
      <c r="AW58" s="68">
        <v>126.35599999999999</v>
      </c>
      <c r="AX58" s="68">
        <v>140.006</v>
      </c>
      <c r="AY58" s="68">
        <v>140.137</v>
      </c>
      <c r="AZ58" s="68">
        <v>136.251</v>
      </c>
      <c r="BA58" s="68">
        <v>132.435</v>
      </c>
      <c r="BB58" s="68">
        <v>128.19999999999999</v>
      </c>
      <c r="BC58" s="68">
        <v>129.23014286</v>
      </c>
      <c r="BD58" s="68">
        <v>126.96967382</v>
      </c>
      <c r="BE58" s="329">
        <v>130.81700000000001</v>
      </c>
      <c r="BF58" s="329">
        <v>133.00790000000001</v>
      </c>
      <c r="BG58" s="329">
        <v>132.15780000000001</v>
      </c>
      <c r="BH58" s="329">
        <v>124.1245</v>
      </c>
      <c r="BI58" s="329">
        <v>130.47280000000001</v>
      </c>
      <c r="BJ58" s="329">
        <v>137.36439999999999</v>
      </c>
      <c r="BK58" s="329">
        <v>135.71639999999999</v>
      </c>
      <c r="BL58" s="329">
        <v>131.77780000000001</v>
      </c>
      <c r="BM58" s="329">
        <v>127.7204</v>
      </c>
      <c r="BN58" s="329">
        <v>126.6606</v>
      </c>
      <c r="BO58" s="329">
        <v>128.1688</v>
      </c>
      <c r="BP58" s="329">
        <v>130.1627</v>
      </c>
      <c r="BQ58" s="329">
        <v>135.05359999999999</v>
      </c>
      <c r="BR58" s="329">
        <v>136.89099999999999</v>
      </c>
      <c r="BS58" s="329">
        <v>135.1088</v>
      </c>
      <c r="BT58" s="329">
        <v>128.042</v>
      </c>
      <c r="BU58" s="329">
        <v>133.51570000000001</v>
      </c>
      <c r="BV58" s="329">
        <v>140.15360000000001</v>
      </c>
    </row>
    <row r="59" spans="1:74" ht="11.1" customHeight="1" x14ac:dyDescent="0.2">
      <c r="A59" s="61" t="s">
        <v>641</v>
      </c>
      <c r="B59" s="175" t="s">
        <v>522</v>
      </c>
      <c r="C59" s="68">
        <v>34.389000000000003</v>
      </c>
      <c r="D59" s="68">
        <v>37.095999999999997</v>
      </c>
      <c r="E59" s="68">
        <v>38.442999999999998</v>
      </c>
      <c r="F59" s="68">
        <v>39.210999999999999</v>
      </c>
      <c r="G59" s="68">
        <v>41.366</v>
      </c>
      <c r="H59" s="68">
        <v>41.975999999999999</v>
      </c>
      <c r="I59" s="68">
        <v>40.127000000000002</v>
      </c>
      <c r="J59" s="68">
        <v>38.917999999999999</v>
      </c>
      <c r="K59" s="68">
        <v>41.56</v>
      </c>
      <c r="L59" s="68">
        <v>43.210999999999999</v>
      </c>
      <c r="M59" s="68">
        <v>43.591000000000001</v>
      </c>
      <c r="N59" s="68">
        <v>42.148000000000003</v>
      </c>
      <c r="O59" s="68">
        <v>44.067999999999998</v>
      </c>
      <c r="P59" s="68">
        <v>45.935000000000002</v>
      </c>
      <c r="Q59" s="68">
        <v>44.536999999999999</v>
      </c>
      <c r="R59" s="68">
        <v>43.182000000000002</v>
      </c>
      <c r="S59" s="68">
        <v>40.283000000000001</v>
      </c>
      <c r="T59" s="68">
        <v>40.396000000000001</v>
      </c>
      <c r="U59" s="68">
        <v>38.540999999999997</v>
      </c>
      <c r="V59" s="68">
        <v>39.630000000000003</v>
      </c>
      <c r="W59" s="68">
        <v>38.878</v>
      </c>
      <c r="X59" s="68">
        <v>39.279000000000003</v>
      </c>
      <c r="Y59" s="68">
        <v>40.799999999999997</v>
      </c>
      <c r="Z59" s="68">
        <v>41.475000000000001</v>
      </c>
      <c r="AA59" s="68">
        <v>38.502000000000002</v>
      </c>
      <c r="AB59" s="68">
        <v>37.807000000000002</v>
      </c>
      <c r="AC59" s="68">
        <v>37.514000000000003</v>
      </c>
      <c r="AD59" s="68">
        <v>36.517000000000003</v>
      </c>
      <c r="AE59" s="68">
        <v>37.043999999999997</v>
      </c>
      <c r="AF59" s="68">
        <v>33.183</v>
      </c>
      <c r="AG59" s="68">
        <v>31.190999999999999</v>
      </c>
      <c r="AH59" s="68">
        <v>32.655999999999999</v>
      </c>
      <c r="AI59" s="68">
        <v>33.603000000000002</v>
      </c>
      <c r="AJ59" s="68">
        <v>29.956</v>
      </c>
      <c r="AK59" s="68">
        <v>29.794</v>
      </c>
      <c r="AL59" s="68">
        <v>29.376999999999999</v>
      </c>
      <c r="AM59" s="68">
        <v>32.363</v>
      </c>
      <c r="AN59" s="68">
        <v>32.761000000000003</v>
      </c>
      <c r="AO59" s="68">
        <v>35.042000000000002</v>
      </c>
      <c r="AP59" s="68">
        <v>32.348999999999997</v>
      </c>
      <c r="AQ59" s="68">
        <v>31.908999999999999</v>
      </c>
      <c r="AR59" s="68">
        <v>30.027999999999999</v>
      </c>
      <c r="AS59" s="68">
        <v>29.334</v>
      </c>
      <c r="AT59" s="68">
        <v>27.812000000000001</v>
      </c>
      <c r="AU59" s="68">
        <v>28.603000000000002</v>
      </c>
      <c r="AV59" s="68">
        <v>29.234000000000002</v>
      </c>
      <c r="AW59" s="68">
        <v>29.792999999999999</v>
      </c>
      <c r="AX59" s="68">
        <v>28.314</v>
      </c>
      <c r="AY59" s="68">
        <v>29.373999999999999</v>
      </c>
      <c r="AZ59" s="68">
        <v>27.809000000000001</v>
      </c>
      <c r="BA59" s="68">
        <v>28.710999999999999</v>
      </c>
      <c r="BB59" s="68">
        <v>27.92</v>
      </c>
      <c r="BC59" s="68">
        <v>28.858571429000001</v>
      </c>
      <c r="BD59" s="68">
        <v>28.796982960000001</v>
      </c>
      <c r="BE59" s="329">
        <v>28.320209999999999</v>
      </c>
      <c r="BF59" s="329">
        <v>28.715610000000002</v>
      </c>
      <c r="BG59" s="329">
        <v>28.818280000000001</v>
      </c>
      <c r="BH59" s="329">
        <v>28.60106</v>
      </c>
      <c r="BI59" s="329">
        <v>29.068639999999998</v>
      </c>
      <c r="BJ59" s="329">
        <v>28.322489999999998</v>
      </c>
      <c r="BK59" s="329">
        <v>29.452310000000001</v>
      </c>
      <c r="BL59" s="329">
        <v>30.443860000000001</v>
      </c>
      <c r="BM59" s="329">
        <v>30.916170000000001</v>
      </c>
      <c r="BN59" s="329">
        <v>31.598749999999999</v>
      </c>
      <c r="BO59" s="329">
        <v>31.372</v>
      </c>
      <c r="BP59" s="329">
        <v>31.077190000000002</v>
      </c>
      <c r="BQ59" s="329">
        <v>29.857600000000001</v>
      </c>
      <c r="BR59" s="329">
        <v>29.192820000000001</v>
      </c>
      <c r="BS59" s="329">
        <v>29.190719999999999</v>
      </c>
      <c r="BT59" s="329">
        <v>30.064070000000001</v>
      </c>
      <c r="BU59" s="329">
        <v>29.921330000000001</v>
      </c>
      <c r="BV59" s="329">
        <v>28.98742</v>
      </c>
    </row>
    <row r="60" spans="1:74" ht="11.1" customHeight="1" x14ac:dyDescent="0.2">
      <c r="A60" s="61" t="s">
        <v>935</v>
      </c>
      <c r="B60" s="642" t="s">
        <v>1176</v>
      </c>
      <c r="C60" s="68">
        <v>53.128</v>
      </c>
      <c r="D60" s="68">
        <v>55.433</v>
      </c>
      <c r="E60" s="68">
        <v>58.28</v>
      </c>
      <c r="F60" s="68">
        <v>57.091999999999999</v>
      </c>
      <c r="G60" s="68">
        <v>57.427</v>
      </c>
      <c r="H60" s="68">
        <v>54.593000000000004</v>
      </c>
      <c r="I60" s="68">
        <v>51.784999999999997</v>
      </c>
      <c r="J60" s="68">
        <v>50.314999999999998</v>
      </c>
      <c r="K60" s="68">
        <v>48.398000000000003</v>
      </c>
      <c r="L60" s="68">
        <v>47.289000000000001</v>
      </c>
      <c r="M60" s="68">
        <v>50.396999999999998</v>
      </c>
      <c r="N60" s="68">
        <v>53.856000000000002</v>
      </c>
      <c r="O60" s="68">
        <v>56.021000000000001</v>
      </c>
      <c r="P60" s="68">
        <v>57.155999999999999</v>
      </c>
      <c r="Q60" s="68">
        <v>58.558</v>
      </c>
      <c r="R60" s="68">
        <v>59.088999999999999</v>
      </c>
      <c r="S60" s="68">
        <v>57.795999999999999</v>
      </c>
      <c r="T60" s="68">
        <v>55.472999999999999</v>
      </c>
      <c r="U60" s="68">
        <v>54.72</v>
      </c>
      <c r="V60" s="68">
        <v>52.235999999999997</v>
      </c>
      <c r="W60" s="68">
        <v>50.328000000000003</v>
      </c>
      <c r="X60" s="68">
        <v>46.808999999999997</v>
      </c>
      <c r="Y60" s="68">
        <v>47.063000000000002</v>
      </c>
      <c r="Z60" s="68">
        <v>51.173999999999999</v>
      </c>
      <c r="AA60" s="68">
        <v>52.747999999999998</v>
      </c>
      <c r="AB60" s="68">
        <v>55.207999999999998</v>
      </c>
      <c r="AC60" s="68">
        <v>56.521999999999998</v>
      </c>
      <c r="AD60" s="68">
        <v>57.499000000000002</v>
      </c>
      <c r="AE60" s="68">
        <v>58.052</v>
      </c>
      <c r="AF60" s="68">
        <v>55.393000000000001</v>
      </c>
      <c r="AG60" s="68">
        <v>54.024999999999999</v>
      </c>
      <c r="AH60" s="68">
        <v>50.643000000000001</v>
      </c>
      <c r="AI60" s="68">
        <v>48.006999999999998</v>
      </c>
      <c r="AJ60" s="68">
        <v>45.012</v>
      </c>
      <c r="AK60" s="68">
        <v>45.704999999999998</v>
      </c>
      <c r="AL60" s="68">
        <v>51.031999999999996</v>
      </c>
      <c r="AM60" s="68">
        <v>53.353000000000002</v>
      </c>
      <c r="AN60" s="68">
        <v>55.978999999999999</v>
      </c>
      <c r="AO60" s="68">
        <v>59.277999999999999</v>
      </c>
      <c r="AP60" s="68">
        <v>61.276000000000003</v>
      </c>
      <c r="AQ60" s="68">
        <v>59.878999999999998</v>
      </c>
      <c r="AR60" s="68">
        <v>58.753</v>
      </c>
      <c r="AS60" s="68">
        <v>57.075000000000003</v>
      </c>
      <c r="AT60" s="68">
        <v>55.216999999999999</v>
      </c>
      <c r="AU60" s="68">
        <v>56.052</v>
      </c>
      <c r="AV60" s="68">
        <v>54.408999999999999</v>
      </c>
      <c r="AW60" s="68">
        <v>55.534999999999997</v>
      </c>
      <c r="AX60" s="68">
        <v>58.682000000000002</v>
      </c>
      <c r="AY60" s="68">
        <v>60.6</v>
      </c>
      <c r="AZ60" s="68">
        <v>61.526000000000003</v>
      </c>
      <c r="BA60" s="68">
        <v>63.185000000000002</v>
      </c>
      <c r="BB60" s="68">
        <v>63.029000000000003</v>
      </c>
      <c r="BC60" s="68">
        <v>61.868989999999997</v>
      </c>
      <c r="BD60" s="68">
        <v>58.40578</v>
      </c>
      <c r="BE60" s="329">
        <v>56.72184</v>
      </c>
      <c r="BF60" s="329">
        <v>54.292999999999999</v>
      </c>
      <c r="BG60" s="329">
        <v>52.447600000000001</v>
      </c>
      <c r="BH60" s="329">
        <v>49.823950000000004</v>
      </c>
      <c r="BI60" s="329">
        <v>51.670749999999998</v>
      </c>
      <c r="BJ60" s="329">
        <v>54.571579999999997</v>
      </c>
      <c r="BK60" s="329">
        <v>57.086210000000001</v>
      </c>
      <c r="BL60" s="329">
        <v>58.939619999999998</v>
      </c>
      <c r="BM60" s="329">
        <v>60.045870000000001</v>
      </c>
      <c r="BN60" s="329">
        <v>60.499980000000001</v>
      </c>
      <c r="BO60" s="329">
        <v>60.459099999999999</v>
      </c>
      <c r="BP60" s="329">
        <v>58.621180000000003</v>
      </c>
      <c r="BQ60" s="329">
        <v>56.9604</v>
      </c>
      <c r="BR60" s="329">
        <v>54.562809999999999</v>
      </c>
      <c r="BS60" s="329">
        <v>52.74015</v>
      </c>
      <c r="BT60" s="329">
        <v>50.139099999999999</v>
      </c>
      <c r="BU60" s="329">
        <v>51.995899999999999</v>
      </c>
      <c r="BV60" s="329">
        <v>54.896520000000002</v>
      </c>
    </row>
    <row r="61" spans="1:74" ht="11.1" customHeight="1" x14ac:dyDescent="0.2">
      <c r="A61" s="61" t="s">
        <v>642</v>
      </c>
      <c r="B61" s="175" t="s">
        <v>119</v>
      </c>
      <c r="C61" s="240">
        <v>1156.464446</v>
      </c>
      <c r="D61" s="240">
        <v>1156.8875129999999</v>
      </c>
      <c r="E61" s="240">
        <v>1190.1140210000001</v>
      </c>
      <c r="F61" s="240">
        <v>1216.1476339999999</v>
      </c>
      <c r="G61" s="240">
        <v>1236.1142580000001</v>
      </c>
      <c r="H61" s="240">
        <v>1244.7067910000001</v>
      </c>
      <c r="I61" s="240">
        <v>1241.2356520000001</v>
      </c>
      <c r="J61" s="240">
        <v>1263.2400339999999</v>
      </c>
      <c r="K61" s="240">
        <v>1272.5814809999999</v>
      </c>
      <c r="L61" s="240">
        <v>1280.1276849999999</v>
      </c>
      <c r="M61" s="240">
        <v>1294.09897</v>
      </c>
      <c r="N61" s="240">
        <v>1286.9032979999999</v>
      </c>
      <c r="O61" s="240">
        <v>1318.5413619999999</v>
      </c>
      <c r="P61" s="240">
        <v>1322.8420329999999</v>
      </c>
      <c r="Q61" s="240">
        <v>1329.232559</v>
      </c>
      <c r="R61" s="240">
        <v>1340.0714029999999</v>
      </c>
      <c r="S61" s="240">
        <v>1355.427702</v>
      </c>
      <c r="T61" s="240">
        <v>1354.3430040000001</v>
      </c>
      <c r="U61" s="240">
        <v>1371.3945269999999</v>
      </c>
      <c r="V61" s="240">
        <v>1371.257173</v>
      </c>
      <c r="W61" s="240">
        <v>1356.1269130000001</v>
      </c>
      <c r="X61" s="240">
        <v>1357.925872</v>
      </c>
      <c r="Y61" s="240">
        <v>1361.1412419999999</v>
      </c>
      <c r="Z61" s="240">
        <v>1334.48974</v>
      </c>
      <c r="AA61" s="240">
        <v>1357.609297</v>
      </c>
      <c r="AB61" s="240">
        <v>1354.286194</v>
      </c>
      <c r="AC61" s="240">
        <v>1338.9274399999999</v>
      </c>
      <c r="AD61" s="240">
        <v>1339.562543</v>
      </c>
      <c r="AE61" s="240">
        <v>1349.477627</v>
      </c>
      <c r="AF61" s="240">
        <v>1330.7092520000001</v>
      </c>
      <c r="AG61" s="240">
        <v>1319.5758960000001</v>
      </c>
      <c r="AH61" s="240">
        <v>1308.416516</v>
      </c>
      <c r="AI61" s="240">
        <v>1304.139553</v>
      </c>
      <c r="AJ61" s="240">
        <v>1272.2489410000001</v>
      </c>
      <c r="AK61" s="240">
        <v>1262.0342459999999</v>
      </c>
      <c r="AL61" s="240">
        <v>1231.7389479999999</v>
      </c>
      <c r="AM61" s="240">
        <v>1215.207733</v>
      </c>
      <c r="AN61" s="240">
        <v>1210.0505049999999</v>
      </c>
      <c r="AO61" s="240">
        <v>1196.2948819999999</v>
      </c>
      <c r="AP61" s="240">
        <v>1200.136902</v>
      </c>
      <c r="AQ61" s="240">
        <v>1210.31313</v>
      </c>
      <c r="AR61" s="240">
        <v>1207.2232819999999</v>
      </c>
      <c r="AS61" s="240">
        <v>1212.270213</v>
      </c>
      <c r="AT61" s="240">
        <v>1231.499593</v>
      </c>
      <c r="AU61" s="240">
        <v>1271.5907629999999</v>
      </c>
      <c r="AV61" s="240">
        <v>1261.254232</v>
      </c>
      <c r="AW61" s="240">
        <v>1260.7653749999999</v>
      </c>
      <c r="AX61" s="240">
        <v>1262.404305</v>
      </c>
      <c r="AY61" s="240">
        <v>1270.477748</v>
      </c>
      <c r="AZ61" s="240">
        <v>1253.2364789999999</v>
      </c>
      <c r="BA61" s="240">
        <v>1249.0250169999999</v>
      </c>
      <c r="BB61" s="240">
        <v>1267.298481</v>
      </c>
      <c r="BC61" s="240">
        <v>1303.9145011000001</v>
      </c>
      <c r="BD61" s="240">
        <v>1301.4166642</v>
      </c>
      <c r="BE61" s="333">
        <v>1301.008</v>
      </c>
      <c r="BF61" s="333">
        <v>1307.6130000000001</v>
      </c>
      <c r="BG61" s="333">
        <v>1315.09</v>
      </c>
      <c r="BH61" s="333">
        <v>1309.797</v>
      </c>
      <c r="BI61" s="333">
        <v>1311.3710000000001</v>
      </c>
      <c r="BJ61" s="333">
        <v>1293.3900000000001</v>
      </c>
      <c r="BK61" s="333">
        <v>1292.308</v>
      </c>
      <c r="BL61" s="333">
        <v>1288.3889999999999</v>
      </c>
      <c r="BM61" s="333">
        <v>1293.4570000000001</v>
      </c>
      <c r="BN61" s="333">
        <v>1305.615</v>
      </c>
      <c r="BO61" s="333">
        <v>1325.165</v>
      </c>
      <c r="BP61" s="333">
        <v>1331.7460000000001</v>
      </c>
      <c r="BQ61" s="333">
        <v>1333.4880000000001</v>
      </c>
      <c r="BR61" s="333">
        <v>1338.953</v>
      </c>
      <c r="BS61" s="333">
        <v>1342.25</v>
      </c>
      <c r="BT61" s="333">
        <v>1337.7059999999999</v>
      </c>
      <c r="BU61" s="333">
        <v>1336.8050000000001</v>
      </c>
      <c r="BV61" s="333">
        <v>1316.317</v>
      </c>
    </row>
    <row r="62" spans="1:74" ht="11.1" customHeight="1" x14ac:dyDescent="0.2">
      <c r="A62" s="61" t="s">
        <v>643</v>
      </c>
      <c r="B62" s="178" t="s">
        <v>527</v>
      </c>
      <c r="C62" s="270">
        <v>690.95600000000002</v>
      </c>
      <c r="D62" s="270">
        <v>690.95299999999997</v>
      </c>
      <c r="E62" s="270">
        <v>690.95</v>
      </c>
      <c r="F62" s="270">
        <v>690.947</v>
      </c>
      <c r="G62" s="270">
        <v>692.34500000000003</v>
      </c>
      <c r="H62" s="270">
        <v>693.89099999999996</v>
      </c>
      <c r="I62" s="270">
        <v>695.13400000000001</v>
      </c>
      <c r="J62" s="270">
        <v>695.13</v>
      </c>
      <c r="K62" s="270">
        <v>695.12800000000004</v>
      </c>
      <c r="L62" s="270">
        <v>695.12599999999998</v>
      </c>
      <c r="M62" s="270">
        <v>695.12300000000005</v>
      </c>
      <c r="N62" s="270">
        <v>695.11900000000003</v>
      </c>
      <c r="O62" s="270">
        <v>695.11599999999999</v>
      </c>
      <c r="P62" s="270">
        <v>695.11400000000003</v>
      </c>
      <c r="Q62" s="270">
        <v>695.11199999999997</v>
      </c>
      <c r="R62" s="270">
        <v>695.10699999999997</v>
      </c>
      <c r="S62" s="270">
        <v>695.10400000000004</v>
      </c>
      <c r="T62" s="270">
        <v>695.1</v>
      </c>
      <c r="U62" s="270">
        <v>695.096</v>
      </c>
      <c r="V62" s="270">
        <v>695.09299999999996</v>
      </c>
      <c r="W62" s="270">
        <v>695.09</v>
      </c>
      <c r="X62" s="270">
        <v>695.08699999999999</v>
      </c>
      <c r="Y62" s="270">
        <v>695.08399999999995</v>
      </c>
      <c r="Z62" s="270">
        <v>695.08199999999999</v>
      </c>
      <c r="AA62" s="270">
        <v>695.07799999999997</v>
      </c>
      <c r="AB62" s="270">
        <v>694.82500000000005</v>
      </c>
      <c r="AC62" s="270">
        <v>691.51</v>
      </c>
      <c r="AD62" s="270">
        <v>688.78700000000003</v>
      </c>
      <c r="AE62" s="270">
        <v>684.47799999999995</v>
      </c>
      <c r="AF62" s="270">
        <v>679.17399999999998</v>
      </c>
      <c r="AG62" s="270">
        <v>678.88300000000004</v>
      </c>
      <c r="AH62" s="270">
        <v>678.79899999999998</v>
      </c>
      <c r="AI62" s="270">
        <v>673.64</v>
      </c>
      <c r="AJ62" s="270">
        <v>668.95100000000002</v>
      </c>
      <c r="AK62" s="270">
        <v>661.27800000000002</v>
      </c>
      <c r="AL62" s="270">
        <v>662.83100000000002</v>
      </c>
      <c r="AM62" s="270">
        <v>664.23400000000004</v>
      </c>
      <c r="AN62" s="270">
        <v>665.45799999999997</v>
      </c>
      <c r="AO62" s="270">
        <v>665.45600000000002</v>
      </c>
      <c r="AP62" s="270">
        <v>663.96600000000001</v>
      </c>
      <c r="AQ62" s="270">
        <v>660.16700000000003</v>
      </c>
      <c r="AR62" s="270">
        <v>660.01499999999999</v>
      </c>
      <c r="AS62" s="270">
        <v>660.01300000000003</v>
      </c>
      <c r="AT62" s="270">
        <v>660.01099999999997</v>
      </c>
      <c r="AU62" s="270">
        <v>660.00900000000001</v>
      </c>
      <c r="AV62" s="270">
        <v>654.84</v>
      </c>
      <c r="AW62" s="270">
        <v>649.56700000000001</v>
      </c>
      <c r="AX62" s="270">
        <v>649.13900000000001</v>
      </c>
      <c r="AY62" s="270">
        <v>649.13900000000001</v>
      </c>
      <c r="AZ62" s="270">
        <v>649.12599999999998</v>
      </c>
      <c r="BA62" s="270">
        <v>649.12599999999998</v>
      </c>
      <c r="BB62" s="270">
        <v>648.58799999999997</v>
      </c>
      <c r="BC62" s="270">
        <v>644.81799999999998</v>
      </c>
      <c r="BD62" s="270">
        <v>644.81799989000001</v>
      </c>
      <c r="BE62" s="335">
        <v>644.81799999999998</v>
      </c>
      <c r="BF62" s="335">
        <v>644.81799999999998</v>
      </c>
      <c r="BG62" s="335">
        <v>644.81799999999998</v>
      </c>
      <c r="BH62" s="335">
        <v>643.678</v>
      </c>
      <c r="BI62" s="335">
        <v>642.53800000000001</v>
      </c>
      <c r="BJ62" s="335">
        <v>641.39800000000002</v>
      </c>
      <c r="BK62" s="335">
        <v>640.25800000000004</v>
      </c>
      <c r="BL62" s="335">
        <v>639.11800000000005</v>
      </c>
      <c r="BM62" s="335">
        <v>637.97799999999995</v>
      </c>
      <c r="BN62" s="335">
        <v>636.83799999999997</v>
      </c>
      <c r="BO62" s="335">
        <v>635.69799999999998</v>
      </c>
      <c r="BP62" s="335">
        <v>634.55799999999999</v>
      </c>
      <c r="BQ62" s="335">
        <v>633.41800000000001</v>
      </c>
      <c r="BR62" s="335">
        <v>633.41800000000001</v>
      </c>
      <c r="BS62" s="335">
        <v>633.41800000000001</v>
      </c>
      <c r="BT62" s="335">
        <v>632.41800000000001</v>
      </c>
      <c r="BU62" s="335">
        <v>631.41800000000001</v>
      </c>
      <c r="BV62" s="335">
        <v>630.41800000000001</v>
      </c>
    </row>
    <row r="63" spans="1:74" s="154" customFormat="1" ht="11.1" customHeight="1" x14ac:dyDescent="0.2">
      <c r="A63" s="61"/>
      <c r="B63" s="159"/>
      <c r="C63" s="160"/>
      <c r="D63" s="160"/>
      <c r="E63" s="160"/>
      <c r="F63" s="160"/>
      <c r="G63" s="160"/>
      <c r="H63" s="160"/>
      <c r="I63" s="160"/>
      <c r="J63" s="160"/>
      <c r="K63" s="160"/>
      <c r="L63" s="160"/>
      <c r="M63" s="160"/>
      <c r="N63" s="160"/>
      <c r="O63" s="160"/>
      <c r="P63" s="160"/>
      <c r="Q63" s="160"/>
      <c r="R63" s="160"/>
      <c r="S63" s="160"/>
      <c r="T63" s="160"/>
      <c r="U63" s="160"/>
      <c r="V63" s="160"/>
      <c r="W63" s="160"/>
      <c r="X63" s="160"/>
      <c r="Y63" s="160"/>
      <c r="Z63" s="160"/>
      <c r="AA63" s="160"/>
      <c r="AB63" s="160"/>
      <c r="AC63" s="160"/>
      <c r="AD63" s="160"/>
      <c r="AE63" s="160"/>
      <c r="AF63" s="160"/>
      <c r="AG63" s="160"/>
      <c r="AH63" s="160"/>
      <c r="AI63" s="160"/>
      <c r="AJ63" s="160"/>
      <c r="AK63" s="160"/>
      <c r="AL63" s="160"/>
      <c r="AM63" s="160"/>
      <c r="AN63" s="160"/>
      <c r="AO63" s="160"/>
      <c r="AP63" s="160"/>
      <c r="AQ63" s="160"/>
      <c r="AR63" s="160"/>
      <c r="AS63" s="160"/>
      <c r="AT63" s="160"/>
      <c r="AU63" s="160"/>
      <c r="AV63" s="160"/>
      <c r="AW63" s="160"/>
      <c r="AX63" s="160"/>
      <c r="AY63" s="404"/>
      <c r="AZ63" s="404"/>
      <c r="BA63" s="404"/>
      <c r="BB63" s="404"/>
      <c r="BC63" s="404"/>
      <c r="BD63" s="160"/>
      <c r="BE63" s="160"/>
      <c r="BF63" s="160"/>
      <c r="BG63" s="404"/>
      <c r="BH63" s="404"/>
      <c r="BI63" s="404"/>
      <c r="BJ63" s="404"/>
      <c r="BK63" s="404"/>
      <c r="BL63" s="404"/>
      <c r="BM63" s="404"/>
      <c r="BN63" s="404"/>
      <c r="BO63" s="404"/>
      <c r="BP63" s="404"/>
      <c r="BQ63" s="404"/>
      <c r="BR63" s="404"/>
      <c r="BS63" s="404"/>
      <c r="BT63" s="404"/>
      <c r="BU63" s="404"/>
      <c r="BV63" s="404"/>
    </row>
    <row r="64" spans="1:74" s="154" customFormat="1" ht="12" customHeight="1" x14ac:dyDescent="0.2">
      <c r="A64" s="61"/>
      <c r="B64" s="801" t="s">
        <v>1003</v>
      </c>
      <c r="C64" s="798"/>
      <c r="D64" s="798"/>
      <c r="E64" s="798"/>
      <c r="F64" s="798"/>
      <c r="G64" s="798"/>
      <c r="H64" s="798"/>
      <c r="I64" s="798"/>
      <c r="J64" s="798"/>
      <c r="K64" s="798"/>
      <c r="L64" s="798"/>
      <c r="M64" s="798"/>
      <c r="N64" s="798"/>
      <c r="O64" s="798"/>
      <c r="P64" s="798"/>
      <c r="Q64" s="798"/>
      <c r="AY64" s="406"/>
      <c r="AZ64" s="406"/>
      <c r="BA64" s="406"/>
      <c r="BB64" s="406"/>
      <c r="BC64" s="406"/>
      <c r="BD64" s="658"/>
      <c r="BE64" s="658"/>
      <c r="BF64" s="658"/>
      <c r="BG64" s="406"/>
      <c r="BH64" s="406"/>
      <c r="BI64" s="406"/>
      <c r="BJ64" s="406"/>
    </row>
    <row r="65" spans="1:74" s="442" customFormat="1" ht="12" customHeight="1" x14ac:dyDescent="0.2">
      <c r="A65" s="441"/>
      <c r="B65" s="826" t="s">
        <v>1004</v>
      </c>
      <c r="C65" s="788"/>
      <c r="D65" s="788"/>
      <c r="E65" s="788"/>
      <c r="F65" s="788"/>
      <c r="G65" s="788"/>
      <c r="H65" s="788"/>
      <c r="I65" s="788"/>
      <c r="J65" s="788"/>
      <c r="K65" s="788"/>
      <c r="L65" s="788"/>
      <c r="M65" s="788"/>
      <c r="N65" s="788"/>
      <c r="O65" s="788"/>
      <c r="P65" s="788"/>
      <c r="Q65" s="784"/>
      <c r="AY65" s="533"/>
      <c r="AZ65" s="533"/>
      <c r="BA65" s="533"/>
      <c r="BB65" s="533"/>
      <c r="BC65" s="533"/>
      <c r="BD65" s="659"/>
      <c r="BE65" s="659"/>
      <c r="BF65" s="659"/>
      <c r="BG65" s="533"/>
      <c r="BH65" s="533"/>
      <c r="BI65" s="533"/>
      <c r="BJ65" s="533"/>
    </row>
    <row r="66" spans="1:74" s="442" customFormat="1" ht="12" customHeight="1" x14ac:dyDescent="0.2">
      <c r="A66" s="441"/>
      <c r="B66" s="826" t="s">
        <v>1040</v>
      </c>
      <c r="C66" s="788"/>
      <c r="D66" s="788"/>
      <c r="E66" s="788"/>
      <c r="F66" s="788"/>
      <c r="G66" s="788"/>
      <c r="H66" s="788"/>
      <c r="I66" s="788"/>
      <c r="J66" s="788"/>
      <c r="K66" s="788"/>
      <c r="L66" s="788"/>
      <c r="M66" s="788"/>
      <c r="N66" s="788"/>
      <c r="O66" s="788"/>
      <c r="P66" s="788"/>
      <c r="Q66" s="784"/>
      <c r="AY66" s="533"/>
      <c r="AZ66" s="533"/>
      <c r="BA66" s="533"/>
      <c r="BB66" s="533"/>
      <c r="BC66" s="533"/>
      <c r="BD66" s="659"/>
      <c r="BE66" s="659"/>
      <c r="BF66" s="659"/>
      <c r="BG66" s="533"/>
      <c r="BH66" s="533"/>
      <c r="BI66" s="533"/>
      <c r="BJ66" s="533"/>
    </row>
    <row r="67" spans="1:74" s="442" customFormat="1" ht="12" customHeight="1" x14ac:dyDescent="0.2">
      <c r="A67" s="441"/>
      <c r="B67" s="826" t="s">
        <v>1041</v>
      </c>
      <c r="C67" s="788"/>
      <c r="D67" s="788"/>
      <c r="E67" s="788"/>
      <c r="F67" s="788"/>
      <c r="G67" s="788"/>
      <c r="H67" s="788"/>
      <c r="I67" s="788"/>
      <c r="J67" s="788"/>
      <c r="K67" s="788"/>
      <c r="L67" s="788"/>
      <c r="M67" s="788"/>
      <c r="N67" s="788"/>
      <c r="O67" s="788"/>
      <c r="P67" s="788"/>
      <c r="Q67" s="784"/>
      <c r="AY67" s="533"/>
      <c r="AZ67" s="533"/>
      <c r="BA67" s="533"/>
      <c r="BB67" s="533"/>
      <c r="BC67" s="533"/>
      <c r="BD67" s="659"/>
      <c r="BE67" s="659"/>
      <c r="BF67" s="659"/>
      <c r="BG67" s="533"/>
      <c r="BH67" s="533"/>
      <c r="BI67" s="533"/>
      <c r="BJ67" s="533"/>
    </row>
    <row r="68" spans="1:74" s="442" customFormat="1" ht="12" customHeight="1" x14ac:dyDescent="0.2">
      <c r="A68" s="441"/>
      <c r="B68" s="826" t="s">
        <v>1042</v>
      </c>
      <c r="C68" s="788"/>
      <c r="D68" s="788"/>
      <c r="E68" s="788"/>
      <c r="F68" s="788"/>
      <c r="G68" s="788"/>
      <c r="H68" s="788"/>
      <c r="I68" s="788"/>
      <c r="J68" s="788"/>
      <c r="K68" s="788"/>
      <c r="L68" s="788"/>
      <c r="M68" s="788"/>
      <c r="N68" s="788"/>
      <c r="O68" s="788"/>
      <c r="P68" s="788"/>
      <c r="Q68" s="784"/>
      <c r="AY68" s="533"/>
      <c r="AZ68" s="533"/>
      <c r="BA68" s="533"/>
      <c r="BB68" s="533"/>
      <c r="BC68" s="533"/>
      <c r="BD68" s="659"/>
      <c r="BE68" s="659"/>
      <c r="BF68" s="659"/>
      <c r="BG68" s="533"/>
      <c r="BH68" s="533"/>
      <c r="BI68" s="533"/>
      <c r="BJ68" s="533"/>
    </row>
    <row r="69" spans="1:74" s="442" customFormat="1" ht="12" customHeight="1" x14ac:dyDescent="0.2">
      <c r="A69" s="441"/>
      <c r="B69" s="826" t="s">
        <v>1081</v>
      </c>
      <c r="C69" s="784"/>
      <c r="D69" s="784"/>
      <c r="E69" s="784"/>
      <c r="F69" s="784"/>
      <c r="G69" s="784"/>
      <c r="H69" s="784"/>
      <c r="I69" s="784"/>
      <c r="J69" s="784"/>
      <c r="K69" s="784"/>
      <c r="L69" s="784"/>
      <c r="M69" s="784"/>
      <c r="N69" s="784"/>
      <c r="O69" s="784"/>
      <c r="P69" s="784"/>
      <c r="Q69" s="784"/>
      <c r="AY69" s="533"/>
      <c r="AZ69" s="533"/>
      <c r="BA69" s="533"/>
      <c r="BB69" s="533"/>
      <c r="BC69" s="533"/>
      <c r="BD69" s="659"/>
      <c r="BE69" s="659"/>
      <c r="BF69" s="659"/>
      <c r="BG69" s="533"/>
      <c r="BH69" s="533"/>
      <c r="BI69" s="533"/>
      <c r="BJ69" s="533"/>
    </row>
    <row r="70" spans="1:74" s="442" customFormat="1" ht="12" customHeight="1" x14ac:dyDescent="0.2">
      <c r="A70" s="441"/>
      <c r="B70" s="826" t="s">
        <v>1082</v>
      </c>
      <c r="C70" s="788"/>
      <c r="D70" s="788"/>
      <c r="E70" s="788"/>
      <c r="F70" s="788"/>
      <c r="G70" s="788"/>
      <c r="H70" s="788"/>
      <c r="I70" s="788"/>
      <c r="J70" s="788"/>
      <c r="K70" s="788"/>
      <c r="L70" s="788"/>
      <c r="M70" s="788"/>
      <c r="N70" s="788"/>
      <c r="O70" s="788"/>
      <c r="P70" s="788"/>
      <c r="Q70" s="784"/>
      <c r="AY70" s="533"/>
      <c r="AZ70" s="533"/>
      <c r="BA70" s="533"/>
      <c r="BB70" s="533"/>
      <c r="BC70" s="533"/>
      <c r="BD70" s="659"/>
      <c r="BE70" s="659"/>
      <c r="BF70" s="659"/>
      <c r="BG70" s="533"/>
      <c r="BH70" s="533"/>
      <c r="BI70" s="533"/>
      <c r="BJ70" s="533"/>
    </row>
    <row r="71" spans="1:74" s="442" customFormat="1" ht="22.35" customHeight="1" x14ac:dyDescent="0.2">
      <c r="A71" s="441"/>
      <c r="B71" s="825" t="s">
        <v>1183</v>
      </c>
      <c r="C71" s="788"/>
      <c r="D71" s="788"/>
      <c r="E71" s="788"/>
      <c r="F71" s="788"/>
      <c r="G71" s="788"/>
      <c r="H71" s="788"/>
      <c r="I71" s="788"/>
      <c r="J71" s="788"/>
      <c r="K71" s="788"/>
      <c r="L71" s="788"/>
      <c r="M71" s="788"/>
      <c r="N71" s="788"/>
      <c r="O71" s="788"/>
      <c r="P71" s="788"/>
      <c r="Q71" s="784"/>
      <c r="AY71" s="533"/>
      <c r="AZ71" s="533"/>
      <c r="BA71" s="533"/>
      <c r="BB71" s="533"/>
      <c r="BC71" s="533"/>
      <c r="BD71" s="659"/>
      <c r="BE71" s="659"/>
      <c r="BF71" s="659"/>
      <c r="BG71" s="533"/>
      <c r="BH71" s="533"/>
      <c r="BI71" s="533"/>
      <c r="BJ71" s="533"/>
    </row>
    <row r="72" spans="1:74" s="442" customFormat="1" ht="12" customHeight="1" x14ac:dyDescent="0.2">
      <c r="A72" s="441"/>
      <c r="B72" s="787" t="s">
        <v>1028</v>
      </c>
      <c r="C72" s="788"/>
      <c r="D72" s="788"/>
      <c r="E72" s="788"/>
      <c r="F72" s="788"/>
      <c r="G72" s="788"/>
      <c r="H72" s="788"/>
      <c r="I72" s="788"/>
      <c r="J72" s="788"/>
      <c r="K72" s="788"/>
      <c r="L72" s="788"/>
      <c r="M72" s="788"/>
      <c r="N72" s="788"/>
      <c r="O72" s="788"/>
      <c r="P72" s="788"/>
      <c r="Q72" s="784"/>
      <c r="AY72" s="533"/>
      <c r="AZ72" s="533"/>
      <c r="BA72" s="533"/>
      <c r="BB72" s="533"/>
      <c r="BC72" s="533"/>
      <c r="BD72" s="659"/>
      <c r="BE72" s="659"/>
      <c r="BF72" s="659"/>
      <c r="BG72" s="533"/>
      <c r="BH72" s="533"/>
      <c r="BI72" s="533"/>
      <c r="BJ72" s="533"/>
    </row>
    <row r="73" spans="1:74" s="442" customFormat="1" ht="12" customHeight="1" x14ac:dyDescent="0.2">
      <c r="A73" s="441"/>
      <c r="B73" s="824" t="s">
        <v>1043</v>
      </c>
      <c r="C73" s="788"/>
      <c r="D73" s="788"/>
      <c r="E73" s="788"/>
      <c r="F73" s="788"/>
      <c r="G73" s="788"/>
      <c r="H73" s="788"/>
      <c r="I73" s="788"/>
      <c r="J73" s="788"/>
      <c r="K73" s="788"/>
      <c r="L73" s="788"/>
      <c r="M73" s="788"/>
      <c r="N73" s="788"/>
      <c r="O73" s="788"/>
      <c r="P73" s="788"/>
      <c r="Q73" s="784"/>
      <c r="AY73" s="533"/>
      <c r="AZ73" s="533"/>
      <c r="BA73" s="533"/>
      <c r="BB73" s="533"/>
      <c r="BC73" s="533"/>
      <c r="BD73" s="659"/>
      <c r="BE73" s="659"/>
      <c r="BF73" s="659"/>
      <c r="BG73" s="533"/>
      <c r="BH73" s="533"/>
      <c r="BI73" s="533"/>
      <c r="BJ73" s="533"/>
    </row>
    <row r="74" spans="1:74" s="442" customFormat="1" ht="12" customHeight="1" x14ac:dyDescent="0.2">
      <c r="A74" s="441"/>
      <c r="B74" s="824" t="s">
        <v>1044</v>
      </c>
      <c r="C74" s="784"/>
      <c r="D74" s="784"/>
      <c r="E74" s="784"/>
      <c r="F74" s="784"/>
      <c r="G74" s="784"/>
      <c r="H74" s="784"/>
      <c r="I74" s="784"/>
      <c r="J74" s="784"/>
      <c r="K74" s="784"/>
      <c r="L74" s="784"/>
      <c r="M74" s="784"/>
      <c r="N74" s="784"/>
      <c r="O74" s="784"/>
      <c r="P74" s="784"/>
      <c r="Q74" s="784"/>
      <c r="AY74" s="533"/>
      <c r="AZ74" s="533"/>
      <c r="BA74" s="533"/>
      <c r="BB74" s="533"/>
      <c r="BC74" s="533"/>
      <c r="BD74" s="659"/>
      <c r="BE74" s="659"/>
      <c r="BF74" s="659"/>
      <c r="BG74" s="533"/>
      <c r="BH74" s="533"/>
      <c r="BI74" s="533"/>
      <c r="BJ74" s="533"/>
    </row>
    <row r="75" spans="1:74" s="442" customFormat="1" ht="12" customHeight="1" x14ac:dyDescent="0.2">
      <c r="A75" s="441"/>
      <c r="B75" s="787" t="s">
        <v>1045</v>
      </c>
      <c r="C75" s="788"/>
      <c r="D75" s="788"/>
      <c r="E75" s="788"/>
      <c r="F75" s="788"/>
      <c r="G75" s="788"/>
      <c r="H75" s="788"/>
      <c r="I75" s="788"/>
      <c r="J75" s="788"/>
      <c r="K75" s="788"/>
      <c r="L75" s="788"/>
      <c r="M75" s="788"/>
      <c r="N75" s="788"/>
      <c r="O75" s="788"/>
      <c r="P75" s="788"/>
      <c r="Q75" s="784"/>
      <c r="AY75" s="533"/>
      <c r="AZ75" s="533"/>
      <c r="BA75" s="533"/>
      <c r="BB75" s="533"/>
      <c r="BC75" s="533"/>
      <c r="BD75" s="659"/>
      <c r="BE75" s="659"/>
      <c r="BF75" s="659"/>
      <c r="BG75" s="533"/>
      <c r="BH75" s="533"/>
      <c r="BI75" s="533"/>
      <c r="BJ75" s="533"/>
    </row>
    <row r="76" spans="1:74" s="442" customFormat="1" ht="12" customHeight="1" x14ac:dyDescent="0.2">
      <c r="A76" s="441"/>
      <c r="B76" s="789" t="s">
        <v>1046</v>
      </c>
      <c r="C76" s="783"/>
      <c r="D76" s="783"/>
      <c r="E76" s="783"/>
      <c r="F76" s="783"/>
      <c r="G76" s="783"/>
      <c r="H76" s="783"/>
      <c r="I76" s="783"/>
      <c r="J76" s="783"/>
      <c r="K76" s="783"/>
      <c r="L76" s="783"/>
      <c r="M76" s="783"/>
      <c r="N76" s="783"/>
      <c r="O76" s="783"/>
      <c r="P76" s="783"/>
      <c r="Q76" s="784"/>
      <c r="AY76" s="533"/>
      <c r="AZ76" s="533"/>
      <c r="BA76" s="533"/>
      <c r="BB76" s="533"/>
      <c r="BC76" s="533"/>
      <c r="BD76" s="659"/>
      <c r="BE76" s="659"/>
      <c r="BF76" s="659"/>
      <c r="BG76" s="533"/>
      <c r="BH76" s="533"/>
      <c r="BI76" s="533"/>
      <c r="BJ76" s="533"/>
    </row>
    <row r="77" spans="1:74" s="442" customFormat="1" ht="12" customHeight="1" x14ac:dyDescent="0.2">
      <c r="A77" s="441"/>
      <c r="B77" s="782" t="s">
        <v>1032</v>
      </c>
      <c r="C77" s="783"/>
      <c r="D77" s="783"/>
      <c r="E77" s="783"/>
      <c r="F77" s="783"/>
      <c r="G77" s="783"/>
      <c r="H77" s="783"/>
      <c r="I77" s="783"/>
      <c r="J77" s="783"/>
      <c r="K77" s="783"/>
      <c r="L77" s="783"/>
      <c r="M77" s="783"/>
      <c r="N77" s="783"/>
      <c r="O77" s="783"/>
      <c r="P77" s="783"/>
      <c r="Q77" s="784"/>
      <c r="AY77" s="533"/>
      <c r="AZ77" s="533"/>
      <c r="BA77" s="533"/>
      <c r="BB77" s="533"/>
      <c r="BC77" s="533"/>
      <c r="BD77" s="659"/>
      <c r="BE77" s="659"/>
      <c r="BF77" s="659"/>
      <c r="BG77" s="533"/>
      <c r="BH77" s="533"/>
      <c r="BI77" s="533"/>
      <c r="BJ77" s="533"/>
    </row>
    <row r="78" spans="1:74" s="443" customFormat="1" ht="12" customHeight="1" x14ac:dyDescent="0.2">
      <c r="A78" s="435"/>
      <c r="B78" s="804" t="s">
        <v>1129</v>
      </c>
      <c r="C78" s="784"/>
      <c r="D78" s="784"/>
      <c r="E78" s="784"/>
      <c r="F78" s="784"/>
      <c r="G78" s="784"/>
      <c r="H78" s="784"/>
      <c r="I78" s="784"/>
      <c r="J78" s="784"/>
      <c r="K78" s="784"/>
      <c r="L78" s="784"/>
      <c r="M78" s="784"/>
      <c r="N78" s="784"/>
      <c r="O78" s="784"/>
      <c r="P78" s="784"/>
      <c r="Q78" s="784"/>
      <c r="AY78" s="534"/>
      <c r="AZ78" s="534"/>
      <c r="BA78" s="534"/>
      <c r="BB78" s="534"/>
      <c r="BC78" s="534"/>
      <c r="BD78" s="660"/>
      <c r="BE78" s="660"/>
      <c r="BF78" s="660"/>
      <c r="BG78" s="534"/>
      <c r="BH78" s="534"/>
      <c r="BI78" s="534"/>
      <c r="BJ78" s="534"/>
    </row>
    <row r="79" spans="1:74" x14ac:dyDescent="0.2">
      <c r="BK79" s="408"/>
      <c r="BL79" s="408"/>
      <c r="BM79" s="408"/>
      <c r="BN79" s="408"/>
      <c r="BO79" s="408"/>
      <c r="BP79" s="408"/>
      <c r="BQ79" s="408"/>
      <c r="BR79" s="408"/>
      <c r="BS79" s="408"/>
      <c r="BT79" s="408"/>
      <c r="BU79" s="408"/>
      <c r="BV79" s="408"/>
    </row>
    <row r="80" spans="1:74" x14ac:dyDescent="0.2">
      <c r="BK80" s="408"/>
      <c r="BL80" s="408"/>
      <c r="BM80" s="408"/>
      <c r="BN80" s="408"/>
      <c r="BO80" s="408"/>
      <c r="BP80" s="408"/>
      <c r="BQ80" s="408"/>
      <c r="BR80" s="408"/>
      <c r="BS80" s="408"/>
      <c r="BT80" s="408"/>
      <c r="BU80" s="408"/>
      <c r="BV80" s="408"/>
    </row>
    <row r="81" spans="63:74" x14ac:dyDescent="0.2">
      <c r="BK81" s="408"/>
      <c r="BL81" s="408"/>
      <c r="BM81" s="408"/>
      <c r="BN81" s="408"/>
      <c r="BO81" s="408"/>
      <c r="BP81" s="408"/>
      <c r="BQ81" s="408"/>
      <c r="BR81" s="408"/>
      <c r="BS81" s="408"/>
      <c r="BT81" s="408"/>
      <c r="BU81" s="408"/>
      <c r="BV81" s="408"/>
    </row>
    <row r="82" spans="63:74" x14ac:dyDescent="0.2">
      <c r="BK82" s="408"/>
      <c r="BL82" s="408"/>
      <c r="BM82" s="408"/>
      <c r="BN82" s="408"/>
      <c r="BO82" s="408"/>
      <c r="BP82" s="408"/>
      <c r="BQ82" s="408"/>
      <c r="BR82" s="408"/>
      <c r="BS82" s="408"/>
      <c r="BT82" s="408"/>
      <c r="BU82" s="408"/>
      <c r="BV82" s="408"/>
    </row>
    <row r="83" spans="63:74" x14ac:dyDescent="0.2">
      <c r="BK83" s="408"/>
      <c r="BL83" s="408"/>
      <c r="BM83" s="408"/>
      <c r="BN83" s="408"/>
      <c r="BO83" s="408"/>
      <c r="BP83" s="408"/>
      <c r="BQ83" s="408"/>
      <c r="BR83" s="408"/>
      <c r="BS83" s="408"/>
      <c r="BT83" s="408"/>
      <c r="BU83" s="408"/>
      <c r="BV83" s="408"/>
    </row>
    <row r="84" spans="63:74" x14ac:dyDescent="0.2">
      <c r="BK84" s="408"/>
      <c r="BL84" s="408"/>
      <c r="BM84" s="408"/>
      <c r="BN84" s="408"/>
      <c r="BO84" s="408"/>
      <c r="BP84" s="408"/>
      <c r="BQ84" s="408"/>
      <c r="BR84" s="408"/>
      <c r="BS84" s="408"/>
      <c r="BT84" s="408"/>
      <c r="BU84" s="408"/>
      <c r="BV84" s="408"/>
    </row>
    <row r="85" spans="63:74" x14ac:dyDescent="0.2">
      <c r="BK85" s="408"/>
      <c r="BL85" s="408"/>
      <c r="BM85" s="408"/>
      <c r="BN85" s="408"/>
      <c r="BO85" s="408"/>
      <c r="BP85" s="408"/>
      <c r="BQ85" s="408"/>
      <c r="BR85" s="408"/>
      <c r="BS85" s="408"/>
      <c r="BT85" s="408"/>
      <c r="BU85" s="408"/>
      <c r="BV85" s="408"/>
    </row>
    <row r="86" spans="63:74" x14ac:dyDescent="0.2">
      <c r="BK86" s="408"/>
      <c r="BL86" s="408"/>
      <c r="BM86" s="408"/>
      <c r="BN86" s="408"/>
      <c r="BO86" s="408"/>
      <c r="BP86" s="408"/>
      <c r="BQ86" s="408"/>
      <c r="BR86" s="408"/>
      <c r="BS86" s="408"/>
      <c r="BT86" s="408"/>
      <c r="BU86" s="408"/>
      <c r="BV86" s="408"/>
    </row>
    <row r="87" spans="63:74" x14ac:dyDescent="0.2">
      <c r="BK87" s="408"/>
      <c r="BL87" s="408"/>
      <c r="BM87" s="408"/>
      <c r="BN87" s="408"/>
      <c r="BO87" s="408"/>
      <c r="BP87" s="408"/>
      <c r="BQ87" s="408"/>
      <c r="BR87" s="408"/>
      <c r="BS87" s="408"/>
      <c r="BT87" s="408"/>
      <c r="BU87" s="408"/>
      <c r="BV87" s="408"/>
    </row>
    <row r="88" spans="63:74" x14ac:dyDescent="0.2">
      <c r="BK88" s="408"/>
      <c r="BL88" s="408"/>
      <c r="BM88" s="408"/>
      <c r="BN88" s="408"/>
      <c r="BO88" s="408"/>
      <c r="BP88" s="408"/>
      <c r="BQ88" s="408"/>
      <c r="BR88" s="408"/>
      <c r="BS88" s="408"/>
      <c r="BT88" s="408"/>
      <c r="BU88" s="408"/>
      <c r="BV88" s="408"/>
    </row>
    <row r="89" spans="63:74" x14ac:dyDescent="0.2">
      <c r="BK89" s="408"/>
      <c r="BL89" s="408"/>
      <c r="BM89" s="408"/>
      <c r="BN89" s="408"/>
      <c r="BO89" s="408"/>
      <c r="BP89" s="408"/>
      <c r="BQ89" s="408"/>
      <c r="BR89" s="408"/>
      <c r="BS89" s="408"/>
      <c r="BT89" s="408"/>
      <c r="BU89" s="408"/>
      <c r="BV89" s="408"/>
    </row>
    <row r="90" spans="63:74" x14ac:dyDescent="0.2">
      <c r="BK90" s="408"/>
      <c r="BL90" s="408"/>
      <c r="BM90" s="408"/>
      <c r="BN90" s="408"/>
      <c r="BO90" s="408"/>
      <c r="BP90" s="408"/>
      <c r="BQ90" s="408"/>
      <c r="BR90" s="408"/>
      <c r="BS90" s="408"/>
      <c r="BT90" s="408"/>
      <c r="BU90" s="408"/>
      <c r="BV90" s="408"/>
    </row>
    <row r="91" spans="63:74" x14ac:dyDescent="0.2">
      <c r="BK91" s="408"/>
      <c r="BL91" s="408"/>
      <c r="BM91" s="408"/>
      <c r="BN91" s="408"/>
      <c r="BO91" s="408"/>
      <c r="BP91" s="408"/>
      <c r="BQ91" s="408"/>
      <c r="BR91" s="408"/>
      <c r="BS91" s="408"/>
      <c r="BT91" s="408"/>
      <c r="BU91" s="408"/>
      <c r="BV91" s="408"/>
    </row>
    <row r="92" spans="63:74" x14ac:dyDescent="0.2">
      <c r="BK92" s="408"/>
      <c r="BL92" s="408"/>
      <c r="BM92" s="408"/>
      <c r="BN92" s="408"/>
      <c r="BO92" s="408"/>
      <c r="BP92" s="408"/>
      <c r="BQ92" s="408"/>
      <c r="BR92" s="408"/>
      <c r="BS92" s="408"/>
      <c r="BT92" s="408"/>
      <c r="BU92" s="408"/>
      <c r="BV92" s="408"/>
    </row>
    <row r="93" spans="63:74" x14ac:dyDescent="0.2">
      <c r="BK93" s="408"/>
      <c r="BL93" s="408"/>
      <c r="BM93" s="408"/>
      <c r="BN93" s="408"/>
      <c r="BO93" s="408"/>
      <c r="BP93" s="408"/>
      <c r="BQ93" s="408"/>
      <c r="BR93" s="408"/>
      <c r="BS93" s="408"/>
      <c r="BT93" s="408"/>
      <c r="BU93" s="408"/>
      <c r="BV93" s="408"/>
    </row>
    <row r="94" spans="63:74" x14ac:dyDescent="0.2">
      <c r="BK94" s="408"/>
      <c r="BL94" s="408"/>
      <c r="BM94" s="408"/>
      <c r="BN94" s="408"/>
      <c r="BO94" s="408"/>
      <c r="BP94" s="408"/>
      <c r="BQ94" s="408"/>
      <c r="BR94" s="408"/>
      <c r="BS94" s="408"/>
      <c r="BT94" s="408"/>
      <c r="BU94" s="408"/>
      <c r="BV94" s="408"/>
    </row>
    <row r="95" spans="63:74" x14ac:dyDescent="0.2">
      <c r="BK95" s="408"/>
      <c r="BL95" s="408"/>
      <c r="BM95" s="408"/>
      <c r="BN95" s="408"/>
      <c r="BO95" s="408"/>
      <c r="BP95" s="408"/>
      <c r="BQ95" s="408"/>
      <c r="BR95" s="408"/>
      <c r="BS95" s="408"/>
      <c r="BT95" s="408"/>
      <c r="BU95" s="408"/>
      <c r="BV95" s="408"/>
    </row>
    <row r="96" spans="63:74" x14ac:dyDescent="0.2">
      <c r="BK96" s="408"/>
      <c r="BL96" s="408"/>
      <c r="BM96" s="408"/>
      <c r="BN96" s="408"/>
      <c r="BO96" s="408"/>
      <c r="BP96" s="408"/>
      <c r="BQ96" s="408"/>
      <c r="BR96" s="408"/>
      <c r="BS96" s="408"/>
      <c r="BT96" s="408"/>
      <c r="BU96" s="408"/>
      <c r="BV96" s="408"/>
    </row>
    <row r="97" spans="63:74" x14ac:dyDescent="0.2">
      <c r="BK97" s="408"/>
      <c r="BL97" s="408"/>
      <c r="BM97" s="408"/>
      <c r="BN97" s="408"/>
      <c r="BO97" s="408"/>
      <c r="BP97" s="408"/>
      <c r="BQ97" s="408"/>
      <c r="BR97" s="408"/>
      <c r="BS97" s="408"/>
      <c r="BT97" s="408"/>
      <c r="BU97" s="408"/>
      <c r="BV97" s="408"/>
    </row>
    <row r="98" spans="63:74" x14ac:dyDescent="0.2">
      <c r="BK98" s="408"/>
      <c r="BL98" s="408"/>
      <c r="BM98" s="408"/>
      <c r="BN98" s="408"/>
      <c r="BO98" s="408"/>
      <c r="BP98" s="408"/>
      <c r="BQ98" s="408"/>
      <c r="BR98" s="408"/>
      <c r="BS98" s="408"/>
      <c r="BT98" s="408"/>
      <c r="BU98" s="408"/>
      <c r="BV98" s="408"/>
    </row>
    <row r="99" spans="63:74" x14ac:dyDescent="0.2">
      <c r="BK99" s="408"/>
      <c r="BL99" s="408"/>
      <c r="BM99" s="408"/>
      <c r="BN99" s="408"/>
      <c r="BO99" s="408"/>
      <c r="BP99" s="408"/>
      <c r="BQ99" s="408"/>
      <c r="BR99" s="408"/>
      <c r="BS99" s="408"/>
      <c r="BT99" s="408"/>
      <c r="BU99" s="408"/>
      <c r="BV99" s="408"/>
    </row>
    <row r="100" spans="63:74" x14ac:dyDescent="0.2">
      <c r="BK100" s="408"/>
      <c r="BL100" s="408"/>
      <c r="BM100" s="408"/>
      <c r="BN100" s="408"/>
      <c r="BO100" s="408"/>
      <c r="BP100" s="408"/>
      <c r="BQ100" s="408"/>
      <c r="BR100" s="408"/>
      <c r="BS100" s="408"/>
      <c r="BT100" s="408"/>
      <c r="BU100" s="408"/>
      <c r="BV100" s="408"/>
    </row>
    <row r="101" spans="63:74" x14ac:dyDescent="0.2">
      <c r="BK101" s="408"/>
      <c r="BL101" s="408"/>
      <c r="BM101" s="408"/>
      <c r="BN101" s="408"/>
      <c r="BO101" s="408"/>
      <c r="BP101" s="408"/>
      <c r="BQ101" s="408"/>
      <c r="BR101" s="408"/>
      <c r="BS101" s="408"/>
      <c r="BT101" s="408"/>
      <c r="BU101" s="408"/>
      <c r="BV101" s="408"/>
    </row>
    <row r="102" spans="63:74" x14ac:dyDescent="0.2">
      <c r="BK102" s="408"/>
      <c r="BL102" s="408"/>
      <c r="BM102" s="408"/>
      <c r="BN102" s="408"/>
      <c r="BO102" s="408"/>
      <c r="BP102" s="408"/>
      <c r="BQ102" s="408"/>
      <c r="BR102" s="408"/>
      <c r="BS102" s="408"/>
      <c r="BT102" s="408"/>
      <c r="BU102" s="408"/>
      <c r="BV102" s="408"/>
    </row>
    <row r="103" spans="63:74" x14ac:dyDescent="0.2">
      <c r="BK103" s="408"/>
      <c r="BL103" s="408"/>
      <c r="BM103" s="408"/>
      <c r="BN103" s="408"/>
      <c r="BO103" s="408"/>
      <c r="BP103" s="408"/>
      <c r="BQ103" s="408"/>
      <c r="BR103" s="408"/>
      <c r="BS103" s="408"/>
      <c r="BT103" s="408"/>
      <c r="BU103" s="408"/>
      <c r="BV103" s="408"/>
    </row>
    <row r="104" spans="63:74" x14ac:dyDescent="0.2">
      <c r="BK104" s="408"/>
      <c r="BL104" s="408"/>
      <c r="BM104" s="408"/>
      <c r="BN104" s="408"/>
      <c r="BO104" s="408"/>
      <c r="BP104" s="408"/>
      <c r="BQ104" s="408"/>
      <c r="BR104" s="408"/>
      <c r="BS104" s="408"/>
      <c r="BT104" s="408"/>
      <c r="BU104" s="408"/>
      <c r="BV104" s="408"/>
    </row>
    <row r="105" spans="63:74" x14ac:dyDescent="0.2">
      <c r="BK105" s="408"/>
      <c r="BL105" s="408"/>
      <c r="BM105" s="408"/>
      <c r="BN105" s="408"/>
      <c r="BO105" s="408"/>
      <c r="BP105" s="408"/>
      <c r="BQ105" s="408"/>
      <c r="BR105" s="408"/>
      <c r="BS105" s="408"/>
      <c r="BT105" s="408"/>
      <c r="BU105" s="408"/>
      <c r="BV105" s="408"/>
    </row>
    <row r="106" spans="63:74" x14ac:dyDescent="0.2">
      <c r="BK106" s="408"/>
      <c r="BL106" s="408"/>
      <c r="BM106" s="408"/>
      <c r="BN106" s="408"/>
      <c r="BO106" s="408"/>
      <c r="BP106" s="408"/>
      <c r="BQ106" s="408"/>
      <c r="BR106" s="408"/>
      <c r="BS106" s="408"/>
      <c r="BT106" s="408"/>
      <c r="BU106" s="408"/>
      <c r="BV106" s="408"/>
    </row>
    <row r="107" spans="63:74" x14ac:dyDescent="0.2">
      <c r="BK107" s="408"/>
      <c r="BL107" s="408"/>
      <c r="BM107" s="408"/>
      <c r="BN107" s="408"/>
      <c r="BO107" s="408"/>
      <c r="BP107" s="408"/>
      <c r="BQ107" s="408"/>
      <c r="BR107" s="408"/>
      <c r="BS107" s="408"/>
      <c r="BT107" s="408"/>
      <c r="BU107" s="408"/>
      <c r="BV107" s="408"/>
    </row>
    <row r="108" spans="63:74" x14ac:dyDescent="0.2">
      <c r="BK108" s="408"/>
      <c r="BL108" s="408"/>
      <c r="BM108" s="408"/>
      <c r="BN108" s="408"/>
      <c r="BO108" s="408"/>
      <c r="BP108" s="408"/>
      <c r="BQ108" s="408"/>
      <c r="BR108" s="408"/>
      <c r="BS108" s="408"/>
      <c r="BT108" s="408"/>
      <c r="BU108" s="408"/>
      <c r="BV108" s="408"/>
    </row>
    <row r="109" spans="63:74" x14ac:dyDescent="0.2">
      <c r="BK109" s="408"/>
      <c r="BL109" s="408"/>
      <c r="BM109" s="408"/>
      <c r="BN109" s="408"/>
      <c r="BO109" s="408"/>
      <c r="BP109" s="408"/>
      <c r="BQ109" s="408"/>
      <c r="BR109" s="408"/>
      <c r="BS109" s="408"/>
      <c r="BT109" s="408"/>
      <c r="BU109" s="408"/>
      <c r="BV109" s="408"/>
    </row>
    <row r="110" spans="63:74" x14ac:dyDescent="0.2">
      <c r="BK110" s="408"/>
      <c r="BL110" s="408"/>
      <c r="BM110" s="408"/>
      <c r="BN110" s="408"/>
      <c r="BO110" s="408"/>
      <c r="BP110" s="408"/>
      <c r="BQ110" s="408"/>
      <c r="BR110" s="408"/>
      <c r="BS110" s="408"/>
      <c r="BT110" s="408"/>
      <c r="BU110" s="408"/>
      <c r="BV110" s="408"/>
    </row>
    <row r="111" spans="63:74" x14ac:dyDescent="0.2">
      <c r="BK111" s="408"/>
      <c r="BL111" s="408"/>
      <c r="BM111" s="408"/>
      <c r="BN111" s="408"/>
      <c r="BO111" s="408"/>
      <c r="BP111" s="408"/>
      <c r="BQ111" s="408"/>
      <c r="BR111" s="408"/>
      <c r="BS111" s="408"/>
      <c r="BT111" s="408"/>
      <c r="BU111" s="408"/>
      <c r="BV111" s="408"/>
    </row>
    <row r="112" spans="63:74" x14ac:dyDescent="0.2">
      <c r="BK112" s="408"/>
      <c r="BL112" s="408"/>
      <c r="BM112" s="408"/>
      <c r="BN112" s="408"/>
      <c r="BO112" s="408"/>
      <c r="BP112" s="408"/>
      <c r="BQ112" s="408"/>
      <c r="BR112" s="408"/>
      <c r="BS112" s="408"/>
      <c r="BT112" s="408"/>
      <c r="BU112" s="408"/>
      <c r="BV112" s="408"/>
    </row>
    <row r="113" spans="63:74" x14ac:dyDescent="0.2">
      <c r="BK113" s="408"/>
      <c r="BL113" s="408"/>
      <c r="BM113" s="408"/>
      <c r="BN113" s="408"/>
      <c r="BO113" s="408"/>
      <c r="BP113" s="408"/>
      <c r="BQ113" s="408"/>
      <c r="BR113" s="408"/>
      <c r="BS113" s="408"/>
      <c r="BT113" s="408"/>
      <c r="BU113" s="408"/>
      <c r="BV113" s="408"/>
    </row>
    <row r="114" spans="63:74" x14ac:dyDescent="0.2">
      <c r="BK114" s="408"/>
      <c r="BL114" s="408"/>
      <c r="BM114" s="408"/>
      <c r="BN114" s="408"/>
      <c r="BO114" s="408"/>
      <c r="BP114" s="408"/>
      <c r="BQ114" s="408"/>
      <c r="BR114" s="408"/>
      <c r="BS114" s="408"/>
      <c r="BT114" s="408"/>
      <c r="BU114" s="408"/>
      <c r="BV114" s="408"/>
    </row>
    <row r="115" spans="63:74" x14ac:dyDescent="0.2">
      <c r="BK115" s="408"/>
      <c r="BL115" s="408"/>
      <c r="BM115" s="408"/>
      <c r="BN115" s="408"/>
      <c r="BO115" s="408"/>
      <c r="BP115" s="408"/>
      <c r="BQ115" s="408"/>
      <c r="BR115" s="408"/>
      <c r="BS115" s="408"/>
      <c r="BT115" s="408"/>
      <c r="BU115" s="408"/>
      <c r="BV115" s="408"/>
    </row>
    <row r="116" spans="63:74" x14ac:dyDescent="0.2">
      <c r="BK116" s="408"/>
      <c r="BL116" s="408"/>
      <c r="BM116" s="408"/>
      <c r="BN116" s="408"/>
      <c r="BO116" s="408"/>
      <c r="BP116" s="408"/>
      <c r="BQ116" s="408"/>
      <c r="BR116" s="408"/>
      <c r="BS116" s="408"/>
      <c r="BT116" s="408"/>
      <c r="BU116" s="408"/>
      <c r="BV116" s="408"/>
    </row>
    <row r="117" spans="63:74" x14ac:dyDescent="0.2">
      <c r="BK117" s="408"/>
      <c r="BL117" s="408"/>
      <c r="BM117" s="408"/>
      <c r="BN117" s="408"/>
      <c r="BO117" s="408"/>
      <c r="BP117" s="408"/>
      <c r="BQ117" s="408"/>
      <c r="BR117" s="408"/>
      <c r="BS117" s="408"/>
      <c r="BT117" s="408"/>
      <c r="BU117" s="408"/>
      <c r="BV117" s="408"/>
    </row>
    <row r="118" spans="63:74" x14ac:dyDescent="0.2">
      <c r="BK118" s="408"/>
      <c r="BL118" s="408"/>
      <c r="BM118" s="408"/>
      <c r="BN118" s="408"/>
      <c r="BO118" s="408"/>
      <c r="BP118" s="408"/>
      <c r="BQ118" s="408"/>
      <c r="BR118" s="408"/>
      <c r="BS118" s="408"/>
      <c r="BT118" s="408"/>
      <c r="BU118" s="408"/>
      <c r="BV118" s="408"/>
    </row>
    <row r="119" spans="63:74" x14ac:dyDescent="0.2">
      <c r="BK119" s="408"/>
      <c r="BL119" s="408"/>
      <c r="BM119" s="408"/>
      <c r="BN119" s="408"/>
      <c r="BO119" s="408"/>
      <c r="BP119" s="408"/>
      <c r="BQ119" s="408"/>
      <c r="BR119" s="408"/>
      <c r="BS119" s="408"/>
      <c r="BT119" s="408"/>
      <c r="BU119" s="408"/>
      <c r="BV119" s="408"/>
    </row>
    <row r="120" spans="63:74" x14ac:dyDescent="0.2">
      <c r="BK120" s="408"/>
      <c r="BL120" s="408"/>
      <c r="BM120" s="408"/>
      <c r="BN120" s="408"/>
      <c r="BO120" s="408"/>
      <c r="BP120" s="408"/>
      <c r="BQ120" s="408"/>
      <c r="BR120" s="408"/>
      <c r="BS120" s="408"/>
      <c r="BT120" s="408"/>
      <c r="BU120" s="408"/>
      <c r="BV120" s="408"/>
    </row>
    <row r="121" spans="63:74" x14ac:dyDescent="0.2">
      <c r="BK121" s="408"/>
      <c r="BL121" s="408"/>
      <c r="BM121" s="408"/>
      <c r="BN121" s="408"/>
      <c r="BO121" s="408"/>
      <c r="BP121" s="408"/>
      <c r="BQ121" s="408"/>
      <c r="BR121" s="408"/>
      <c r="BS121" s="408"/>
      <c r="BT121" s="408"/>
      <c r="BU121" s="408"/>
      <c r="BV121" s="408"/>
    </row>
    <row r="122" spans="63:74" x14ac:dyDescent="0.2">
      <c r="BK122" s="408"/>
      <c r="BL122" s="408"/>
      <c r="BM122" s="408"/>
      <c r="BN122" s="408"/>
      <c r="BO122" s="408"/>
      <c r="BP122" s="408"/>
      <c r="BQ122" s="408"/>
      <c r="BR122" s="408"/>
      <c r="BS122" s="408"/>
      <c r="BT122" s="408"/>
      <c r="BU122" s="408"/>
      <c r="BV122" s="408"/>
    </row>
    <row r="123" spans="63:74" x14ac:dyDescent="0.2">
      <c r="BK123" s="408"/>
      <c r="BL123" s="408"/>
      <c r="BM123" s="408"/>
      <c r="BN123" s="408"/>
      <c r="BO123" s="408"/>
      <c r="BP123" s="408"/>
      <c r="BQ123" s="408"/>
      <c r="BR123" s="408"/>
      <c r="BS123" s="408"/>
      <c r="BT123" s="408"/>
      <c r="BU123" s="408"/>
      <c r="BV123" s="408"/>
    </row>
    <row r="124" spans="63:74" x14ac:dyDescent="0.2">
      <c r="BK124" s="408"/>
      <c r="BL124" s="408"/>
      <c r="BM124" s="408"/>
      <c r="BN124" s="408"/>
      <c r="BO124" s="408"/>
      <c r="BP124" s="408"/>
      <c r="BQ124" s="408"/>
      <c r="BR124" s="408"/>
      <c r="BS124" s="408"/>
      <c r="BT124" s="408"/>
      <c r="BU124" s="408"/>
      <c r="BV124" s="408"/>
    </row>
    <row r="125" spans="63:74" x14ac:dyDescent="0.2">
      <c r="BK125" s="408"/>
      <c r="BL125" s="408"/>
      <c r="BM125" s="408"/>
      <c r="BN125" s="408"/>
      <c r="BO125" s="408"/>
      <c r="BP125" s="408"/>
      <c r="BQ125" s="408"/>
      <c r="BR125" s="408"/>
      <c r="BS125" s="408"/>
      <c r="BT125" s="408"/>
      <c r="BU125" s="408"/>
      <c r="BV125" s="408"/>
    </row>
    <row r="126" spans="63:74" x14ac:dyDescent="0.2">
      <c r="BK126" s="408"/>
      <c r="BL126" s="408"/>
      <c r="BM126" s="408"/>
      <c r="BN126" s="408"/>
      <c r="BO126" s="408"/>
      <c r="BP126" s="408"/>
      <c r="BQ126" s="408"/>
      <c r="BR126" s="408"/>
      <c r="BS126" s="408"/>
      <c r="BT126" s="408"/>
      <c r="BU126" s="408"/>
      <c r="BV126" s="408"/>
    </row>
    <row r="127" spans="63:74" x14ac:dyDescent="0.2">
      <c r="BK127" s="408"/>
      <c r="BL127" s="408"/>
      <c r="BM127" s="408"/>
      <c r="BN127" s="408"/>
      <c r="BO127" s="408"/>
      <c r="BP127" s="408"/>
      <c r="BQ127" s="408"/>
      <c r="BR127" s="408"/>
      <c r="BS127" s="408"/>
      <c r="BT127" s="408"/>
      <c r="BU127" s="408"/>
      <c r="BV127" s="408"/>
    </row>
    <row r="128" spans="63:74" x14ac:dyDescent="0.2">
      <c r="BK128" s="408"/>
      <c r="BL128" s="408"/>
      <c r="BM128" s="408"/>
      <c r="BN128" s="408"/>
      <c r="BO128" s="408"/>
      <c r="BP128" s="408"/>
      <c r="BQ128" s="408"/>
      <c r="BR128" s="408"/>
      <c r="BS128" s="408"/>
      <c r="BT128" s="408"/>
      <c r="BU128" s="408"/>
      <c r="BV128" s="408"/>
    </row>
    <row r="129" spans="63:74" x14ac:dyDescent="0.2">
      <c r="BK129" s="408"/>
      <c r="BL129" s="408"/>
      <c r="BM129" s="408"/>
      <c r="BN129" s="408"/>
      <c r="BO129" s="408"/>
      <c r="BP129" s="408"/>
      <c r="BQ129" s="408"/>
      <c r="BR129" s="408"/>
      <c r="BS129" s="408"/>
      <c r="BT129" s="408"/>
      <c r="BU129" s="408"/>
      <c r="BV129" s="408"/>
    </row>
    <row r="130" spans="63:74" x14ac:dyDescent="0.2">
      <c r="BK130" s="408"/>
      <c r="BL130" s="408"/>
      <c r="BM130" s="408"/>
      <c r="BN130" s="408"/>
      <c r="BO130" s="408"/>
      <c r="BP130" s="408"/>
      <c r="BQ130" s="408"/>
      <c r="BR130" s="408"/>
      <c r="BS130" s="408"/>
      <c r="BT130" s="408"/>
      <c r="BU130" s="408"/>
      <c r="BV130" s="408"/>
    </row>
    <row r="131" spans="63:74" x14ac:dyDescent="0.2">
      <c r="BK131" s="408"/>
      <c r="BL131" s="408"/>
      <c r="BM131" s="408"/>
      <c r="BN131" s="408"/>
      <c r="BO131" s="408"/>
      <c r="BP131" s="408"/>
      <c r="BQ131" s="408"/>
      <c r="BR131" s="408"/>
      <c r="BS131" s="408"/>
      <c r="BT131" s="408"/>
      <c r="BU131" s="408"/>
      <c r="BV131" s="408"/>
    </row>
    <row r="132" spans="63:74" x14ac:dyDescent="0.2">
      <c r="BK132" s="408"/>
      <c r="BL132" s="408"/>
      <c r="BM132" s="408"/>
      <c r="BN132" s="408"/>
      <c r="BO132" s="408"/>
      <c r="BP132" s="408"/>
      <c r="BQ132" s="408"/>
      <c r="BR132" s="408"/>
      <c r="BS132" s="408"/>
      <c r="BT132" s="408"/>
      <c r="BU132" s="408"/>
      <c r="BV132" s="408"/>
    </row>
    <row r="133" spans="63:74" x14ac:dyDescent="0.2">
      <c r="BK133" s="408"/>
      <c r="BL133" s="408"/>
      <c r="BM133" s="408"/>
      <c r="BN133" s="408"/>
      <c r="BO133" s="408"/>
      <c r="BP133" s="408"/>
      <c r="BQ133" s="408"/>
      <c r="BR133" s="408"/>
      <c r="BS133" s="408"/>
      <c r="BT133" s="408"/>
      <c r="BU133" s="408"/>
      <c r="BV133" s="408"/>
    </row>
    <row r="134" spans="63:74" x14ac:dyDescent="0.2">
      <c r="BK134" s="408"/>
      <c r="BL134" s="408"/>
      <c r="BM134" s="408"/>
      <c r="BN134" s="408"/>
      <c r="BO134" s="408"/>
      <c r="BP134" s="408"/>
      <c r="BQ134" s="408"/>
      <c r="BR134" s="408"/>
      <c r="BS134" s="408"/>
      <c r="BT134" s="408"/>
      <c r="BU134" s="408"/>
      <c r="BV134" s="408"/>
    </row>
    <row r="135" spans="63:74" x14ac:dyDescent="0.2">
      <c r="BK135" s="408"/>
      <c r="BL135" s="408"/>
      <c r="BM135" s="408"/>
      <c r="BN135" s="408"/>
      <c r="BO135" s="408"/>
      <c r="BP135" s="408"/>
      <c r="BQ135" s="408"/>
      <c r="BR135" s="408"/>
      <c r="BS135" s="408"/>
      <c r="BT135" s="408"/>
      <c r="BU135" s="408"/>
      <c r="BV135" s="408"/>
    </row>
    <row r="136" spans="63:74" x14ac:dyDescent="0.2">
      <c r="BK136" s="408"/>
      <c r="BL136" s="408"/>
      <c r="BM136" s="408"/>
      <c r="BN136" s="408"/>
      <c r="BO136" s="408"/>
      <c r="BP136" s="408"/>
      <c r="BQ136" s="408"/>
      <c r="BR136" s="408"/>
      <c r="BS136" s="408"/>
      <c r="BT136" s="408"/>
      <c r="BU136" s="408"/>
      <c r="BV136" s="408"/>
    </row>
    <row r="137" spans="63:74" x14ac:dyDescent="0.2">
      <c r="BK137" s="408"/>
      <c r="BL137" s="408"/>
      <c r="BM137" s="408"/>
      <c r="BN137" s="408"/>
      <c r="BO137" s="408"/>
      <c r="BP137" s="408"/>
      <c r="BQ137" s="408"/>
      <c r="BR137" s="408"/>
      <c r="BS137" s="408"/>
      <c r="BT137" s="408"/>
      <c r="BU137" s="408"/>
      <c r="BV137" s="408"/>
    </row>
    <row r="138" spans="63:74" x14ac:dyDescent="0.2">
      <c r="BK138" s="408"/>
      <c r="BL138" s="408"/>
      <c r="BM138" s="408"/>
      <c r="BN138" s="408"/>
      <c r="BO138" s="408"/>
      <c r="BP138" s="408"/>
      <c r="BQ138" s="408"/>
      <c r="BR138" s="408"/>
      <c r="BS138" s="408"/>
      <c r="BT138" s="408"/>
      <c r="BU138" s="408"/>
      <c r="BV138" s="408"/>
    </row>
    <row r="139" spans="63:74" x14ac:dyDescent="0.2">
      <c r="BK139" s="408"/>
      <c r="BL139" s="408"/>
      <c r="BM139" s="408"/>
      <c r="BN139" s="408"/>
      <c r="BO139" s="408"/>
      <c r="BP139" s="408"/>
      <c r="BQ139" s="408"/>
      <c r="BR139" s="408"/>
      <c r="BS139" s="408"/>
      <c r="BT139" s="408"/>
      <c r="BU139" s="408"/>
      <c r="BV139" s="408"/>
    </row>
    <row r="140" spans="63:74" x14ac:dyDescent="0.2">
      <c r="BK140" s="408"/>
      <c r="BL140" s="408"/>
      <c r="BM140" s="408"/>
      <c r="BN140" s="408"/>
      <c r="BO140" s="408"/>
      <c r="BP140" s="408"/>
      <c r="BQ140" s="408"/>
      <c r="BR140" s="408"/>
      <c r="BS140" s="408"/>
      <c r="BT140" s="408"/>
      <c r="BU140" s="408"/>
      <c r="BV140" s="408"/>
    </row>
  </sheetData>
  <mergeCells count="23">
    <mergeCell ref="BK3:BV3"/>
    <mergeCell ref="B1:AL1"/>
    <mergeCell ref="C3:N3"/>
    <mergeCell ref="O3:Z3"/>
    <mergeCell ref="AA3:AL3"/>
    <mergeCell ref="AM3:AX3"/>
    <mergeCell ref="AY3:BJ3"/>
    <mergeCell ref="B71:Q71"/>
    <mergeCell ref="B72:Q72"/>
    <mergeCell ref="B69:Q69"/>
    <mergeCell ref="A1:A2"/>
    <mergeCell ref="B64:Q64"/>
    <mergeCell ref="B65:Q65"/>
    <mergeCell ref="B66:Q66"/>
    <mergeCell ref="B67:Q67"/>
    <mergeCell ref="B68:Q68"/>
    <mergeCell ref="B70:Q70"/>
    <mergeCell ref="B77:Q77"/>
    <mergeCell ref="B78:Q78"/>
    <mergeCell ref="B73:Q73"/>
    <mergeCell ref="B74:Q74"/>
    <mergeCell ref="B75:Q75"/>
    <mergeCell ref="B76:Q76"/>
  </mergeCells>
  <phoneticPr fontId="6" type="noConversion"/>
  <hyperlinks>
    <hyperlink ref="A1:A2" location="Contents!A1" display="Table of Contents"/>
  </hyperlinks>
  <pageMargins left="0.25" right="0.25" top="0.25" bottom="0.25" header="1" footer="1"/>
  <pageSetup scale="19" orientation="portrait" horizontalDpi="300" verticalDpi="30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pageSetUpPr fitToPage="1"/>
  </sheetPr>
  <dimension ref="A1:BV180"/>
  <sheetViews>
    <sheetView workbookViewId="0">
      <pane xSplit="2" ySplit="4" topLeftCell="AO5" activePane="bottomRight" state="frozen"/>
      <selection activeCell="BF63" sqref="BF63"/>
      <selection pane="topRight" activeCell="BF63" sqref="BF63"/>
      <selection pane="bottomLeft" activeCell="BF63" sqref="BF63"/>
      <selection pane="bottomRight" activeCell="BD7" sqref="BD7:BD65"/>
    </sheetView>
  </sheetViews>
  <sheetFormatPr defaultColWidth="9.5703125" defaultRowHeight="11.25" x14ac:dyDescent="0.2"/>
  <cols>
    <col min="1" max="1" width="12" style="154" customWidth="1"/>
    <col min="2" max="2" width="32.42578125" style="154" customWidth="1"/>
    <col min="3" max="3" width="7.5703125" style="154" customWidth="1"/>
    <col min="4" max="50" width="6.5703125" style="154" customWidth="1"/>
    <col min="51" max="55" width="6.5703125" style="406" customWidth="1"/>
    <col min="56" max="58" width="6.5703125" style="658" customWidth="1"/>
    <col min="59" max="59" width="6.5703125" style="406" customWidth="1"/>
    <col min="60" max="60" width="6.5703125" style="770" customWidth="1"/>
    <col min="61" max="62" width="6.5703125" style="406" customWidth="1"/>
    <col min="63" max="74" width="6.5703125" style="154" customWidth="1"/>
    <col min="75" max="16384" width="9.5703125" style="154"/>
  </cols>
  <sheetData>
    <row r="1" spans="1:74" ht="13.35" customHeight="1" x14ac:dyDescent="0.2">
      <c r="A1" s="790" t="s">
        <v>982</v>
      </c>
      <c r="B1" s="829" t="s">
        <v>1187</v>
      </c>
      <c r="C1" s="830"/>
      <c r="D1" s="830"/>
      <c r="E1" s="830"/>
      <c r="F1" s="830"/>
      <c r="G1" s="830"/>
      <c r="H1" s="830"/>
      <c r="I1" s="830"/>
      <c r="J1" s="830"/>
      <c r="K1" s="830"/>
      <c r="L1" s="830"/>
      <c r="M1" s="830"/>
      <c r="N1" s="830"/>
      <c r="O1" s="830"/>
      <c r="P1" s="830"/>
      <c r="Q1" s="830"/>
      <c r="R1" s="830"/>
      <c r="S1" s="830"/>
      <c r="T1" s="830"/>
      <c r="U1" s="830"/>
      <c r="V1" s="830"/>
      <c r="W1" s="830"/>
      <c r="X1" s="830"/>
      <c r="Y1" s="830"/>
      <c r="Z1" s="830"/>
      <c r="AA1" s="830"/>
      <c r="AB1" s="830"/>
      <c r="AC1" s="830"/>
      <c r="AD1" s="830"/>
      <c r="AE1" s="830"/>
      <c r="AF1" s="830"/>
      <c r="AG1" s="830"/>
      <c r="AH1" s="830"/>
      <c r="AI1" s="830"/>
      <c r="AJ1" s="830"/>
      <c r="AK1" s="830"/>
      <c r="AL1" s="830"/>
      <c r="AM1" s="307"/>
    </row>
    <row r="2" spans="1:74" ht="12.75" x14ac:dyDescent="0.2">
      <c r="A2" s="791"/>
      <c r="B2" s="540" t="str">
        <f>"U.S. Energy Information Administration  |  Short-Term Energy Outlook  - "&amp;Dates!D1</f>
        <v>U.S. Energy Information Administration  |  Short-Term Energy Outlook  - July 2019</v>
      </c>
      <c r="C2" s="541"/>
      <c r="D2" s="541"/>
      <c r="E2" s="541"/>
      <c r="F2" s="541"/>
      <c r="G2" s="541"/>
      <c r="H2" s="541"/>
      <c r="I2" s="541"/>
      <c r="J2" s="541"/>
      <c r="K2" s="541"/>
      <c r="L2" s="541"/>
      <c r="M2" s="541"/>
      <c r="N2" s="541"/>
      <c r="O2" s="541"/>
      <c r="P2" s="541"/>
      <c r="Q2" s="541"/>
      <c r="R2" s="541"/>
      <c r="S2" s="541"/>
      <c r="T2" s="541"/>
      <c r="U2" s="541"/>
      <c r="V2" s="541"/>
      <c r="W2" s="541"/>
      <c r="X2" s="541"/>
      <c r="Y2" s="541"/>
      <c r="Z2" s="541"/>
      <c r="AA2" s="541"/>
      <c r="AB2" s="541"/>
      <c r="AC2" s="541"/>
      <c r="AD2" s="541"/>
      <c r="AE2" s="541"/>
      <c r="AF2" s="541"/>
      <c r="AG2" s="541"/>
      <c r="AH2" s="541"/>
      <c r="AI2" s="541"/>
      <c r="AJ2" s="541"/>
      <c r="AK2" s="541"/>
      <c r="AL2" s="541"/>
      <c r="AM2" s="307"/>
    </row>
    <row r="3" spans="1:74" s="12" customFormat="1" ht="12.75" x14ac:dyDescent="0.2">
      <c r="A3" s="14"/>
      <c r="B3" s="15"/>
      <c r="C3" s="799">
        <f>Dates!D3</f>
        <v>2015</v>
      </c>
      <c r="D3" s="795"/>
      <c r="E3" s="795"/>
      <c r="F3" s="795"/>
      <c r="G3" s="795"/>
      <c r="H3" s="795"/>
      <c r="I3" s="795"/>
      <c r="J3" s="795"/>
      <c r="K3" s="795"/>
      <c r="L3" s="795"/>
      <c r="M3" s="795"/>
      <c r="N3" s="796"/>
      <c r="O3" s="799">
        <f>C3+1</f>
        <v>2016</v>
      </c>
      <c r="P3" s="800"/>
      <c r="Q3" s="800"/>
      <c r="R3" s="800"/>
      <c r="S3" s="800"/>
      <c r="T3" s="800"/>
      <c r="U3" s="800"/>
      <c r="V3" s="800"/>
      <c r="W3" s="800"/>
      <c r="X3" s="795"/>
      <c r="Y3" s="795"/>
      <c r="Z3" s="796"/>
      <c r="AA3" s="792">
        <f>O3+1</f>
        <v>2017</v>
      </c>
      <c r="AB3" s="795"/>
      <c r="AC3" s="795"/>
      <c r="AD3" s="795"/>
      <c r="AE3" s="795"/>
      <c r="AF3" s="795"/>
      <c r="AG3" s="795"/>
      <c r="AH3" s="795"/>
      <c r="AI3" s="795"/>
      <c r="AJ3" s="795"/>
      <c r="AK3" s="795"/>
      <c r="AL3" s="796"/>
      <c r="AM3" s="792">
        <f>AA3+1</f>
        <v>2018</v>
      </c>
      <c r="AN3" s="795"/>
      <c r="AO3" s="795"/>
      <c r="AP3" s="795"/>
      <c r="AQ3" s="795"/>
      <c r="AR3" s="795"/>
      <c r="AS3" s="795"/>
      <c r="AT3" s="795"/>
      <c r="AU3" s="795"/>
      <c r="AV3" s="795"/>
      <c r="AW3" s="795"/>
      <c r="AX3" s="796"/>
      <c r="AY3" s="792">
        <f>AM3+1</f>
        <v>2019</v>
      </c>
      <c r="AZ3" s="793"/>
      <c r="BA3" s="793"/>
      <c r="BB3" s="793"/>
      <c r="BC3" s="793"/>
      <c r="BD3" s="793"/>
      <c r="BE3" s="793"/>
      <c r="BF3" s="793"/>
      <c r="BG3" s="793"/>
      <c r="BH3" s="793"/>
      <c r="BI3" s="793"/>
      <c r="BJ3" s="794"/>
      <c r="BK3" s="792">
        <f>AY3+1</f>
        <v>2020</v>
      </c>
      <c r="BL3" s="795"/>
      <c r="BM3" s="795"/>
      <c r="BN3" s="795"/>
      <c r="BO3" s="795"/>
      <c r="BP3" s="795"/>
      <c r="BQ3" s="795"/>
      <c r="BR3" s="795"/>
      <c r="BS3" s="795"/>
      <c r="BT3" s="795"/>
      <c r="BU3" s="795"/>
      <c r="BV3" s="796"/>
    </row>
    <row r="4" spans="1:74" s="12" customFormat="1" x14ac:dyDescent="0.2">
      <c r="A4" s="16"/>
      <c r="B4" s="17"/>
      <c r="C4" s="18" t="s">
        <v>595</v>
      </c>
      <c r="D4" s="18" t="s">
        <v>596</v>
      </c>
      <c r="E4" s="18" t="s">
        <v>597</v>
      </c>
      <c r="F4" s="18" t="s">
        <v>598</v>
      </c>
      <c r="G4" s="18" t="s">
        <v>599</v>
      </c>
      <c r="H4" s="18" t="s">
        <v>600</v>
      </c>
      <c r="I4" s="18" t="s">
        <v>601</v>
      </c>
      <c r="J4" s="18" t="s">
        <v>602</v>
      </c>
      <c r="K4" s="18" t="s">
        <v>603</v>
      </c>
      <c r="L4" s="18" t="s">
        <v>604</v>
      </c>
      <c r="M4" s="18" t="s">
        <v>605</v>
      </c>
      <c r="N4" s="18" t="s">
        <v>606</v>
      </c>
      <c r="O4" s="18" t="s">
        <v>595</v>
      </c>
      <c r="P4" s="18" t="s">
        <v>596</v>
      </c>
      <c r="Q4" s="18" t="s">
        <v>597</v>
      </c>
      <c r="R4" s="18" t="s">
        <v>598</v>
      </c>
      <c r="S4" s="18" t="s">
        <v>599</v>
      </c>
      <c r="T4" s="18" t="s">
        <v>600</v>
      </c>
      <c r="U4" s="18" t="s">
        <v>601</v>
      </c>
      <c r="V4" s="18" t="s">
        <v>602</v>
      </c>
      <c r="W4" s="18" t="s">
        <v>603</v>
      </c>
      <c r="X4" s="18" t="s">
        <v>604</v>
      </c>
      <c r="Y4" s="18" t="s">
        <v>605</v>
      </c>
      <c r="Z4" s="18" t="s">
        <v>606</v>
      </c>
      <c r="AA4" s="18" t="s">
        <v>595</v>
      </c>
      <c r="AB4" s="18" t="s">
        <v>596</v>
      </c>
      <c r="AC4" s="18" t="s">
        <v>597</v>
      </c>
      <c r="AD4" s="18" t="s">
        <v>598</v>
      </c>
      <c r="AE4" s="18" t="s">
        <v>599</v>
      </c>
      <c r="AF4" s="18" t="s">
        <v>600</v>
      </c>
      <c r="AG4" s="18" t="s">
        <v>601</v>
      </c>
      <c r="AH4" s="18" t="s">
        <v>602</v>
      </c>
      <c r="AI4" s="18" t="s">
        <v>603</v>
      </c>
      <c r="AJ4" s="18" t="s">
        <v>604</v>
      </c>
      <c r="AK4" s="18" t="s">
        <v>605</v>
      </c>
      <c r="AL4" s="18" t="s">
        <v>606</v>
      </c>
      <c r="AM4" s="18" t="s">
        <v>595</v>
      </c>
      <c r="AN4" s="18" t="s">
        <v>596</v>
      </c>
      <c r="AO4" s="18" t="s">
        <v>597</v>
      </c>
      <c r="AP4" s="18" t="s">
        <v>598</v>
      </c>
      <c r="AQ4" s="18" t="s">
        <v>599</v>
      </c>
      <c r="AR4" s="18" t="s">
        <v>600</v>
      </c>
      <c r="AS4" s="18" t="s">
        <v>601</v>
      </c>
      <c r="AT4" s="18" t="s">
        <v>602</v>
      </c>
      <c r="AU4" s="18" t="s">
        <v>603</v>
      </c>
      <c r="AV4" s="18" t="s">
        <v>604</v>
      </c>
      <c r="AW4" s="18" t="s">
        <v>605</v>
      </c>
      <c r="AX4" s="18" t="s">
        <v>606</v>
      </c>
      <c r="AY4" s="18" t="s">
        <v>595</v>
      </c>
      <c r="AZ4" s="18" t="s">
        <v>596</v>
      </c>
      <c r="BA4" s="18" t="s">
        <v>597</v>
      </c>
      <c r="BB4" s="18" t="s">
        <v>598</v>
      </c>
      <c r="BC4" s="18" t="s">
        <v>599</v>
      </c>
      <c r="BD4" s="18" t="s">
        <v>600</v>
      </c>
      <c r="BE4" s="18" t="s">
        <v>601</v>
      </c>
      <c r="BF4" s="18" t="s">
        <v>602</v>
      </c>
      <c r="BG4" s="18" t="s">
        <v>603</v>
      </c>
      <c r="BH4" s="18" t="s">
        <v>604</v>
      </c>
      <c r="BI4" s="18" t="s">
        <v>605</v>
      </c>
      <c r="BJ4" s="18" t="s">
        <v>606</v>
      </c>
      <c r="BK4" s="18" t="s">
        <v>595</v>
      </c>
      <c r="BL4" s="18" t="s">
        <v>596</v>
      </c>
      <c r="BM4" s="18" t="s">
        <v>597</v>
      </c>
      <c r="BN4" s="18" t="s">
        <v>598</v>
      </c>
      <c r="BO4" s="18" t="s">
        <v>599</v>
      </c>
      <c r="BP4" s="18" t="s">
        <v>600</v>
      </c>
      <c r="BQ4" s="18" t="s">
        <v>601</v>
      </c>
      <c r="BR4" s="18" t="s">
        <v>602</v>
      </c>
      <c r="BS4" s="18" t="s">
        <v>603</v>
      </c>
      <c r="BT4" s="18" t="s">
        <v>604</v>
      </c>
      <c r="BU4" s="18" t="s">
        <v>605</v>
      </c>
      <c r="BV4" s="18" t="s">
        <v>606</v>
      </c>
    </row>
    <row r="5" spans="1:74" x14ac:dyDescent="0.2">
      <c r="A5" s="635"/>
      <c r="B5" s="155" t="s">
        <v>1134</v>
      </c>
      <c r="C5" s="161"/>
      <c r="D5" s="161"/>
      <c r="E5" s="161"/>
      <c r="F5" s="161"/>
      <c r="G5" s="161"/>
      <c r="H5" s="161"/>
      <c r="I5" s="161"/>
      <c r="J5" s="161"/>
      <c r="K5" s="161"/>
      <c r="L5" s="161"/>
      <c r="M5" s="161"/>
      <c r="N5" s="161"/>
      <c r="O5" s="161"/>
      <c r="P5" s="161"/>
      <c r="Q5" s="161"/>
      <c r="R5" s="161"/>
      <c r="S5" s="161"/>
      <c r="T5" s="161"/>
      <c r="U5" s="161"/>
      <c r="V5" s="161"/>
      <c r="W5" s="161"/>
      <c r="X5" s="161"/>
      <c r="Y5" s="161"/>
      <c r="Z5" s="161"/>
      <c r="AA5" s="161"/>
      <c r="AB5" s="161"/>
      <c r="AC5" s="161"/>
      <c r="AD5" s="161"/>
      <c r="AE5" s="161"/>
      <c r="AF5" s="161"/>
      <c r="AG5" s="161"/>
      <c r="AH5" s="161"/>
      <c r="AI5" s="161"/>
      <c r="AJ5" s="161"/>
      <c r="AK5" s="161"/>
      <c r="AL5" s="161"/>
      <c r="AM5" s="161"/>
      <c r="AN5" s="161"/>
      <c r="AO5" s="161"/>
      <c r="AP5" s="161"/>
      <c r="AQ5" s="161"/>
      <c r="AR5" s="161"/>
      <c r="AS5" s="161"/>
      <c r="AT5" s="161"/>
      <c r="AU5" s="161"/>
      <c r="AV5" s="161"/>
      <c r="AW5" s="161"/>
      <c r="AX5" s="161"/>
      <c r="AY5" s="405"/>
      <c r="AZ5" s="405"/>
      <c r="BA5" s="405"/>
      <c r="BB5" s="405"/>
      <c r="BC5" s="405"/>
      <c r="BD5" s="644"/>
      <c r="BE5" s="644"/>
      <c r="BF5" s="644"/>
      <c r="BG5" s="644"/>
      <c r="BH5" s="644"/>
      <c r="BI5" s="644"/>
      <c r="BJ5" s="405"/>
      <c r="BK5" s="405"/>
      <c r="BL5" s="405"/>
      <c r="BM5" s="405"/>
      <c r="BN5" s="405"/>
      <c r="BO5" s="405"/>
      <c r="BP5" s="405"/>
      <c r="BQ5" s="405"/>
      <c r="BR5" s="405"/>
      <c r="BS5" s="405"/>
      <c r="BT5" s="405"/>
      <c r="BU5" s="405"/>
      <c r="BV5" s="405"/>
    </row>
    <row r="6" spans="1:74" x14ac:dyDescent="0.2">
      <c r="A6" s="636"/>
      <c r="B6" s="155" t="s">
        <v>1135</v>
      </c>
      <c r="C6" s="161"/>
      <c r="D6" s="161"/>
      <c r="E6" s="161"/>
      <c r="F6" s="161"/>
      <c r="G6" s="161"/>
      <c r="H6" s="161"/>
      <c r="I6" s="161"/>
      <c r="J6" s="161"/>
      <c r="K6" s="161"/>
      <c r="L6" s="161"/>
      <c r="M6" s="161"/>
      <c r="N6" s="161"/>
      <c r="O6" s="161"/>
      <c r="P6" s="161"/>
      <c r="Q6" s="161"/>
      <c r="R6" s="161"/>
      <c r="S6" s="161"/>
      <c r="T6" s="161"/>
      <c r="U6" s="161"/>
      <c r="V6" s="161"/>
      <c r="W6" s="161"/>
      <c r="X6" s="161"/>
      <c r="Y6" s="161"/>
      <c r="Z6" s="161"/>
      <c r="AA6" s="161"/>
      <c r="AB6" s="161"/>
      <c r="AC6" s="161"/>
      <c r="AD6" s="161"/>
      <c r="AE6" s="161"/>
      <c r="AF6" s="161"/>
      <c r="AG6" s="161"/>
      <c r="AH6" s="161"/>
      <c r="AI6" s="161"/>
      <c r="AJ6" s="161"/>
      <c r="AK6" s="161"/>
      <c r="AL6" s="161"/>
      <c r="AM6" s="161"/>
      <c r="AN6" s="161"/>
      <c r="AO6" s="161"/>
      <c r="AP6" s="161"/>
      <c r="AQ6" s="161"/>
      <c r="AR6" s="161"/>
      <c r="AS6" s="161"/>
      <c r="AT6" s="161"/>
      <c r="AU6" s="161"/>
      <c r="AV6" s="161"/>
      <c r="AW6" s="161"/>
      <c r="AX6" s="161"/>
      <c r="AY6" s="405"/>
      <c r="AZ6" s="405"/>
      <c r="BA6" s="405"/>
      <c r="BB6" s="405"/>
      <c r="BC6" s="405"/>
      <c r="BD6" s="644"/>
      <c r="BE6" s="644"/>
      <c r="BF6" s="644"/>
      <c r="BG6" s="644"/>
      <c r="BH6" s="644"/>
      <c r="BI6" s="644"/>
      <c r="BJ6" s="405"/>
      <c r="BK6" s="405"/>
      <c r="BL6" s="405"/>
      <c r="BM6" s="405"/>
      <c r="BN6" s="405"/>
      <c r="BO6" s="405"/>
      <c r="BP6" s="405"/>
      <c r="BQ6" s="405"/>
      <c r="BR6" s="405"/>
      <c r="BS6" s="405"/>
      <c r="BT6" s="405"/>
      <c r="BU6" s="405"/>
      <c r="BV6" s="405"/>
    </row>
    <row r="7" spans="1:74" x14ac:dyDescent="0.2">
      <c r="A7" s="636" t="s">
        <v>1136</v>
      </c>
      <c r="B7" s="637" t="s">
        <v>1137</v>
      </c>
      <c r="C7" s="214">
        <v>1.033161</v>
      </c>
      <c r="D7" s="214">
        <v>1.0813569999999999</v>
      </c>
      <c r="E7" s="214">
        <v>1.0985480000000001</v>
      </c>
      <c r="F7" s="214">
        <v>1.1524000000000001</v>
      </c>
      <c r="G7" s="214">
        <v>1.116387</v>
      </c>
      <c r="H7" s="214">
        <v>1.0868660000000001</v>
      </c>
      <c r="I7" s="214">
        <v>1.085483</v>
      </c>
      <c r="J7" s="214">
        <v>1.134871</v>
      </c>
      <c r="K7" s="214">
        <v>1.129766</v>
      </c>
      <c r="L7" s="214">
        <v>1.1758059999999999</v>
      </c>
      <c r="M7" s="214">
        <v>1.237366</v>
      </c>
      <c r="N7" s="214">
        <v>1.222774</v>
      </c>
      <c r="O7" s="214">
        <v>1.1764840000000001</v>
      </c>
      <c r="P7" s="214">
        <v>1.1727240000000001</v>
      </c>
      <c r="Q7" s="214">
        <v>1.3108390000000001</v>
      </c>
      <c r="R7" s="214">
        <v>1.329933</v>
      </c>
      <c r="S7" s="214">
        <v>1.414968</v>
      </c>
      <c r="T7" s="214">
        <v>1.4038999999999999</v>
      </c>
      <c r="U7" s="214">
        <v>1.313323</v>
      </c>
      <c r="V7" s="214">
        <v>1.110968</v>
      </c>
      <c r="W7" s="214">
        <v>1.1672</v>
      </c>
      <c r="X7" s="214">
        <v>1.298</v>
      </c>
      <c r="Y7" s="214">
        <v>1.3475999999999999</v>
      </c>
      <c r="Z7" s="214">
        <v>1.225419</v>
      </c>
      <c r="AA7" s="214">
        <v>1.2442580000000001</v>
      </c>
      <c r="AB7" s="214">
        <v>1.391429</v>
      </c>
      <c r="AC7" s="214">
        <v>1.409645</v>
      </c>
      <c r="AD7" s="214">
        <v>1.3777330000000001</v>
      </c>
      <c r="AE7" s="214">
        <v>1.4263870000000001</v>
      </c>
      <c r="AF7" s="214">
        <v>1.436267</v>
      </c>
      <c r="AG7" s="214">
        <v>1.4073549999999999</v>
      </c>
      <c r="AH7" s="214">
        <v>1.3649359999999999</v>
      </c>
      <c r="AI7" s="214">
        <v>1.316567</v>
      </c>
      <c r="AJ7" s="214">
        <v>1.5703229999999999</v>
      </c>
      <c r="AK7" s="214">
        <v>1.6243000000000001</v>
      </c>
      <c r="AL7" s="214">
        <v>1.5415479999999999</v>
      </c>
      <c r="AM7" s="214">
        <v>1.498839</v>
      </c>
      <c r="AN7" s="214">
        <v>1.6045</v>
      </c>
      <c r="AO7" s="214">
        <v>1.661516</v>
      </c>
      <c r="AP7" s="214">
        <v>1.7192000000000001</v>
      </c>
      <c r="AQ7" s="214">
        <v>1.7039679999999999</v>
      </c>
      <c r="AR7" s="214">
        <v>1.6708670000000001</v>
      </c>
      <c r="AS7" s="214">
        <v>1.7079679999999999</v>
      </c>
      <c r="AT7" s="214">
        <v>1.7714840000000001</v>
      </c>
      <c r="AU7" s="214">
        <v>1.8137000000000001</v>
      </c>
      <c r="AV7" s="214">
        <v>1.797839</v>
      </c>
      <c r="AW7" s="214">
        <v>1.7954330000000001</v>
      </c>
      <c r="AX7" s="214">
        <v>1.728936</v>
      </c>
      <c r="AY7" s="214">
        <v>1.7996129999999999</v>
      </c>
      <c r="AZ7" s="214">
        <v>1.927071</v>
      </c>
      <c r="BA7" s="214">
        <v>1.8999360000000001</v>
      </c>
      <c r="BB7" s="214">
        <v>1.876933</v>
      </c>
      <c r="BC7" s="214">
        <v>1.9279722903000001</v>
      </c>
      <c r="BD7" s="214">
        <v>1.9342351567</v>
      </c>
      <c r="BE7" s="355">
        <v>1.9418280000000001</v>
      </c>
      <c r="BF7" s="355">
        <v>2.041239</v>
      </c>
      <c r="BG7" s="355">
        <v>2.132787</v>
      </c>
      <c r="BH7" s="355">
        <v>2.1701839999999999</v>
      </c>
      <c r="BI7" s="355">
        <v>2.2337570000000002</v>
      </c>
      <c r="BJ7" s="355">
        <v>2.18269</v>
      </c>
      <c r="BK7" s="355">
        <v>2.2102240000000002</v>
      </c>
      <c r="BL7" s="355">
        <v>2.215703</v>
      </c>
      <c r="BM7" s="355">
        <v>2.2384819999999999</v>
      </c>
      <c r="BN7" s="355">
        <v>2.2062520000000001</v>
      </c>
      <c r="BO7" s="355">
        <v>2.1733639999999999</v>
      </c>
      <c r="BP7" s="355">
        <v>2.1774439999999999</v>
      </c>
      <c r="BQ7" s="355">
        <v>2.1933379999999998</v>
      </c>
      <c r="BR7" s="355">
        <v>2.1981799999999998</v>
      </c>
      <c r="BS7" s="355">
        <v>2.2696450000000001</v>
      </c>
      <c r="BT7" s="355">
        <v>2.2731810000000001</v>
      </c>
      <c r="BU7" s="355">
        <v>2.346927</v>
      </c>
      <c r="BV7" s="355">
        <v>2.2978540000000001</v>
      </c>
    </row>
    <row r="8" spans="1:74" x14ac:dyDescent="0.2">
      <c r="A8" s="636" t="s">
        <v>1138</v>
      </c>
      <c r="B8" s="637" t="s">
        <v>1139</v>
      </c>
      <c r="C8" s="214">
        <v>1.0628379999999999</v>
      </c>
      <c r="D8" s="214">
        <v>1.0972850000000001</v>
      </c>
      <c r="E8" s="214">
        <v>1.1226449999999999</v>
      </c>
      <c r="F8" s="214">
        <v>1.1539999999999999</v>
      </c>
      <c r="G8" s="214">
        <v>1.1470320000000001</v>
      </c>
      <c r="H8" s="214">
        <v>1.140566</v>
      </c>
      <c r="I8" s="214">
        <v>1.1510320000000001</v>
      </c>
      <c r="J8" s="214">
        <v>1.164806</v>
      </c>
      <c r="K8" s="214">
        <v>1.1756329999999999</v>
      </c>
      <c r="L8" s="214">
        <v>1.1895800000000001</v>
      </c>
      <c r="M8" s="214">
        <v>1.174166</v>
      </c>
      <c r="N8" s="214">
        <v>1.1484190000000001</v>
      </c>
      <c r="O8" s="214">
        <v>1.142355</v>
      </c>
      <c r="P8" s="214">
        <v>1.158655</v>
      </c>
      <c r="Q8" s="214">
        <v>1.1837740000000001</v>
      </c>
      <c r="R8" s="214">
        <v>1.1851</v>
      </c>
      <c r="S8" s="214">
        <v>1.1816450000000001</v>
      </c>
      <c r="T8" s="214">
        <v>1.1665000000000001</v>
      </c>
      <c r="U8" s="214">
        <v>1.1758390000000001</v>
      </c>
      <c r="V8" s="214">
        <v>1.1779029999999999</v>
      </c>
      <c r="W8" s="214">
        <v>1.1634329999999999</v>
      </c>
      <c r="X8" s="214">
        <v>1.161548</v>
      </c>
      <c r="Y8" s="214">
        <v>1.1748670000000001</v>
      </c>
      <c r="Z8" s="214">
        <v>1.123032</v>
      </c>
      <c r="AA8" s="214">
        <v>1.1399030000000001</v>
      </c>
      <c r="AB8" s="214">
        <v>1.1874640000000001</v>
      </c>
      <c r="AC8" s="214">
        <v>1.2018390000000001</v>
      </c>
      <c r="AD8" s="214">
        <v>1.2105999999999999</v>
      </c>
      <c r="AE8" s="214">
        <v>1.227258</v>
      </c>
      <c r="AF8" s="214">
        <v>1.2308669999999999</v>
      </c>
      <c r="AG8" s="214">
        <v>1.2511939999999999</v>
      </c>
      <c r="AH8" s="214">
        <v>1.2419359999999999</v>
      </c>
      <c r="AI8" s="214">
        <v>1.248067</v>
      </c>
      <c r="AJ8" s="214">
        <v>1.2837099999999999</v>
      </c>
      <c r="AK8" s="214">
        <v>1.3142670000000001</v>
      </c>
      <c r="AL8" s="214">
        <v>1.291903</v>
      </c>
      <c r="AM8" s="214">
        <v>1.2397419999999999</v>
      </c>
      <c r="AN8" s="214">
        <v>1.296643</v>
      </c>
      <c r="AO8" s="214">
        <v>1.3390649999999999</v>
      </c>
      <c r="AP8" s="214">
        <v>1.3501669999999999</v>
      </c>
      <c r="AQ8" s="214">
        <v>1.372387</v>
      </c>
      <c r="AR8" s="214">
        <v>1.3823000000000001</v>
      </c>
      <c r="AS8" s="214">
        <v>1.401419</v>
      </c>
      <c r="AT8" s="214">
        <v>1.450742</v>
      </c>
      <c r="AU8" s="214">
        <v>1.4697</v>
      </c>
      <c r="AV8" s="214">
        <v>1.466065</v>
      </c>
      <c r="AW8" s="214">
        <v>1.477633</v>
      </c>
      <c r="AX8" s="214">
        <v>1.474032</v>
      </c>
      <c r="AY8" s="214">
        <v>1.482129</v>
      </c>
      <c r="AZ8" s="214">
        <v>1.5001789999999999</v>
      </c>
      <c r="BA8" s="214">
        <v>1.5230319999999999</v>
      </c>
      <c r="BB8" s="214">
        <v>1.552033</v>
      </c>
      <c r="BC8" s="214">
        <v>1.5500172691</v>
      </c>
      <c r="BD8" s="214">
        <v>1.5703594133000001</v>
      </c>
      <c r="BE8" s="355">
        <v>1.593591</v>
      </c>
      <c r="BF8" s="355">
        <v>1.6167579999999999</v>
      </c>
      <c r="BG8" s="355">
        <v>1.6256660000000001</v>
      </c>
      <c r="BH8" s="355">
        <v>1.6575489999999999</v>
      </c>
      <c r="BI8" s="355">
        <v>1.6566920000000001</v>
      </c>
      <c r="BJ8" s="355">
        <v>1.641607</v>
      </c>
      <c r="BK8" s="355">
        <v>1.6274930000000001</v>
      </c>
      <c r="BL8" s="355">
        <v>1.6015680000000001</v>
      </c>
      <c r="BM8" s="355">
        <v>1.607443</v>
      </c>
      <c r="BN8" s="355">
        <v>1.619211</v>
      </c>
      <c r="BO8" s="355">
        <v>1.631419</v>
      </c>
      <c r="BP8" s="355">
        <v>1.6459950000000001</v>
      </c>
      <c r="BQ8" s="355">
        <v>1.6623000000000001</v>
      </c>
      <c r="BR8" s="355">
        <v>1.6772089999999999</v>
      </c>
      <c r="BS8" s="355">
        <v>1.6895070000000001</v>
      </c>
      <c r="BT8" s="355">
        <v>1.7052149999999999</v>
      </c>
      <c r="BU8" s="355">
        <v>1.6991229999999999</v>
      </c>
      <c r="BV8" s="355">
        <v>1.6779809999999999</v>
      </c>
    </row>
    <row r="9" spans="1:74" x14ac:dyDescent="0.2">
      <c r="A9" s="636" t="s">
        <v>1140</v>
      </c>
      <c r="B9" s="637" t="s">
        <v>1167</v>
      </c>
      <c r="C9" s="214">
        <v>0.57677500000000004</v>
      </c>
      <c r="D9" s="214">
        <v>0.59439399999999998</v>
      </c>
      <c r="E9" s="214">
        <v>0.61032299999999995</v>
      </c>
      <c r="F9" s="214">
        <v>0.63653300000000002</v>
      </c>
      <c r="G9" s="214">
        <v>0.63683900000000004</v>
      </c>
      <c r="H9" s="214">
        <v>0.64030100000000001</v>
      </c>
      <c r="I9" s="214">
        <v>0.65080800000000005</v>
      </c>
      <c r="J9" s="214">
        <v>0.65267699999999995</v>
      </c>
      <c r="K9" s="214">
        <v>0.66326799999999997</v>
      </c>
      <c r="L9" s="214">
        <v>0.66522700000000001</v>
      </c>
      <c r="M9" s="214">
        <v>0.65193500000000004</v>
      </c>
      <c r="N9" s="214">
        <v>0.63238799999999995</v>
      </c>
      <c r="O9" s="214">
        <v>0.62735399999999997</v>
      </c>
      <c r="P9" s="214">
        <v>0.63292999999999999</v>
      </c>
      <c r="Q9" s="214">
        <v>0.64158000000000004</v>
      </c>
      <c r="R9" s="214">
        <v>0.63500000000000001</v>
      </c>
      <c r="S9" s="214">
        <v>0.64145099999999999</v>
      </c>
      <c r="T9" s="214">
        <v>0.64200000000000002</v>
      </c>
      <c r="U9" s="214">
        <v>0.64638600000000002</v>
      </c>
      <c r="V9" s="214">
        <v>0.65109600000000001</v>
      </c>
      <c r="W9" s="214">
        <v>0.63926700000000003</v>
      </c>
      <c r="X9" s="214">
        <v>0.63787099999999997</v>
      </c>
      <c r="Y9" s="214">
        <v>0.63776600000000006</v>
      </c>
      <c r="Z9" s="214">
        <v>0.60625799999999996</v>
      </c>
      <c r="AA9" s="214">
        <v>0.61280699999999999</v>
      </c>
      <c r="AB9" s="214">
        <v>0.63807199999999997</v>
      </c>
      <c r="AC9" s="214">
        <v>0.64832299999999998</v>
      </c>
      <c r="AD9" s="214">
        <v>0.65480000000000005</v>
      </c>
      <c r="AE9" s="214">
        <v>0.66487200000000002</v>
      </c>
      <c r="AF9" s="214">
        <v>0.66826600000000003</v>
      </c>
      <c r="AG9" s="214">
        <v>0.67774199999999996</v>
      </c>
      <c r="AH9" s="214">
        <v>0.67483800000000005</v>
      </c>
      <c r="AI9" s="214">
        <v>0.68653299999999995</v>
      </c>
      <c r="AJ9" s="214">
        <v>0.69193499999999997</v>
      </c>
      <c r="AK9" s="214">
        <v>0.70116699999999998</v>
      </c>
      <c r="AL9" s="214">
        <v>0.69032400000000005</v>
      </c>
      <c r="AM9" s="214">
        <v>0.66525699999999999</v>
      </c>
      <c r="AN9" s="214">
        <v>0.68467800000000001</v>
      </c>
      <c r="AO9" s="214">
        <v>0.71058100000000002</v>
      </c>
      <c r="AP9" s="214">
        <v>0.71799900000000005</v>
      </c>
      <c r="AQ9" s="214">
        <v>0.73896799999999996</v>
      </c>
      <c r="AR9" s="214">
        <v>0.74909899999999996</v>
      </c>
      <c r="AS9" s="214">
        <v>0.759548</v>
      </c>
      <c r="AT9" s="214">
        <v>0.786161</v>
      </c>
      <c r="AU9" s="214">
        <v>0.79396699999999998</v>
      </c>
      <c r="AV9" s="214">
        <v>0.78709600000000002</v>
      </c>
      <c r="AW9" s="214">
        <v>0.78906799999999999</v>
      </c>
      <c r="AX9" s="214">
        <v>0.78367699999999996</v>
      </c>
      <c r="AY9" s="214">
        <v>0.77848300000000004</v>
      </c>
      <c r="AZ9" s="214">
        <v>0.78928500000000001</v>
      </c>
      <c r="BA9" s="214">
        <v>0.80548299999999995</v>
      </c>
      <c r="BB9" s="214">
        <v>0.82960100000000003</v>
      </c>
      <c r="BC9" s="214">
        <v>0.83707507603999998</v>
      </c>
      <c r="BD9" s="214">
        <v>0.85505016272000001</v>
      </c>
      <c r="BE9" s="355">
        <v>0.85313530000000004</v>
      </c>
      <c r="BF9" s="355">
        <v>0.86665530000000002</v>
      </c>
      <c r="BG9" s="355">
        <v>0.87389620000000001</v>
      </c>
      <c r="BH9" s="355">
        <v>0.8866406</v>
      </c>
      <c r="BI9" s="355">
        <v>0.88421950000000005</v>
      </c>
      <c r="BJ9" s="355">
        <v>0.87256440000000002</v>
      </c>
      <c r="BK9" s="355">
        <v>0.83401349999999996</v>
      </c>
      <c r="BL9" s="355">
        <v>0.84868849999999996</v>
      </c>
      <c r="BM9" s="355">
        <v>0.85547839999999997</v>
      </c>
      <c r="BN9" s="355">
        <v>0.86511130000000003</v>
      </c>
      <c r="BO9" s="355">
        <v>0.86997849999999999</v>
      </c>
      <c r="BP9" s="355">
        <v>0.88039219999999996</v>
      </c>
      <c r="BQ9" s="355">
        <v>0.88776259999999996</v>
      </c>
      <c r="BR9" s="355">
        <v>0.89712130000000001</v>
      </c>
      <c r="BS9" s="355">
        <v>0.90607040000000005</v>
      </c>
      <c r="BT9" s="355">
        <v>0.910663</v>
      </c>
      <c r="BU9" s="355">
        <v>0.90560379999999996</v>
      </c>
      <c r="BV9" s="355">
        <v>0.89089569999999996</v>
      </c>
    </row>
    <row r="10" spans="1:74" x14ac:dyDescent="0.2">
      <c r="A10" s="636" t="s">
        <v>1142</v>
      </c>
      <c r="B10" s="637" t="s">
        <v>1143</v>
      </c>
      <c r="C10" s="214">
        <v>0.38200000000000001</v>
      </c>
      <c r="D10" s="214">
        <v>0.38867800000000002</v>
      </c>
      <c r="E10" s="214">
        <v>0.40525800000000001</v>
      </c>
      <c r="F10" s="214">
        <v>0.43240000000000001</v>
      </c>
      <c r="G10" s="214">
        <v>0.43645099999999998</v>
      </c>
      <c r="H10" s="214">
        <v>0.45103300000000002</v>
      </c>
      <c r="I10" s="214">
        <v>0.46774100000000002</v>
      </c>
      <c r="J10" s="214">
        <v>0.466387</v>
      </c>
      <c r="K10" s="214">
        <v>0.468366</v>
      </c>
      <c r="L10" s="214">
        <v>0.457903</v>
      </c>
      <c r="M10" s="214">
        <v>0.434666</v>
      </c>
      <c r="N10" s="214">
        <v>0.41367700000000002</v>
      </c>
      <c r="O10" s="214">
        <v>0.39858100000000002</v>
      </c>
      <c r="P10" s="214">
        <v>0.40503499999999998</v>
      </c>
      <c r="Q10" s="214">
        <v>0.419516</v>
      </c>
      <c r="R10" s="214">
        <v>0.42036699999999999</v>
      </c>
      <c r="S10" s="214">
        <v>0.43361300000000003</v>
      </c>
      <c r="T10" s="214">
        <v>0.45003300000000002</v>
      </c>
      <c r="U10" s="214">
        <v>0.46828999999999998</v>
      </c>
      <c r="V10" s="214">
        <v>0.47035500000000002</v>
      </c>
      <c r="W10" s="214">
        <v>0.45743299999999998</v>
      </c>
      <c r="X10" s="214">
        <v>0.44690299999999999</v>
      </c>
      <c r="Y10" s="214">
        <v>0.435533</v>
      </c>
      <c r="Z10" s="214">
        <v>0.397484</v>
      </c>
      <c r="AA10" s="214">
        <v>0.39806399999999997</v>
      </c>
      <c r="AB10" s="214">
        <v>0.415821</v>
      </c>
      <c r="AC10" s="214">
        <v>0.42545100000000002</v>
      </c>
      <c r="AD10" s="214">
        <v>0.43909999999999999</v>
      </c>
      <c r="AE10" s="214">
        <v>0.45257999999999998</v>
      </c>
      <c r="AF10" s="214">
        <v>0.47189999999999999</v>
      </c>
      <c r="AG10" s="214">
        <v>0.48580600000000002</v>
      </c>
      <c r="AH10" s="214">
        <v>0.48180600000000001</v>
      </c>
      <c r="AI10" s="214">
        <v>0.47986600000000001</v>
      </c>
      <c r="AJ10" s="214">
        <v>0.47377399999999997</v>
      </c>
      <c r="AK10" s="214">
        <v>0.46593299999999999</v>
      </c>
      <c r="AL10" s="214">
        <v>0.44519300000000001</v>
      </c>
      <c r="AM10" s="214">
        <v>0.42080699999999999</v>
      </c>
      <c r="AN10" s="214">
        <v>0.43742900000000001</v>
      </c>
      <c r="AO10" s="214">
        <v>0.46206399999999997</v>
      </c>
      <c r="AP10" s="214">
        <v>0.47246700000000003</v>
      </c>
      <c r="AQ10" s="214">
        <v>0.50616099999999997</v>
      </c>
      <c r="AR10" s="214">
        <v>0.52336700000000003</v>
      </c>
      <c r="AS10" s="214">
        <v>0.54235500000000003</v>
      </c>
      <c r="AT10" s="214">
        <v>0.56161300000000003</v>
      </c>
      <c r="AU10" s="214">
        <v>0.55383300000000002</v>
      </c>
      <c r="AV10" s="214">
        <v>0.52945200000000003</v>
      </c>
      <c r="AW10" s="214">
        <v>0.508633</v>
      </c>
      <c r="AX10" s="214">
        <v>0.49203200000000002</v>
      </c>
      <c r="AY10" s="214">
        <v>0.48480699999999999</v>
      </c>
      <c r="AZ10" s="214">
        <v>0.489429</v>
      </c>
      <c r="BA10" s="214">
        <v>0.49970999999999999</v>
      </c>
      <c r="BB10" s="214">
        <v>0.52800000000000002</v>
      </c>
      <c r="BC10" s="214">
        <v>0.55000456128999997</v>
      </c>
      <c r="BD10" s="214">
        <v>0.56639833333</v>
      </c>
      <c r="BE10" s="355">
        <v>0.58122359999999995</v>
      </c>
      <c r="BF10" s="355">
        <v>0.59484099999999995</v>
      </c>
      <c r="BG10" s="355">
        <v>0.5942944</v>
      </c>
      <c r="BH10" s="355">
        <v>0.5987903</v>
      </c>
      <c r="BI10" s="355">
        <v>0.58008000000000004</v>
      </c>
      <c r="BJ10" s="355">
        <v>0.56538540000000004</v>
      </c>
      <c r="BK10" s="355">
        <v>0.54777989999999999</v>
      </c>
      <c r="BL10" s="355">
        <v>0.53994750000000002</v>
      </c>
      <c r="BM10" s="355">
        <v>0.54971250000000005</v>
      </c>
      <c r="BN10" s="355">
        <v>0.56401210000000002</v>
      </c>
      <c r="BO10" s="355">
        <v>0.57785350000000002</v>
      </c>
      <c r="BP10" s="355">
        <v>0.59693479999999999</v>
      </c>
      <c r="BQ10" s="355">
        <v>0.60160210000000003</v>
      </c>
      <c r="BR10" s="355">
        <v>0.61234</v>
      </c>
      <c r="BS10" s="355">
        <v>0.61278509999999997</v>
      </c>
      <c r="BT10" s="355">
        <v>0.61221959999999997</v>
      </c>
      <c r="BU10" s="355">
        <v>0.59199970000000002</v>
      </c>
      <c r="BV10" s="355">
        <v>0.57548120000000003</v>
      </c>
    </row>
    <row r="11" spans="1:74" x14ac:dyDescent="0.2">
      <c r="A11" s="636"/>
      <c r="B11" s="155" t="s">
        <v>1144</v>
      </c>
      <c r="C11" s="161"/>
      <c r="D11" s="161"/>
      <c r="E11" s="161"/>
      <c r="F11" s="161"/>
      <c r="G11" s="161"/>
      <c r="H11" s="161"/>
      <c r="I11" s="161"/>
      <c r="J11" s="161"/>
      <c r="K11" s="161"/>
      <c r="L11" s="161"/>
      <c r="M11" s="161"/>
      <c r="N11" s="161"/>
      <c r="O11" s="161"/>
      <c r="P11" s="161"/>
      <c r="Q11" s="161"/>
      <c r="R11" s="161"/>
      <c r="S11" s="161"/>
      <c r="T11" s="161"/>
      <c r="U11" s="161"/>
      <c r="V11" s="161"/>
      <c r="W11" s="161"/>
      <c r="X11" s="161"/>
      <c r="Y11" s="161"/>
      <c r="Z11" s="161"/>
      <c r="AA11" s="161"/>
      <c r="AB11" s="161"/>
      <c r="AC11" s="161"/>
      <c r="AD11" s="161"/>
      <c r="AE11" s="161"/>
      <c r="AF11" s="161"/>
      <c r="AG11" s="161"/>
      <c r="AH11" s="161"/>
      <c r="AI11" s="161"/>
      <c r="AJ11" s="161"/>
      <c r="AK11" s="161"/>
      <c r="AL11" s="161"/>
      <c r="AM11" s="161"/>
      <c r="AN11" s="161"/>
      <c r="AO11" s="161"/>
      <c r="AP11" s="161"/>
      <c r="AQ11" s="161"/>
      <c r="AR11" s="161"/>
      <c r="AS11" s="161"/>
      <c r="AT11" s="161"/>
      <c r="AU11" s="161"/>
      <c r="AV11" s="161"/>
      <c r="AW11" s="161"/>
      <c r="AX11" s="161"/>
      <c r="AY11" s="161"/>
      <c r="AZ11" s="161"/>
      <c r="BA11" s="161"/>
      <c r="BB11" s="161"/>
      <c r="BC11" s="161"/>
      <c r="BD11" s="161"/>
      <c r="BE11" s="405"/>
      <c r="BF11" s="405"/>
      <c r="BG11" s="405"/>
      <c r="BH11" s="405"/>
      <c r="BI11" s="405"/>
      <c r="BJ11" s="405"/>
      <c r="BK11" s="405"/>
      <c r="BL11" s="405"/>
      <c r="BM11" s="405"/>
      <c r="BN11" s="405"/>
      <c r="BO11" s="405"/>
      <c r="BP11" s="405"/>
      <c r="BQ11" s="405"/>
      <c r="BR11" s="405"/>
      <c r="BS11" s="405"/>
      <c r="BT11" s="405"/>
      <c r="BU11" s="405"/>
      <c r="BV11" s="405"/>
    </row>
    <row r="12" spans="1:74" x14ac:dyDescent="0.2">
      <c r="A12" s="636" t="s">
        <v>1145</v>
      </c>
      <c r="B12" s="637" t="s">
        <v>1146</v>
      </c>
      <c r="C12" s="214">
        <v>4.1279999999999997E-3</v>
      </c>
      <c r="D12" s="214">
        <v>6.8919999999999997E-3</v>
      </c>
      <c r="E12" s="214">
        <v>6.6769999999999998E-3</v>
      </c>
      <c r="F12" s="214">
        <v>5.3319999999999999E-3</v>
      </c>
      <c r="G12" s="214">
        <v>6.2249999999999996E-3</v>
      </c>
      <c r="H12" s="214">
        <v>5.1330000000000004E-3</v>
      </c>
      <c r="I12" s="214">
        <v>6.0639999999999999E-3</v>
      </c>
      <c r="J12" s="214">
        <v>4.0309999999999999E-3</v>
      </c>
      <c r="K12" s="214">
        <v>5.1659999999999996E-3</v>
      </c>
      <c r="L12" s="214">
        <v>6.3860000000000002E-3</v>
      </c>
      <c r="M12" s="214">
        <v>6.3330000000000001E-3</v>
      </c>
      <c r="N12" s="214">
        <v>6.8380000000000003E-3</v>
      </c>
      <c r="O12" s="214">
        <v>5.0000000000000001E-3</v>
      </c>
      <c r="P12" s="214">
        <v>3.9309999999999996E-3</v>
      </c>
      <c r="Q12" s="214">
        <v>4.548E-3</v>
      </c>
      <c r="R12" s="214">
        <v>4.8659999999999997E-3</v>
      </c>
      <c r="S12" s="214">
        <v>5.4840000000000002E-3</v>
      </c>
      <c r="T12" s="214">
        <v>8.34E-4</v>
      </c>
      <c r="U12" s="214">
        <v>2.1930000000000001E-3</v>
      </c>
      <c r="V12" s="214">
        <v>6.0000000000000001E-3</v>
      </c>
      <c r="W12" s="214">
        <v>4.0340000000000003E-3</v>
      </c>
      <c r="X12" s="214">
        <v>4.516E-3</v>
      </c>
      <c r="Y12" s="214">
        <v>3.833E-3</v>
      </c>
      <c r="Z12" s="214">
        <v>3.2260000000000001E-3</v>
      </c>
      <c r="AA12" s="214">
        <v>3.5790000000000001E-3</v>
      </c>
      <c r="AB12" s="214">
        <v>9.8209999999999999E-3</v>
      </c>
      <c r="AC12" s="214">
        <v>2.3540000000000002E-3</v>
      </c>
      <c r="AD12" s="214">
        <v>5.7660000000000003E-3</v>
      </c>
      <c r="AE12" s="214">
        <v>7.6759999999999997E-3</v>
      </c>
      <c r="AF12" s="214">
        <v>5.633E-3</v>
      </c>
      <c r="AG12" s="214">
        <v>5.4819999999999999E-3</v>
      </c>
      <c r="AH12" s="214">
        <v>8.9350000000000002E-3</v>
      </c>
      <c r="AI12" s="214">
        <v>3.666E-3</v>
      </c>
      <c r="AJ12" s="214">
        <v>5.9020000000000001E-3</v>
      </c>
      <c r="AK12" s="214">
        <v>7.5329999999999998E-3</v>
      </c>
      <c r="AL12" s="214">
        <v>7.1919999999999996E-3</v>
      </c>
      <c r="AM12" s="214">
        <v>4.6449999999999998E-3</v>
      </c>
      <c r="AN12" s="214">
        <v>5.4289999999999998E-3</v>
      </c>
      <c r="AO12" s="214">
        <v>8.0309999999999999E-3</v>
      </c>
      <c r="AP12" s="214">
        <v>6.0670000000000003E-3</v>
      </c>
      <c r="AQ12" s="214">
        <v>4.4520000000000002E-3</v>
      </c>
      <c r="AR12" s="214">
        <v>6.4669999999999997E-3</v>
      </c>
      <c r="AS12" s="214">
        <v>6.2899999999999996E-3</v>
      </c>
      <c r="AT12" s="214">
        <v>9.5169999999999994E-3</v>
      </c>
      <c r="AU12" s="214">
        <v>5.0670000000000003E-3</v>
      </c>
      <c r="AV12" s="214">
        <v>6.4200000000000004E-3</v>
      </c>
      <c r="AW12" s="214">
        <v>7.5659999999999998E-3</v>
      </c>
      <c r="AX12" s="214">
        <v>5.8389999999999996E-3</v>
      </c>
      <c r="AY12" s="214">
        <v>1.8389999999999999E-3</v>
      </c>
      <c r="AZ12" s="214">
        <v>6.8929999999999998E-3</v>
      </c>
      <c r="BA12" s="214">
        <v>6.097E-3</v>
      </c>
      <c r="BB12" s="214">
        <v>5.0670000000000003E-3</v>
      </c>
      <c r="BC12" s="214">
        <v>5.4132E-3</v>
      </c>
      <c r="BD12" s="214">
        <v>4.2208100000000002E-3</v>
      </c>
      <c r="BE12" s="355">
        <v>5.1384600000000001E-3</v>
      </c>
      <c r="BF12" s="355">
        <v>5.34352E-3</v>
      </c>
      <c r="BG12" s="355">
        <v>4.7137300000000002E-3</v>
      </c>
      <c r="BH12" s="355">
        <v>5.5750699999999997E-3</v>
      </c>
      <c r="BI12" s="355">
        <v>4.2086099999999998E-3</v>
      </c>
      <c r="BJ12" s="355">
        <v>3.75407E-3</v>
      </c>
      <c r="BK12" s="355">
        <v>4.3827199999999997E-3</v>
      </c>
      <c r="BL12" s="355">
        <v>3.5730900000000001E-3</v>
      </c>
      <c r="BM12" s="355">
        <v>3.9367200000000003E-3</v>
      </c>
      <c r="BN12" s="355">
        <v>4.6916800000000002E-3</v>
      </c>
      <c r="BO12" s="355">
        <v>4.8797199999999997E-3</v>
      </c>
      <c r="BP12" s="355">
        <v>3.7150400000000002E-3</v>
      </c>
      <c r="BQ12" s="355">
        <v>4.5382900000000004E-3</v>
      </c>
      <c r="BR12" s="355">
        <v>4.7510800000000004E-3</v>
      </c>
      <c r="BS12" s="355">
        <v>3.9525799999999998E-3</v>
      </c>
      <c r="BT12" s="355">
        <v>4.6715799999999998E-3</v>
      </c>
      <c r="BU12" s="355">
        <v>3.6559600000000002E-3</v>
      </c>
      <c r="BV12" s="355">
        <v>3.47233E-3</v>
      </c>
    </row>
    <row r="13" spans="1:74" x14ac:dyDescent="0.2">
      <c r="A13" s="636" t="s">
        <v>1328</v>
      </c>
      <c r="B13" s="637" t="s">
        <v>1139</v>
      </c>
      <c r="C13" s="214">
        <v>0.28841899999999998</v>
      </c>
      <c r="D13" s="214">
        <v>0.27389200000000002</v>
      </c>
      <c r="E13" s="214">
        <v>0.29909599999999997</v>
      </c>
      <c r="F13" s="214">
        <v>0.31369999999999998</v>
      </c>
      <c r="G13" s="214">
        <v>0.29703200000000002</v>
      </c>
      <c r="H13" s="214">
        <v>0.27813300000000002</v>
      </c>
      <c r="I13" s="214">
        <v>0.28261199999999997</v>
      </c>
      <c r="J13" s="214">
        <v>0.27516099999999999</v>
      </c>
      <c r="K13" s="214">
        <v>0.26519999999999999</v>
      </c>
      <c r="L13" s="214">
        <v>0.25703199999999998</v>
      </c>
      <c r="M13" s="214">
        <v>0.28439999999999999</v>
      </c>
      <c r="N13" s="214">
        <v>0.28487099999999999</v>
      </c>
      <c r="O13" s="214">
        <v>0.28445199999999998</v>
      </c>
      <c r="P13" s="214">
        <v>0.28986200000000001</v>
      </c>
      <c r="Q13" s="214">
        <v>0.306645</v>
      </c>
      <c r="R13" s="214">
        <v>0.313633</v>
      </c>
      <c r="S13" s="214">
        <v>0.32754800000000001</v>
      </c>
      <c r="T13" s="214">
        <v>0.3261</v>
      </c>
      <c r="U13" s="214">
        <v>0.32064500000000001</v>
      </c>
      <c r="V13" s="214">
        <v>0.30325800000000003</v>
      </c>
      <c r="W13" s="214">
        <v>0.30159999999999998</v>
      </c>
      <c r="X13" s="214">
        <v>0.29119400000000001</v>
      </c>
      <c r="Y13" s="214">
        <v>0.30866700000000002</v>
      </c>
      <c r="Z13" s="214">
        <v>0.307645</v>
      </c>
      <c r="AA13" s="214">
        <v>0.29764499999999999</v>
      </c>
      <c r="AB13" s="214">
        <v>0.28246399999999999</v>
      </c>
      <c r="AC13" s="214">
        <v>0.29519299999999998</v>
      </c>
      <c r="AD13" s="214">
        <v>0.29749999999999999</v>
      </c>
      <c r="AE13" s="214">
        <v>0.32438699999999998</v>
      </c>
      <c r="AF13" s="214">
        <v>0.33279999999999998</v>
      </c>
      <c r="AG13" s="214">
        <v>0.31190299999999999</v>
      </c>
      <c r="AH13" s="214">
        <v>0.30893500000000002</v>
      </c>
      <c r="AI13" s="214">
        <v>0.27829999999999999</v>
      </c>
      <c r="AJ13" s="214">
        <v>0.30312899999999998</v>
      </c>
      <c r="AK13" s="214">
        <v>0.31469999999999998</v>
      </c>
      <c r="AL13" s="214">
        <v>0.33157999999999999</v>
      </c>
      <c r="AM13" s="214">
        <v>0.295516</v>
      </c>
      <c r="AN13" s="214">
        <v>0.29457100000000003</v>
      </c>
      <c r="AO13" s="214">
        <v>0.29532199999999997</v>
      </c>
      <c r="AP13" s="214">
        <v>0.307</v>
      </c>
      <c r="AQ13" s="214">
        <v>0.29954799999999998</v>
      </c>
      <c r="AR13" s="214">
        <v>0.32300000000000001</v>
      </c>
      <c r="AS13" s="214">
        <v>0.32016099999999997</v>
      </c>
      <c r="AT13" s="214">
        <v>0.31019400000000003</v>
      </c>
      <c r="AU13" s="214">
        <v>0.29609999999999997</v>
      </c>
      <c r="AV13" s="214">
        <v>0.27948400000000001</v>
      </c>
      <c r="AW13" s="214">
        <v>0.29383300000000001</v>
      </c>
      <c r="AX13" s="214">
        <v>0.30270999999999998</v>
      </c>
      <c r="AY13" s="214">
        <v>0.29712899999999998</v>
      </c>
      <c r="AZ13" s="214">
        <v>0.256714</v>
      </c>
      <c r="BA13" s="214">
        <v>0.28761300000000001</v>
      </c>
      <c r="BB13" s="214">
        <v>0.29506700000000002</v>
      </c>
      <c r="BC13" s="214">
        <v>0.28713080000000002</v>
      </c>
      <c r="BD13" s="214">
        <v>0.31130930000000001</v>
      </c>
      <c r="BE13" s="355">
        <v>0.2987397</v>
      </c>
      <c r="BF13" s="355">
        <v>0.29263929999999999</v>
      </c>
      <c r="BG13" s="355">
        <v>0.28687659999999998</v>
      </c>
      <c r="BH13" s="355">
        <v>0.27490249999999999</v>
      </c>
      <c r="BI13" s="355">
        <v>0.28962480000000002</v>
      </c>
      <c r="BJ13" s="355">
        <v>0.30085719999999999</v>
      </c>
      <c r="BK13" s="355">
        <v>0.28242889999999998</v>
      </c>
      <c r="BL13" s="355">
        <v>0.27979959999999998</v>
      </c>
      <c r="BM13" s="355">
        <v>0.2911089</v>
      </c>
      <c r="BN13" s="355">
        <v>0.30090739999999999</v>
      </c>
      <c r="BO13" s="355">
        <v>0.31711820000000002</v>
      </c>
      <c r="BP13" s="355">
        <v>0.3119458</v>
      </c>
      <c r="BQ13" s="355">
        <v>0.30523709999999998</v>
      </c>
      <c r="BR13" s="355">
        <v>0.29933300000000002</v>
      </c>
      <c r="BS13" s="355">
        <v>0.29449639999999999</v>
      </c>
      <c r="BT13" s="355">
        <v>0.28290880000000002</v>
      </c>
      <c r="BU13" s="355">
        <v>0.29687520000000001</v>
      </c>
      <c r="BV13" s="355">
        <v>0.30761620000000001</v>
      </c>
    </row>
    <row r="14" spans="1:74" x14ac:dyDescent="0.2">
      <c r="A14" s="636" t="s">
        <v>1329</v>
      </c>
      <c r="B14" s="637" t="s">
        <v>1330</v>
      </c>
      <c r="C14" s="214">
        <v>0.27264500000000003</v>
      </c>
      <c r="D14" s="214">
        <v>0.25517800000000002</v>
      </c>
      <c r="E14" s="214">
        <v>0.23641899999999999</v>
      </c>
      <c r="F14" s="214">
        <v>0.27560000000000001</v>
      </c>
      <c r="G14" s="214">
        <v>0.28487099999999999</v>
      </c>
      <c r="H14" s="214">
        <v>0.29123300000000002</v>
      </c>
      <c r="I14" s="214">
        <v>0.297709</v>
      </c>
      <c r="J14" s="214">
        <v>0.298871</v>
      </c>
      <c r="K14" s="214">
        <v>0.26383299999999998</v>
      </c>
      <c r="L14" s="214">
        <v>0.263096</v>
      </c>
      <c r="M14" s="214">
        <v>0.27483299999999999</v>
      </c>
      <c r="N14" s="214">
        <v>0.292709</v>
      </c>
      <c r="O14" s="214">
        <v>0.30412899999999998</v>
      </c>
      <c r="P14" s="214">
        <v>0.28389700000000001</v>
      </c>
      <c r="Q14" s="214">
        <v>0.28851599999999999</v>
      </c>
      <c r="R14" s="214">
        <v>0.2838</v>
      </c>
      <c r="S14" s="214">
        <v>0.28522599999999998</v>
      </c>
      <c r="T14" s="214">
        <v>0.27233299999999999</v>
      </c>
      <c r="U14" s="214">
        <v>0.26896799999999998</v>
      </c>
      <c r="V14" s="214">
        <v>0.27232299999999998</v>
      </c>
      <c r="W14" s="214">
        <v>0.2732</v>
      </c>
      <c r="X14" s="214">
        <v>0.26519399999999999</v>
      </c>
      <c r="Y14" s="214">
        <v>0.28063300000000002</v>
      </c>
      <c r="Z14" s="214">
        <v>0.28725800000000001</v>
      </c>
      <c r="AA14" s="214">
        <v>0.26629000000000003</v>
      </c>
      <c r="AB14" s="214">
        <v>0.26167800000000002</v>
      </c>
      <c r="AC14" s="214">
        <v>0.29125800000000002</v>
      </c>
      <c r="AD14" s="214">
        <v>0.30343300000000001</v>
      </c>
      <c r="AE14" s="214">
        <v>0.297709</v>
      </c>
      <c r="AF14" s="214">
        <v>0.28243299999999999</v>
      </c>
      <c r="AG14" s="214">
        <v>0.29487099999999999</v>
      </c>
      <c r="AH14" s="214">
        <v>0.27967700000000001</v>
      </c>
      <c r="AI14" s="214">
        <v>0.23503299999999999</v>
      </c>
      <c r="AJ14" s="214">
        <v>0.29103200000000001</v>
      </c>
      <c r="AK14" s="214">
        <v>0.30120000000000002</v>
      </c>
      <c r="AL14" s="214">
        <v>0.31051600000000001</v>
      </c>
      <c r="AM14" s="214">
        <v>0.304226</v>
      </c>
      <c r="AN14" s="214">
        <v>0.27385700000000002</v>
      </c>
      <c r="AO14" s="214">
        <v>0.27574100000000001</v>
      </c>
      <c r="AP14" s="214">
        <v>0.28576699999999999</v>
      </c>
      <c r="AQ14" s="214">
        <v>0.29167700000000002</v>
      </c>
      <c r="AR14" s="214">
        <v>0.28573300000000001</v>
      </c>
      <c r="AS14" s="214">
        <v>0.28635500000000003</v>
      </c>
      <c r="AT14" s="214">
        <v>0.29338700000000001</v>
      </c>
      <c r="AU14" s="214">
        <v>0.29403299999999999</v>
      </c>
      <c r="AV14" s="214">
        <v>0.29429</v>
      </c>
      <c r="AW14" s="214">
        <v>0.31443300000000002</v>
      </c>
      <c r="AX14" s="214">
        <v>0.31270999999999999</v>
      </c>
      <c r="AY14" s="214">
        <v>0.29183900000000002</v>
      </c>
      <c r="AZ14" s="214">
        <v>0.28857100000000002</v>
      </c>
      <c r="BA14" s="214">
        <v>0.26148399999999999</v>
      </c>
      <c r="BB14" s="214">
        <v>0.2717</v>
      </c>
      <c r="BC14" s="214">
        <v>0.284557</v>
      </c>
      <c r="BD14" s="214">
        <v>0.28386430000000001</v>
      </c>
      <c r="BE14" s="355">
        <v>0.2859833</v>
      </c>
      <c r="BF14" s="355">
        <v>0.28664909999999999</v>
      </c>
      <c r="BG14" s="355">
        <v>0.26211180000000001</v>
      </c>
      <c r="BH14" s="355">
        <v>0.27201350000000002</v>
      </c>
      <c r="BI14" s="355">
        <v>0.28687610000000002</v>
      </c>
      <c r="BJ14" s="355">
        <v>0.3024268</v>
      </c>
      <c r="BK14" s="355">
        <v>0.28379070000000001</v>
      </c>
      <c r="BL14" s="355">
        <v>0.2831031</v>
      </c>
      <c r="BM14" s="355">
        <v>0.28353739999999999</v>
      </c>
      <c r="BN14" s="355">
        <v>0.29532209999999998</v>
      </c>
      <c r="BO14" s="355">
        <v>0.29366940000000002</v>
      </c>
      <c r="BP14" s="355">
        <v>0.2903347</v>
      </c>
      <c r="BQ14" s="355">
        <v>0.29432059999999999</v>
      </c>
      <c r="BR14" s="355">
        <v>0.294406</v>
      </c>
      <c r="BS14" s="355">
        <v>0.27075129999999997</v>
      </c>
      <c r="BT14" s="355">
        <v>0.28159810000000002</v>
      </c>
      <c r="BU14" s="355">
        <v>0.29315370000000002</v>
      </c>
      <c r="BV14" s="355">
        <v>0.30773149999999999</v>
      </c>
    </row>
    <row r="15" spans="1:74" x14ac:dyDescent="0.2">
      <c r="A15" s="636" t="s">
        <v>1147</v>
      </c>
      <c r="B15" s="637" t="s">
        <v>1141</v>
      </c>
      <c r="C15" s="214">
        <v>-0.17274100000000001</v>
      </c>
      <c r="D15" s="214">
        <v>-0.134962</v>
      </c>
      <c r="E15" s="214">
        <v>6.7516999999999994E-2</v>
      </c>
      <c r="F15" s="214">
        <v>0.220501</v>
      </c>
      <c r="G15" s="214">
        <v>0.29703299999999999</v>
      </c>
      <c r="H15" s="214">
        <v>0.28933399999999998</v>
      </c>
      <c r="I15" s="214">
        <v>0.266453</v>
      </c>
      <c r="J15" s="214">
        <v>0.26135599999999998</v>
      </c>
      <c r="K15" s="214">
        <v>4.8534000000000001E-2</v>
      </c>
      <c r="L15" s="214">
        <v>-8.4902000000000005E-2</v>
      </c>
      <c r="M15" s="214">
        <v>-0.22289999999999999</v>
      </c>
      <c r="N15" s="214">
        <v>-0.25174099999999999</v>
      </c>
      <c r="O15" s="214">
        <v>-0.239258</v>
      </c>
      <c r="P15" s="214">
        <v>-0.151724</v>
      </c>
      <c r="Q15" s="214">
        <v>6.5838999999999995E-2</v>
      </c>
      <c r="R15" s="214">
        <v>0.226301</v>
      </c>
      <c r="S15" s="214">
        <v>0.27896799999999999</v>
      </c>
      <c r="T15" s="214">
        <v>0.28889999999999999</v>
      </c>
      <c r="U15" s="214">
        <v>0.28071000000000002</v>
      </c>
      <c r="V15" s="214">
        <v>0.25670900000000002</v>
      </c>
      <c r="W15" s="214">
        <v>6.6365999999999994E-2</v>
      </c>
      <c r="X15" s="214">
        <v>-8.4548999999999999E-2</v>
      </c>
      <c r="Y15" s="214">
        <v>-0.24423300000000001</v>
      </c>
      <c r="Z15" s="214">
        <v>-0.26828999999999997</v>
      </c>
      <c r="AA15" s="214">
        <v>-0.21261099999999999</v>
      </c>
      <c r="AB15" s="214">
        <v>-0.14099900000000001</v>
      </c>
      <c r="AC15" s="214">
        <v>8.9097999999999997E-2</v>
      </c>
      <c r="AD15" s="214">
        <v>0.25023400000000001</v>
      </c>
      <c r="AE15" s="214">
        <v>0.27826000000000001</v>
      </c>
      <c r="AF15" s="214">
        <v>0.29433399999999998</v>
      </c>
      <c r="AG15" s="214">
        <v>0.264905</v>
      </c>
      <c r="AH15" s="214">
        <v>0.23622699999999999</v>
      </c>
      <c r="AI15" s="214">
        <v>-3.9666E-2</v>
      </c>
      <c r="AJ15" s="214">
        <v>-8.0418000000000003E-2</v>
      </c>
      <c r="AK15" s="214">
        <v>-0.27500000000000002</v>
      </c>
      <c r="AL15" s="214">
        <v>-0.30809500000000001</v>
      </c>
      <c r="AM15" s="214">
        <v>-0.21</v>
      </c>
      <c r="AN15" s="214">
        <v>-0.164821</v>
      </c>
      <c r="AO15" s="214">
        <v>5.2227999999999997E-2</v>
      </c>
      <c r="AP15" s="214">
        <v>0.20146600000000001</v>
      </c>
      <c r="AQ15" s="214">
        <v>0.257581</v>
      </c>
      <c r="AR15" s="214">
        <v>0.2601</v>
      </c>
      <c r="AS15" s="214">
        <v>0.25729099999999999</v>
      </c>
      <c r="AT15" s="214">
        <v>0.26738600000000001</v>
      </c>
      <c r="AU15" s="214">
        <v>5.5133000000000001E-2</v>
      </c>
      <c r="AV15" s="214">
        <v>-0.11996800000000001</v>
      </c>
      <c r="AW15" s="214">
        <v>-0.22069900000000001</v>
      </c>
      <c r="AX15" s="214">
        <v>-0.24906500000000001</v>
      </c>
      <c r="AY15" s="214">
        <v>-0.21635499999999999</v>
      </c>
      <c r="AZ15" s="214">
        <v>-0.12471400000000001</v>
      </c>
      <c r="BA15" s="214">
        <v>7.4064000000000005E-2</v>
      </c>
      <c r="BB15" s="214">
        <v>0.232733</v>
      </c>
      <c r="BC15" s="214">
        <v>0.27872360000000002</v>
      </c>
      <c r="BD15" s="214">
        <v>0.27743659999999998</v>
      </c>
      <c r="BE15" s="355">
        <v>0.27047840000000001</v>
      </c>
      <c r="BF15" s="355">
        <v>0.24906519999999999</v>
      </c>
      <c r="BG15" s="355">
        <v>3.5095500000000002E-2</v>
      </c>
      <c r="BH15" s="355">
        <v>-9.4116400000000003E-2</v>
      </c>
      <c r="BI15" s="355">
        <v>-0.25036340000000001</v>
      </c>
      <c r="BJ15" s="355">
        <v>-0.26057150000000001</v>
      </c>
      <c r="BK15" s="355">
        <v>-0.193773</v>
      </c>
      <c r="BL15" s="355">
        <v>-0.1185638</v>
      </c>
      <c r="BM15" s="355">
        <v>7.5407799999999997E-2</v>
      </c>
      <c r="BN15" s="355">
        <v>0.2342436</v>
      </c>
      <c r="BO15" s="355">
        <v>0.27872360000000002</v>
      </c>
      <c r="BP15" s="355">
        <v>0.27743659999999998</v>
      </c>
      <c r="BQ15" s="355">
        <v>0.27047840000000001</v>
      </c>
      <c r="BR15" s="355">
        <v>0.24906519999999999</v>
      </c>
      <c r="BS15" s="355">
        <v>3.5095500000000002E-2</v>
      </c>
      <c r="BT15" s="355">
        <v>-9.4116400000000003E-2</v>
      </c>
      <c r="BU15" s="355">
        <v>-0.25036340000000001</v>
      </c>
      <c r="BV15" s="355">
        <v>-0.26057150000000001</v>
      </c>
    </row>
    <row r="16" spans="1:74" x14ac:dyDescent="0.2">
      <c r="A16" s="636"/>
      <c r="B16" s="155" t="s">
        <v>1148</v>
      </c>
      <c r="C16" s="161"/>
      <c r="D16" s="161"/>
      <c r="E16" s="161"/>
      <c r="F16" s="161"/>
      <c r="G16" s="161"/>
      <c r="H16" s="161"/>
      <c r="I16" s="161"/>
      <c r="J16" s="161"/>
      <c r="K16" s="161"/>
      <c r="L16" s="161"/>
      <c r="M16" s="161"/>
      <c r="N16" s="161"/>
      <c r="O16" s="161"/>
      <c r="P16" s="161"/>
      <c r="Q16" s="161"/>
      <c r="R16" s="161"/>
      <c r="S16" s="161"/>
      <c r="T16" s="161"/>
      <c r="U16" s="161"/>
      <c r="V16" s="161"/>
      <c r="W16" s="161"/>
      <c r="X16" s="161"/>
      <c r="Y16" s="161"/>
      <c r="Z16" s="161"/>
      <c r="AA16" s="161"/>
      <c r="AB16" s="161"/>
      <c r="AC16" s="161"/>
      <c r="AD16" s="161"/>
      <c r="AE16" s="161"/>
      <c r="AF16" s="161"/>
      <c r="AG16" s="161"/>
      <c r="AH16" s="161"/>
      <c r="AI16" s="161"/>
      <c r="AJ16" s="161"/>
      <c r="AK16" s="161"/>
      <c r="AL16" s="161"/>
      <c r="AM16" s="161"/>
      <c r="AN16" s="161"/>
      <c r="AO16" s="161"/>
      <c r="AP16" s="161"/>
      <c r="AQ16" s="161"/>
      <c r="AR16" s="161"/>
      <c r="AS16" s="161"/>
      <c r="AT16" s="161"/>
      <c r="AU16" s="161"/>
      <c r="AV16" s="161"/>
      <c r="AW16" s="161"/>
      <c r="AX16" s="161"/>
      <c r="AY16" s="161"/>
      <c r="AZ16" s="161"/>
      <c r="BA16" s="161"/>
      <c r="BB16" s="161"/>
      <c r="BC16" s="161"/>
      <c r="BD16" s="161"/>
      <c r="BE16" s="405"/>
      <c r="BF16" s="405"/>
      <c r="BG16" s="405"/>
      <c r="BH16" s="405"/>
      <c r="BI16" s="405"/>
      <c r="BJ16" s="405"/>
      <c r="BK16" s="405"/>
      <c r="BL16" s="405"/>
      <c r="BM16" s="405"/>
      <c r="BN16" s="405"/>
      <c r="BO16" s="405"/>
      <c r="BP16" s="405"/>
      <c r="BQ16" s="405"/>
      <c r="BR16" s="405"/>
      <c r="BS16" s="405"/>
      <c r="BT16" s="405"/>
      <c r="BU16" s="405"/>
      <c r="BV16" s="405"/>
    </row>
    <row r="17" spans="1:74" x14ac:dyDescent="0.2">
      <c r="A17" s="636" t="s">
        <v>1149</v>
      </c>
      <c r="B17" s="637" t="s">
        <v>1143</v>
      </c>
      <c r="C17" s="214">
        <v>-2.0225E-2</v>
      </c>
      <c r="D17" s="214">
        <v>-2.0677999999999998E-2</v>
      </c>
      <c r="E17" s="214">
        <v>-2.0677000000000001E-2</v>
      </c>
      <c r="F17" s="214">
        <v>-2.0299999999999999E-2</v>
      </c>
      <c r="G17" s="214">
        <v>-2.0967E-2</v>
      </c>
      <c r="H17" s="214">
        <v>-2.1533E-2</v>
      </c>
      <c r="I17" s="214">
        <v>-2.1193E-2</v>
      </c>
      <c r="J17" s="214">
        <v>-2.0774000000000001E-2</v>
      </c>
      <c r="K17" s="214">
        <v>-2.0532999999999999E-2</v>
      </c>
      <c r="L17" s="214">
        <v>-2.1063999999999999E-2</v>
      </c>
      <c r="M17" s="214">
        <v>-2.1565999999999998E-2</v>
      </c>
      <c r="N17" s="214">
        <v>-2.1967E-2</v>
      </c>
      <c r="O17" s="214">
        <v>-2.1484E-2</v>
      </c>
      <c r="P17" s="214">
        <v>-2.1482999999999999E-2</v>
      </c>
      <c r="Q17" s="214">
        <v>-2.1323000000000002E-2</v>
      </c>
      <c r="R17" s="214">
        <v>-2.06E-2</v>
      </c>
      <c r="S17" s="214">
        <v>-2.1451999999999999E-2</v>
      </c>
      <c r="T17" s="214">
        <v>-2.2266999999999999E-2</v>
      </c>
      <c r="U17" s="214">
        <v>-2.1419000000000001E-2</v>
      </c>
      <c r="V17" s="214">
        <v>-2.171E-2</v>
      </c>
      <c r="W17" s="214">
        <v>-2.1732999999999999E-2</v>
      </c>
      <c r="X17" s="214">
        <v>-2.1548000000000001E-2</v>
      </c>
      <c r="Y17" s="214">
        <v>-2.1867000000000001E-2</v>
      </c>
      <c r="Z17" s="214">
        <v>-2.2452E-2</v>
      </c>
      <c r="AA17" s="214">
        <v>-2.2225000000000002E-2</v>
      </c>
      <c r="AB17" s="214">
        <v>-2.1749999999999999E-2</v>
      </c>
      <c r="AC17" s="214">
        <v>-2.1935E-2</v>
      </c>
      <c r="AD17" s="214">
        <v>-2.0799999999999999E-2</v>
      </c>
      <c r="AE17" s="214">
        <v>-2.1322000000000001E-2</v>
      </c>
      <c r="AF17" s="214">
        <v>-2.18E-2</v>
      </c>
      <c r="AG17" s="214">
        <v>-2.1354000000000001E-2</v>
      </c>
      <c r="AH17" s="214">
        <v>-2.2483E-2</v>
      </c>
      <c r="AI17" s="214">
        <v>-2.18E-2</v>
      </c>
      <c r="AJ17" s="214">
        <v>-2.1676999999999998E-2</v>
      </c>
      <c r="AK17" s="214">
        <v>-2.2433000000000002E-2</v>
      </c>
      <c r="AL17" s="214">
        <v>-2.1516E-2</v>
      </c>
      <c r="AM17" s="214">
        <v>-2.1000000000000001E-2</v>
      </c>
      <c r="AN17" s="214">
        <v>-2.0357E-2</v>
      </c>
      <c r="AO17" s="214">
        <v>-2.0032000000000001E-2</v>
      </c>
      <c r="AP17" s="214">
        <v>-2.0233000000000001E-2</v>
      </c>
      <c r="AQ17" s="214">
        <v>-2.1484E-2</v>
      </c>
      <c r="AR17" s="214">
        <v>-2.1132999999999999E-2</v>
      </c>
      <c r="AS17" s="214">
        <v>-2.1807E-2</v>
      </c>
      <c r="AT17" s="214">
        <v>-2.2225999999999999E-2</v>
      </c>
      <c r="AU17" s="214">
        <v>-2.0767000000000001E-2</v>
      </c>
      <c r="AV17" s="214">
        <v>-2.0032000000000001E-2</v>
      </c>
      <c r="AW17" s="214">
        <v>-2.0433E-2</v>
      </c>
      <c r="AX17" s="214">
        <v>-1.9903000000000001E-2</v>
      </c>
      <c r="AY17" s="214">
        <v>-2.0160999999999998E-2</v>
      </c>
      <c r="AZ17" s="214">
        <v>-2.0714E-2</v>
      </c>
      <c r="BA17" s="214">
        <v>-1.9193999999999999E-2</v>
      </c>
      <c r="BB17" s="214">
        <v>-1.9833E-2</v>
      </c>
      <c r="BC17" s="214">
        <v>-2.0885899999999999E-2</v>
      </c>
      <c r="BD17" s="214">
        <v>-2.15909E-2</v>
      </c>
      <c r="BE17" s="355">
        <v>-2.0777199999999999E-2</v>
      </c>
      <c r="BF17" s="355">
        <v>-2.0662900000000001E-2</v>
      </c>
      <c r="BG17" s="355">
        <v>-1.9945299999999999E-2</v>
      </c>
      <c r="BH17" s="355">
        <v>-1.9875799999999999E-2</v>
      </c>
      <c r="BI17" s="355">
        <v>-2.07222E-2</v>
      </c>
      <c r="BJ17" s="355">
        <v>-2.1151099999999999E-2</v>
      </c>
      <c r="BK17" s="355">
        <v>-2.0211300000000001E-2</v>
      </c>
      <c r="BL17" s="355">
        <v>-2.0632899999999999E-2</v>
      </c>
      <c r="BM17" s="355">
        <v>-2.10026E-2</v>
      </c>
      <c r="BN17" s="355">
        <v>-2.0642400000000002E-2</v>
      </c>
      <c r="BO17" s="355">
        <v>-2.10756E-2</v>
      </c>
      <c r="BP17" s="355">
        <v>-2.1640099999999999E-2</v>
      </c>
      <c r="BQ17" s="355">
        <v>-2.10855E-2</v>
      </c>
      <c r="BR17" s="355">
        <v>-2.1299800000000001E-2</v>
      </c>
      <c r="BS17" s="355">
        <v>-2.06374E-2</v>
      </c>
      <c r="BT17" s="355">
        <v>-2.0272700000000001E-2</v>
      </c>
      <c r="BU17" s="355">
        <v>-2.12731E-2</v>
      </c>
      <c r="BV17" s="355">
        <v>-2.14618E-2</v>
      </c>
    </row>
    <row r="18" spans="1:74" x14ac:dyDescent="0.2">
      <c r="A18" s="636"/>
      <c r="B18" s="637"/>
      <c r="C18" s="161"/>
      <c r="D18" s="161"/>
      <c r="E18" s="161"/>
      <c r="F18" s="161"/>
      <c r="G18" s="161"/>
      <c r="H18" s="161"/>
      <c r="I18" s="161"/>
      <c r="J18" s="161"/>
      <c r="K18" s="161"/>
      <c r="L18" s="161"/>
      <c r="M18" s="161"/>
      <c r="N18" s="161"/>
      <c r="O18" s="161"/>
      <c r="P18" s="161"/>
      <c r="Q18" s="161"/>
      <c r="R18" s="161"/>
      <c r="S18" s="161"/>
      <c r="T18" s="161"/>
      <c r="U18" s="161"/>
      <c r="V18" s="161"/>
      <c r="W18" s="161"/>
      <c r="X18" s="161"/>
      <c r="Y18" s="161"/>
      <c r="Z18" s="161"/>
      <c r="AA18" s="161"/>
      <c r="AB18" s="161"/>
      <c r="AC18" s="161"/>
      <c r="AD18" s="161"/>
      <c r="AE18" s="161"/>
      <c r="AF18" s="161"/>
      <c r="AG18" s="161"/>
      <c r="AH18" s="161"/>
      <c r="AI18" s="161"/>
      <c r="AJ18" s="161"/>
      <c r="AK18" s="161"/>
      <c r="AL18" s="161"/>
      <c r="AM18" s="161"/>
      <c r="AN18" s="161"/>
      <c r="AO18" s="161"/>
      <c r="AP18" s="161"/>
      <c r="AQ18" s="161"/>
      <c r="AR18" s="161"/>
      <c r="AS18" s="161"/>
      <c r="AT18" s="161"/>
      <c r="AU18" s="161"/>
      <c r="AV18" s="161"/>
      <c r="AW18" s="161"/>
      <c r="AX18" s="161"/>
      <c r="AY18" s="161"/>
      <c r="AZ18" s="161"/>
      <c r="BA18" s="161"/>
      <c r="BB18" s="161"/>
      <c r="BC18" s="161"/>
      <c r="BD18" s="161"/>
      <c r="BE18" s="405"/>
      <c r="BF18" s="405"/>
      <c r="BG18" s="405"/>
      <c r="BH18" s="405"/>
      <c r="BI18" s="405"/>
      <c r="BJ18" s="405"/>
      <c r="BK18" s="405"/>
      <c r="BL18" s="405"/>
      <c r="BM18" s="405"/>
      <c r="BN18" s="405"/>
      <c r="BO18" s="405"/>
      <c r="BP18" s="405"/>
      <c r="BQ18" s="405"/>
      <c r="BR18" s="405"/>
      <c r="BS18" s="405"/>
      <c r="BT18" s="405"/>
      <c r="BU18" s="405"/>
      <c r="BV18" s="405"/>
    </row>
    <row r="19" spans="1:74" x14ac:dyDescent="0.2">
      <c r="A19" s="635"/>
      <c r="B19" s="155" t="s">
        <v>1150</v>
      </c>
      <c r="C19" s="161"/>
      <c r="D19" s="161"/>
      <c r="E19" s="161"/>
      <c r="F19" s="161"/>
      <c r="G19" s="161"/>
      <c r="H19" s="161"/>
      <c r="I19" s="161"/>
      <c r="J19" s="161"/>
      <c r="K19" s="161"/>
      <c r="L19" s="161"/>
      <c r="M19" s="161"/>
      <c r="N19" s="161"/>
      <c r="O19" s="161"/>
      <c r="P19" s="161"/>
      <c r="Q19" s="161"/>
      <c r="R19" s="161"/>
      <c r="S19" s="161"/>
      <c r="T19" s="161"/>
      <c r="U19" s="161"/>
      <c r="V19" s="161"/>
      <c r="W19" s="161"/>
      <c r="X19" s="161"/>
      <c r="Y19" s="161"/>
      <c r="Z19" s="161"/>
      <c r="AA19" s="161"/>
      <c r="AB19" s="161"/>
      <c r="AC19" s="161"/>
      <c r="AD19" s="161"/>
      <c r="AE19" s="161"/>
      <c r="AF19" s="161"/>
      <c r="AG19" s="161"/>
      <c r="AH19" s="161"/>
      <c r="AI19" s="161"/>
      <c r="AJ19" s="161"/>
      <c r="AK19" s="161"/>
      <c r="AL19" s="161"/>
      <c r="AM19" s="161"/>
      <c r="AN19" s="161"/>
      <c r="AO19" s="161"/>
      <c r="AP19" s="161"/>
      <c r="AQ19" s="161"/>
      <c r="AR19" s="161"/>
      <c r="AS19" s="161"/>
      <c r="AT19" s="161"/>
      <c r="AU19" s="161"/>
      <c r="AV19" s="161"/>
      <c r="AW19" s="161"/>
      <c r="AX19" s="161"/>
      <c r="AY19" s="161"/>
      <c r="AZ19" s="161"/>
      <c r="BA19" s="161"/>
      <c r="BB19" s="161"/>
      <c r="BC19" s="161"/>
      <c r="BD19" s="161"/>
      <c r="BE19" s="405"/>
      <c r="BF19" s="405"/>
      <c r="BG19" s="405"/>
      <c r="BH19" s="405"/>
      <c r="BI19" s="405"/>
      <c r="BJ19" s="405"/>
      <c r="BK19" s="405"/>
      <c r="BL19" s="405"/>
      <c r="BM19" s="405"/>
      <c r="BN19" s="405"/>
      <c r="BO19" s="405"/>
      <c r="BP19" s="405"/>
      <c r="BQ19" s="405"/>
      <c r="BR19" s="405"/>
      <c r="BS19" s="405"/>
      <c r="BT19" s="405"/>
      <c r="BU19" s="405"/>
      <c r="BV19" s="405"/>
    </row>
    <row r="20" spans="1:74" x14ac:dyDescent="0.2">
      <c r="A20" s="636" t="s">
        <v>1151</v>
      </c>
      <c r="B20" s="637" t="s">
        <v>1152</v>
      </c>
      <c r="C20" s="214">
        <v>-6.6968E-2</v>
      </c>
      <c r="D20" s="214">
        <v>-7.0749999999999993E-2</v>
      </c>
      <c r="E20" s="214">
        <v>-5.5E-2</v>
      </c>
      <c r="F20" s="214">
        <v>-6.2167E-2</v>
      </c>
      <c r="G20" s="214">
        <v>-7.7482999999999996E-2</v>
      </c>
      <c r="H20" s="214">
        <v>-7.0000000000000007E-2</v>
      </c>
      <c r="I20" s="214">
        <v>-6.5290000000000001E-2</v>
      </c>
      <c r="J20" s="214">
        <v>-0.06</v>
      </c>
      <c r="K20" s="214">
        <v>-5.1066E-2</v>
      </c>
      <c r="L20" s="214">
        <v>-6.7934999999999995E-2</v>
      </c>
      <c r="M20" s="214">
        <v>-6.5500000000000003E-2</v>
      </c>
      <c r="N20" s="214">
        <v>-6.3450999999999994E-2</v>
      </c>
      <c r="O20" s="214">
        <v>-8.2807000000000006E-2</v>
      </c>
      <c r="P20" s="214">
        <v>-7.5759000000000007E-2</v>
      </c>
      <c r="Q20" s="214">
        <v>-8.4584999999999994E-2</v>
      </c>
      <c r="R20" s="214">
        <v>-8.5793999999999995E-2</v>
      </c>
      <c r="S20" s="214">
        <v>-9.2497999999999997E-2</v>
      </c>
      <c r="T20" s="214">
        <v>-8.0776000000000001E-2</v>
      </c>
      <c r="U20" s="214">
        <v>-9.0852000000000002E-2</v>
      </c>
      <c r="V20" s="214">
        <v>-0.105335</v>
      </c>
      <c r="W20" s="214">
        <v>-0.116413</v>
      </c>
      <c r="X20" s="214">
        <v>-9.1025999999999996E-2</v>
      </c>
      <c r="Y20" s="214">
        <v>-9.1443999999999998E-2</v>
      </c>
      <c r="Z20" s="214">
        <v>-0.13924700000000001</v>
      </c>
      <c r="AA20" s="214">
        <v>-0.13771600000000001</v>
      </c>
      <c r="AB20" s="214">
        <v>-0.15329400000000001</v>
      </c>
      <c r="AC20" s="214">
        <v>-0.16963500000000001</v>
      </c>
      <c r="AD20" s="214">
        <v>-0.176066</v>
      </c>
      <c r="AE20" s="214">
        <v>-0.19095899999999999</v>
      </c>
      <c r="AF20" s="214">
        <v>-0.11909500000000001</v>
      </c>
      <c r="AG20" s="214">
        <v>-0.19223799999999999</v>
      </c>
      <c r="AH20" s="214">
        <v>-0.18752199999999999</v>
      </c>
      <c r="AI20" s="214">
        <v>-0.22050400000000001</v>
      </c>
      <c r="AJ20" s="214">
        <v>-0.13878399999999999</v>
      </c>
      <c r="AK20" s="214">
        <v>-0.24393799999999999</v>
      </c>
      <c r="AL20" s="214">
        <v>-0.20060900000000001</v>
      </c>
      <c r="AM20" s="214">
        <v>-0.213167</v>
      </c>
      <c r="AN20" s="214">
        <v>-0.20687700000000001</v>
      </c>
      <c r="AO20" s="214">
        <v>-0.23299300000000001</v>
      </c>
      <c r="AP20" s="214">
        <v>-0.31867400000000001</v>
      </c>
      <c r="AQ20" s="214">
        <v>-0.282829</v>
      </c>
      <c r="AR20" s="214">
        <v>-0.26764500000000002</v>
      </c>
      <c r="AS20" s="214">
        <v>-0.210894</v>
      </c>
      <c r="AT20" s="214">
        <v>-0.287775</v>
      </c>
      <c r="AU20" s="214">
        <v>-0.28288799999999997</v>
      </c>
      <c r="AV20" s="214">
        <v>-0.27194600000000002</v>
      </c>
      <c r="AW20" s="214">
        <v>-0.22967399999999999</v>
      </c>
      <c r="AX20" s="214">
        <v>-0.25710499999999997</v>
      </c>
      <c r="AY20" s="214">
        <v>-0.321191</v>
      </c>
      <c r="AZ20" s="214">
        <v>-0.24142</v>
      </c>
      <c r="BA20" s="214">
        <v>-0.244232</v>
      </c>
      <c r="BB20" s="214">
        <v>-0.25165999999999999</v>
      </c>
      <c r="BC20" s="214">
        <v>-0.30518020000000001</v>
      </c>
      <c r="BD20" s="214">
        <v>-0.31523430000000002</v>
      </c>
      <c r="BE20" s="355">
        <v>-0.31046400000000002</v>
      </c>
      <c r="BF20" s="355">
        <v>-0.30827650000000001</v>
      </c>
      <c r="BG20" s="355">
        <v>-0.30845840000000002</v>
      </c>
      <c r="BH20" s="355">
        <v>-0.30956210000000001</v>
      </c>
      <c r="BI20" s="355">
        <v>-0.33980909999999998</v>
      </c>
      <c r="BJ20" s="355">
        <v>-0.35966100000000001</v>
      </c>
      <c r="BK20" s="355">
        <v>-0.36437259999999999</v>
      </c>
      <c r="BL20" s="355">
        <v>-0.3636141</v>
      </c>
      <c r="BM20" s="355">
        <v>-0.363703</v>
      </c>
      <c r="BN20" s="355">
        <v>-0.36205540000000003</v>
      </c>
      <c r="BO20" s="355">
        <v>-0.36208079999999998</v>
      </c>
      <c r="BP20" s="355">
        <v>-0.36150120000000002</v>
      </c>
      <c r="BQ20" s="355">
        <v>-0.36145569999999999</v>
      </c>
      <c r="BR20" s="355">
        <v>-0.36016989999999999</v>
      </c>
      <c r="BS20" s="355">
        <v>-0.36035289999999998</v>
      </c>
      <c r="BT20" s="355">
        <v>-0.36122470000000001</v>
      </c>
      <c r="BU20" s="355">
        <v>-0.40138600000000002</v>
      </c>
      <c r="BV20" s="355">
        <v>-0.4252203</v>
      </c>
    </row>
    <row r="21" spans="1:74" x14ac:dyDescent="0.2">
      <c r="A21" s="636" t="s">
        <v>1153</v>
      </c>
      <c r="B21" s="637" t="s">
        <v>1162</v>
      </c>
      <c r="C21" s="214">
        <v>-0.35463099999999997</v>
      </c>
      <c r="D21" s="214">
        <v>-0.49879499999999999</v>
      </c>
      <c r="E21" s="214">
        <v>-0.32268599999999997</v>
      </c>
      <c r="F21" s="214">
        <v>-0.50121899999999997</v>
      </c>
      <c r="G21" s="214">
        <v>-0.49149900000000002</v>
      </c>
      <c r="H21" s="214">
        <v>-0.44181199999999998</v>
      </c>
      <c r="I21" s="214">
        <v>-0.499282</v>
      </c>
      <c r="J21" s="214">
        <v>-0.48520099999999999</v>
      </c>
      <c r="K21" s="214">
        <v>-0.64718900000000001</v>
      </c>
      <c r="L21" s="214">
        <v>-0.48513000000000001</v>
      </c>
      <c r="M21" s="214">
        <v>-0.56873200000000002</v>
      </c>
      <c r="N21" s="214">
        <v>-0.60536000000000001</v>
      </c>
      <c r="O21" s="214">
        <v>-0.70120400000000005</v>
      </c>
      <c r="P21" s="214">
        <v>-0.66364800000000002</v>
      </c>
      <c r="Q21" s="214">
        <v>-0.54281100000000004</v>
      </c>
      <c r="R21" s="214">
        <v>-0.58425000000000005</v>
      </c>
      <c r="S21" s="214">
        <v>-0.74161600000000005</v>
      </c>
      <c r="T21" s="214">
        <v>-0.65653700000000004</v>
      </c>
      <c r="U21" s="214">
        <v>-0.63570000000000004</v>
      </c>
      <c r="V21" s="214">
        <v>-0.54196800000000001</v>
      </c>
      <c r="W21" s="214">
        <v>-0.53085700000000002</v>
      </c>
      <c r="X21" s="214">
        <v>-0.728043</v>
      </c>
      <c r="Y21" s="214">
        <v>-0.66368300000000002</v>
      </c>
      <c r="Z21" s="214">
        <v>-0.88667200000000002</v>
      </c>
      <c r="AA21" s="214">
        <v>-0.85418400000000005</v>
      </c>
      <c r="AB21" s="214">
        <v>-0.72855899999999996</v>
      </c>
      <c r="AC21" s="214">
        <v>-0.80413000000000001</v>
      </c>
      <c r="AD21" s="214">
        <v>-0.80268300000000004</v>
      </c>
      <c r="AE21" s="214">
        <v>-0.73609500000000005</v>
      </c>
      <c r="AF21" s="214">
        <v>-0.63729100000000005</v>
      </c>
      <c r="AG21" s="214">
        <v>-0.68186100000000005</v>
      </c>
      <c r="AH21" s="214">
        <v>-0.59363999999999995</v>
      </c>
      <c r="AI21" s="214">
        <v>-0.78761599999999998</v>
      </c>
      <c r="AJ21" s="214">
        <v>-0.90434899999999996</v>
      </c>
      <c r="AK21" s="214">
        <v>-0.75349100000000002</v>
      </c>
      <c r="AL21" s="214">
        <v>-0.80307799999999996</v>
      </c>
      <c r="AM21" s="214">
        <v>-0.667072</v>
      </c>
      <c r="AN21" s="214">
        <v>-0.71520600000000001</v>
      </c>
      <c r="AO21" s="214">
        <v>-0.77831099999999998</v>
      </c>
      <c r="AP21" s="214">
        <v>-0.79814499999999999</v>
      </c>
      <c r="AQ21" s="214">
        <v>-0.86756900000000003</v>
      </c>
      <c r="AR21" s="214">
        <v>-0.76308299999999996</v>
      </c>
      <c r="AS21" s="214">
        <v>-0.97270400000000001</v>
      </c>
      <c r="AT21" s="214">
        <v>-0.89410299999999998</v>
      </c>
      <c r="AU21" s="214">
        <v>-0.75425299999999995</v>
      </c>
      <c r="AV21" s="214">
        <v>-0.77864800000000001</v>
      </c>
      <c r="AW21" s="214">
        <v>-0.91282099999999999</v>
      </c>
      <c r="AX21" s="214">
        <v>-0.89749999999999996</v>
      </c>
      <c r="AY21" s="214">
        <v>-0.76570099999999996</v>
      </c>
      <c r="AZ21" s="214">
        <v>-0.74388600000000005</v>
      </c>
      <c r="BA21" s="214">
        <v>-0.72658</v>
      </c>
      <c r="BB21" s="214">
        <v>-0.96601899999999996</v>
      </c>
      <c r="BC21" s="214">
        <v>-0.99812903226000005</v>
      </c>
      <c r="BD21" s="214">
        <v>-0.99818617666999998</v>
      </c>
      <c r="BE21" s="355">
        <v>-0.91085749999999999</v>
      </c>
      <c r="BF21" s="355">
        <v>-0.90357810000000005</v>
      </c>
      <c r="BG21" s="355">
        <v>-0.93875050000000004</v>
      </c>
      <c r="BH21" s="355">
        <v>-1.0010060000000001</v>
      </c>
      <c r="BI21" s="355">
        <v>-1.027579</v>
      </c>
      <c r="BJ21" s="355">
        <v>-1.0831</v>
      </c>
      <c r="BK21" s="355">
        <v>-1.0424979999999999</v>
      </c>
      <c r="BL21" s="355">
        <v>-1.001584</v>
      </c>
      <c r="BM21" s="355">
        <v>-0.91961090000000001</v>
      </c>
      <c r="BN21" s="355">
        <v>-0.94866519999999999</v>
      </c>
      <c r="BO21" s="355">
        <v>-1.052756</v>
      </c>
      <c r="BP21" s="355">
        <v>-0.95582009999999995</v>
      </c>
      <c r="BQ21" s="355">
        <v>-0.99849080000000001</v>
      </c>
      <c r="BR21" s="355">
        <v>-0.98242450000000003</v>
      </c>
      <c r="BS21" s="355">
        <v>-1.02034</v>
      </c>
      <c r="BT21" s="355">
        <v>-1.068892</v>
      </c>
      <c r="BU21" s="355">
        <v>-1.0906389999999999</v>
      </c>
      <c r="BV21" s="355">
        <v>-1.1404669999999999</v>
      </c>
    </row>
    <row r="22" spans="1:74" x14ac:dyDescent="0.2">
      <c r="A22" s="636" t="s">
        <v>1154</v>
      </c>
      <c r="B22" s="637" t="s">
        <v>1155</v>
      </c>
      <c r="C22" s="214">
        <v>-2.2613000000000001E-2</v>
      </c>
      <c r="D22" s="214">
        <v>-4.6316999999999997E-2</v>
      </c>
      <c r="E22" s="214">
        <v>-7.7253000000000002E-2</v>
      </c>
      <c r="F22" s="214">
        <v>-6.3286999999999996E-2</v>
      </c>
      <c r="G22" s="214">
        <v>-9.6129000000000006E-2</v>
      </c>
      <c r="H22" s="214">
        <v>-0.12427199999999999</v>
      </c>
      <c r="I22" s="214">
        <v>-0.10988299999999999</v>
      </c>
      <c r="J22" s="214">
        <v>-0.118091</v>
      </c>
      <c r="K22" s="214">
        <v>-9.0190999999999993E-2</v>
      </c>
      <c r="L22" s="214">
        <v>-9.7336000000000006E-2</v>
      </c>
      <c r="M22" s="214">
        <v>-9.1871999999999995E-2</v>
      </c>
      <c r="N22" s="214">
        <v>-5.7258999999999997E-2</v>
      </c>
      <c r="O22" s="214">
        <v>-5.4113000000000001E-2</v>
      </c>
      <c r="P22" s="214">
        <v>-4.2937999999999997E-2</v>
      </c>
      <c r="Q22" s="214">
        <v>-9.7968E-2</v>
      </c>
      <c r="R22" s="214">
        <v>-0.12845400000000001</v>
      </c>
      <c r="S22" s="214">
        <v>-0.142425</v>
      </c>
      <c r="T22" s="214">
        <v>-9.2171000000000003E-2</v>
      </c>
      <c r="U22" s="214">
        <v>-8.0568000000000001E-2</v>
      </c>
      <c r="V22" s="214">
        <v>-6.2594999999999998E-2</v>
      </c>
      <c r="W22" s="214">
        <v>-0.10978499999999999</v>
      </c>
      <c r="X22" s="214">
        <v>-9.3952999999999995E-2</v>
      </c>
      <c r="Y22" s="214">
        <v>-0.120063</v>
      </c>
      <c r="Z22" s="214">
        <v>-7.2202000000000002E-2</v>
      </c>
      <c r="AA22" s="214">
        <v>-1.7735000000000001E-2</v>
      </c>
      <c r="AB22" s="214">
        <v>-8.4911E-2</v>
      </c>
      <c r="AC22" s="214">
        <v>-0.144922</v>
      </c>
      <c r="AD22" s="214">
        <v>-0.158523</v>
      </c>
      <c r="AE22" s="214">
        <v>-9.1486999999999999E-2</v>
      </c>
      <c r="AF22" s="214">
        <v>-0.13181300000000001</v>
      </c>
      <c r="AG22" s="214">
        <v>-8.3066000000000001E-2</v>
      </c>
      <c r="AH22" s="214">
        <v>-0.13978499999999999</v>
      </c>
      <c r="AI22" s="214">
        <v>-9.9972000000000005E-2</v>
      </c>
      <c r="AJ22" s="214">
        <v>-7.918E-2</v>
      </c>
      <c r="AK22" s="214">
        <v>-0.125469</v>
      </c>
      <c r="AL22" s="214">
        <v>-0.13306799999999999</v>
      </c>
      <c r="AM22" s="214">
        <v>-0.152477</v>
      </c>
      <c r="AN22" s="214">
        <v>-7.5393000000000002E-2</v>
      </c>
      <c r="AO22" s="214">
        <v>-6.7923999999999998E-2</v>
      </c>
      <c r="AP22" s="214">
        <v>-0.16611100000000001</v>
      </c>
      <c r="AQ22" s="214">
        <v>-0.20924899999999999</v>
      </c>
      <c r="AR22" s="214">
        <v>-0.22698599999999999</v>
      </c>
      <c r="AS22" s="214">
        <v>-0.17005500000000001</v>
      </c>
      <c r="AT22" s="214">
        <v>-0.14583299999999999</v>
      </c>
      <c r="AU22" s="214">
        <v>-0.24912999999999999</v>
      </c>
      <c r="AV22" s="214">
        <v>-0.170017</v>
      </c>
      <c r="AW22" s="214">
        <v>-0.15901699999999999</v>
      </c>
      <c r="AX22" s="214">
        <v>-5.4926000000000003E-2</v>
      </c>
      <c r="AY22" s="214">
        <v>-9.2113E-2</v>
      </c>
      <c r="AZ22" s="214">
        <v>-0.12164899999999999</v>
      </c>
      <c r="BA22" s="214">
        <v>-0.20775399999999999</v>
      </c>
      <c r="BB22" s="214">
        <v>-0.27109299999999997</v>
      </c>
      <c r="BC22" s="214">
        <v>-0.25699909999999998</v>
      </c>
      <c r="BD22" s="214">
        <v>-0.26385069999999999</v>
      </c>
      <c r="BE22" s="355">
        <v>-0.28633629999999999</v>
      </c>
      <c r="BF22" s="355">
        <v>-0.27977800000000003</v>
      </c>
      <c r="BG22" s="355">
        <v>-0.27888059999999998</v>
      </c>
      <c r="BH22" s="355">
        <v>-0.30457489999999998</v>
      </c>
      <c r="BI22" s="355">
        <v>-0.27042729999999998</v>
      </c>
      <c r="BJ22" s="355">
        <v>-0.282696</v>
      </c>
      <c r="BK22" s="355">
        <v>-0.27446809999999999</v>
      </c>
      <c r="BL22" s="355">
        <v>-0.27166459999999998</v>
      </c>
      <c r="BM22" s="355">
        <v>-0.3060232</v>
      </c>
      <c r="BN22" s="355">
        <v>-0.3028014</v>
      </c>
      <c r="BO22" s="355">
        <v>-0.29970210000000003</v>
      </c>
      <c r="BP22" s="355">
        <v>-0.31120160000000002</v>
      </c>
      <c r="BQ22" s="355">
        <v>-0.30593199999999998</v>
      </c>
      <c r="BR22" s="355">
        <v>-0.29506700000000002</v>
      </c>
      <c r="BS22" s="355">
        <v>-0.29315200000000002</v>
      </c>
      <c r="BT22" s="355">
        <v>-0.30904359999999997</v>
      </c>
      <c r="BU22" s="355">
        <v>-0.27750960000000002</v>
      </c>
      <c r="BV22" s="355">
        <v>-0.28916269999999999</v>
      </c>
    </row>
    <row r="23" spans="1:74" x14ac:dyDescent="0.2">
      <c r="A23" s="636" t="s">
        <v>189</v>
      </c>
      <c r="B23" s="637" t="s">
        <v>1156</v>
      </c>
      <c r="C23" s="214">
        <v>-0.167985</v>
      </c>
      <c r="D23" s="214">
        <v>-0.20810899999999999</v>
      </c>
      <c r="E23" s="214">
        <v>-0.128862</v>
      </c>
      <c r="F23" s="214">
        <v>-0.12613199999999999</v>
      </c>
      <c r="G23" s="214">
        <v>-0.16547300000000001</v>
      </c>
      <c r="H23" s="214">
        <v>-0.16389000000000001</v>
      </c>
      <c r="I23" s="214">
        <v>-0.19997599999999999</v>
      </c>
      <c r="J23" s="214">
        <v>-0.18726200000000001</v>
      </c>
      <c r="K23" s="214">
        <v>-0.233042</v>
      </c>
      <c r="L23" s="214">
        <v>-0.14390500000000001</v>
      </c>
      <c r="M23" s="214">
        <v>-0.17910200000000001</v>
      </c>
      <c r="N23" s="214">
        <v>-0.159466</v>
      </c>
      <c r="O23" s="214">
        <v>-0.18809500000000001</v>
      </c>
      <c r="P23" s="214">
        <v>-0.212949</v>
      </c>
      <c r="Q23" s="214">
        <v>-0.199797</v>
      </c>
      <c r="R23" s="214">
        <v>-0.20981900000000001</v>
      </c>
      <c r="S23" s="214">
        <v>-0.218667</v>
      </c>
      <c r="T23" s="214">
        <v>-0.16676099999999999</v>
      </c>
      <c r="U23" s="214">
        <v>-0.19217000000000001</v>
      </c>
      <c r="V23" s="214">
        <v>-0.18978999999999999</v>
      </c>
      <c r="W23" s="214">
        <v>-0.19400000000000001</v>
      </c>
      <c r="X23" s="214">
        <v>-0.15138399999999999</v>
      </c>
      <c r="Y23" s="214">
        <v>-0.172595</v>
      </c>
      <c r="Z23" s="214">
        <v>-0.15956200000000001</v>
      </c>
      <c r="AA23" s="214">
        <v>-0.15914200000000001</v>
      </c>
      <c r="AB23" s="214">
        <v>-0.217719</v>
      </c>
      <c r="AC23" s="214">
        <v>-0.16941000000000001</v>
      </c>
      <c r="AD23" s="214">
        <v>-0.18615599999999999</v>
      </c>
      <c r="AE23" s="214">
        <v>-0.16022700000000001</v>
      </c>
      <c r="AF23" s="214">
        <v>-0.20535999999999999</v>
      </c>
      <c r="AG23" s="214">
        <v>-0.172542</v>
      </c>
      <c r="AH23" s="214">
        <v>-0.14993400000000001</v>
      </c>
      <c r="AI23" s="214">
        <v>-0.164046</v>
      </c>
      <c r="AJ23" s="214">
        <v>-0.123283</v>
      </c>
      <c r="AK23" s="214">
        <v>-0.14918500000000001</v>
      </c>
      <c r="AL23" s="214">
        <v>-0.13839799999999999</v>
      </c>
      <c r="AM23" s="214">
        <v>-0.188193</v>
      </c>
      <c r="AN23" s="214">
        <v>-0.20128799999999999</v>
      </c>
      <c r="AO23" s="214">
        <v>-0.155636</v>
      </c>
      <c r="AP23" s="214">
        <v>-0.22745699999999999</v>
      </c>
      <c r="AQ23" s="214">
        <v>-0.231992</v>
      </c>
      <c r="AR23" s="214">
        <v>-0.23507400000000001</v>
      </c>
      <c r="AS23" s="214">
        <v>-0.16714399999999999</v>
      </c>
      <c r="AT23" s="214">
        <v>-0.154224</v>
      </c>
      <c r="AU23" s="214">
        <v>-0.181731</v>
      </c>
      <c r="AV23" s="214">
        <v>-0.17368600000000001</v>
      </c>
      <c r="AW23" s="214">
        <v>-0.13009200000000001</v>
      </c>
      <c r="AX23" s="214">
        <v>-0.11981799999999999</v>
      </c>
      <c r="AY23" s="214">
        <v>-0.10297199999999999</v>
      </c>
      <c r="AZ23" s="214">
        <v>-0.21129600000000001</v>
      </c>
      <c r="BA23" s="214">
        <v>-0.19681199999999999</v>
      </c>
      <c r="BB23" s="214">
        <v>-0.16109100000000001</v>
      </c>
      <c r="BC23" s="214">
        <v>-0.21592049999999999</v>
      </c>
      <c r="BD23" s="214">
        <v>-0.25203059999999999</v>
      </c>
      <c r="BE23" s="355">
        <v>-0.20238780000000001</v>
      </c>
      <c r="BF23" s="355">
        <v>-0.2016405</v>
      </c>
      <c r="BG23" s="355">
        <v>-0.21805340000000001</v>
      </c>
      <c r="BH23" s="355">
        <v>-0.22423170000000001</v>
      </c>
      <c r="BI23" s="355">
        <v>-0.19094610000000001</v>
      </c>
      <c r="BJ23" s="355">
        <v>-0.18321219999999999</v>
      </c>
      <c r="BK23" s="355">
        <v>-0.30689080000000002</v>
      </c>
      <c r="BL23" s="355">
        <v>-0.31428450000000002</v>
      </c>
      <c r="BM23" s="355">
        <v>-0.27985520000000003</v>
      </c>
      <c r="BN23" s="355">
        <v>-0.28628369999999997</v>
      </c>
      <c r="BO23" s="355">
        <v>-0.2916841</v>
      </c>
      <c r="BP23" s="355">
        <v>-0.29422189999999998</v>
      </c>
      <c r="BQ23" s="355">
        <v>-0.30316349999999997</v>
      </c>
      <c r="BR23" s="355">
        <v>-0.30622460000000001</v>
      </c>
      <c r="BS23" s="355">
        <v>-0.32838590000000001</v>
      </c>
      <c r="BT23" s="355">
        <v>-0.26485609999999998</v>
      </c>
      <c r="BU23" s="355">
        <v>-0.30397449999999998</v>
      </c>
      <c r="BV23" s="355">
        <v>-0.32738250000000002</v>
      </c>
    </row>
    <row r="24" spans="1:74" x14ac:dyDescent="0.2">
      <c r="A24" s="636"/>
      <c r="B24" s="637"/>
      <c r="C24" s="161"/>
      <c r="D24" s="161"/>
      <c r="E24" s="161"/>
      <c r="F24" s="161"/>
      <c r="G24" s="161"/>
      <c r="H24" s="161"/>
      <c r="I24" s="161"/>
      <c r="J24" s="161"/>
      <c r="K24" s="161"/>
      <c r="L24" s="161"/>
      <c r="M24" s="161"/>
      <c r="N24" s="161"/>
      <c r="O24" s="161"/>
      <c r="P24" s="161"/>
      <c r="Q24" s="161"/>
      <c r="R24" s="161"/>
      <c r="S24" s="161"/>
      <c r="T24" s="161"/>
      <c r="U24" s="161"/>
      <c r="V24" s="161"/>
      <c r="W24" s="161"/>
      <c r="X24" s="161"/>
      <c r="Y24" s="161"/>
      <c r="Z24" s="161"/>
      <c r="AA24" s="161"/>
      <c r="AB24" s="161"/>
      <c r="AC24" s="161"/>
      <c r="AD24" s="161"/>
      <c r="AE24" s="161"/>
      <c r="AF24" s="161"/>
      <c r="AG24" s="161"/>
      <c r="AH24" s="161"/>
      <c r="AI24" s="161"/>
      <c r="AJ24" s="161"/>
      <c r="AK24" s="161"/>
      <c r="AL24" s="161"/>
      <c r="AM24" s="161"/>
      <c r="AN24" s="161"/>
      <c r="AO24" s="161"/>
      <c r="AP24" s="161"/>
      <c r="AQ24" s="161"/>
      <c r="AR24" s="161"/>
      <c r="AS24" s="161"/>
      <c r="AT24" s="161"/>
      <c r="AU24" s="161"/>
      <c r="AV24" s="161"/>
      <c r="AW24" s="161"/>
      <c r="AX24" s="161"/>
      <c r="AY24" s="161"/>
      <c r="AZ24" s="161"/>
      <c r="BA24" s="161"/>
      <c r="BB24" s="161"/>
      <c r="BC24" s="161"/>
      <c r="BD24" s="161"/>
      <c r="BE24" s="405"/>
      <c r="BF24" s="405"/>
      <c r="BG24" s="405"/>
      <c r="BH24" s="405"/>
      <c r="BI24" s="405"/>
      <c r="BJ24" s="405"/>
      <c r="BK24" s="405"/>
      <c r="BL24" s="405"/>
      <c r="BM24" s="405"/>
      <c r="BN24" s="405"/>
      <c r="BO24" s="405"/>
      <c r="BP24" s="405"/>
      <c r="BQ24" s="405"/>
      <c r="BR24" s="405"/>
      <c r="BS24" s="405"/>
      <c r="BT24" s="405"/>
      <c r="BU24" s="405"/>
      <c r="BV24" s="405"/>
    </row>
    <row r="25" spans="1:74" x14ac:dyDescent="0.2">
      <c r="A25" s="635"/>
      <c r="B25" s="155" t="s">
        <v>1157</v>
      </c>
      <c r="C25" s="161"/>
      <c r="D25" s="161"/>
      <c r="E25" s="161"/>
      <c r="F25" s="161"/>
      <c r="G25" s="161"/>
      <c r="H25" s="161"/>
      <c r="I25" s="161"/>
      <c r="J25" s="161"/>
      <c r="K25" s="161"/>
      <c r="L25" s="161"/>
      <c r="M25" s="161"/>
      <c r="N25" s="161"/>
      <c r="O25" s="161"/>
      <c r="P25" s="161"/>
      <c r="Q25" s="161"/>
      <c r="R25" s="161"/>
      <c r="S25" s="161"/>
      <c r="T25" s="161"/>
      <c r="U25" s="161"/>
      <c r="V25" s="161"/>
      <c r="W25" s="161"/>
      <c r="X25" s="161"/>
      <c r="Y25" s="161"/>
      <c r="Z25" s="161"/>
      <c r="AA25" s="161"/>
      <c r="AB25" s="161"/>
      <c r="AC25" s="161"/>
      <c r="AD25" s="161"/>
      <c r="AE25" s="161"/>
      <c r="AF25" s="161"/>
      <c r="AG25" s="161"/>
      <c r="AH25" s="161"/>
      <c r="AI25" s="161"/>
      <c r="AJ25" s="161"/>
      <c r="AK25" s="161"/>
      <c r="AL25" s="161"/>
      <c r="AM25" s="161"/>
      <c r="AN25" s="161"/>
      <c r="AO25" s="161"/>
      <c r="AP25" s="161"/>
      <c r="AQ25" s="161"/>
      <c r="AR25" s="161"/>
      <c r="AS25" s="161"/>
      <c r="AT25" s="161"/>
      <c r="AU25" s="161"/>
      <c r="AV25" s="161"/>
      <c r="AW25" s="161"/>
      <c r="AX25" s="161"/>
      <c r="AY25" s="161"/>
      <c r="AZ25" s="161"/>
      <c r="BA25" s="161"/>
      <c r="BB25" s="161"/>
      <c r="BC25" s="161"/>
      <c r="BD25" s="161"/>
      <c r="BE25" s="405"/>
      <c r="BF25" s="405"/>
      <c r="BG25" s="405"/>
      <c r="BH25" s="405"/>
      <c r="BI25" s="405"/>
      <c r="BJ25" s="405"/>
      <c r="BK25" s="405"/>
      <c r="BL25" s="405"/>
      <c r="BM25" s="405"/>
      <c r="BN25" s="405"/>
      <c r="BO25" s="405"/>
      <c r="BP25" s="405"/>
      <c r="BQ25" s="405"/>
      <c r="BR25" s="405"/>
      <c r="BS25" s="405"/>
      <c r="BT25" s="405"/>
      <c r="BU25" s="405"/>
      <c r="BV25" s="405"/>
    </row>
    <row r="26" spans="1:74" x14ac:dyDescent="0.2">
      <c r="A26" s="636" t="s">
        <v>1158</v>
      </c>
      <c r="B26" s="637" t="s">
        <v>1155</v>
      </c>
      <c r="C26" s="214">
        <v>0.45835500000000001</v>
      </c>
      <c r="D26" s="214">
        <v>0.40550000000000003</v>
      </c>
      <c r="E26" s="214">
        <v>0.32529000000000002</v>
      </c>
      <c r="F26" s="214">
        <v>0.27053300000000002</v>
      </c>
      <c r="G26" s="214">
        <v>0.254967</v>
      </c>
      <c r="H26" s="214">
        <v>0.27873399999999998</v>
      </c>
      <c r="I26" s="214">
        <v>0.27954800000000002</v>
      </c>
      <c r="J26" s="214">
        <v>0.29390300000000003</v>
      </c>
      <c r="K26" s="214">
        <v>0.38603300000000002</v>
      </c>
      <c r="L26" s="214">
        <v>0.44400000000000001</v>
      </c>
      <c r="M26" s="214">
        <v>0.53756700000000002</v>
      </c>
      <c r="N26" s="214">
        <v>0.51545099999999999</v>
      </c>
      <c r="O26" s="214">
        <v>0.51516099999999998</v>
      </c>
      <c r="P26" s="214">
        <v>0.43186200000000002</v>
      </c>
      <c r="Q26" s="214">
        <v>0.34709699999999999</v>
      </c>
      <c r="R26" s="214">
        <v>0.31176700000000002</v>
      </c>
      <c r="S26" s="214">
        <v>0.26957999999999999</v>
      </c>
      <c r="T26" s="214">
        <v>0.27786699999999998</v>
      </c>
      <c r="U26" s="214">
        <v>0.28154899999999999</v>
      </c>
      <c r="V26" s="214">
        <v>0.28545199999999998</v>
      </c>
      <c r="W26" s="214">
        <v>0.39329999999999998</v>
      </c>
      <c r="X26" s="214">
        <v>0.48706500000000003</v>
      </c>
      <c r="Y26" s="214">
        <v>0.55526699999999996</v>
      </c>
      <c r="Z26" s="214">
        <v>0.53529000000000004</v>
      </c>
      <c r="AA26" s="214">
        <v>0.50493600000000005</v>
      </c>
      <c r="AB26" s="214">
        <v>0.43707099999999999</v>
      </c>
      <c r="AC26" s="214">
        <v>0.34867799999999999</v>
      </c>
      <c r="AD26" s="214">
        <v>0.318467</v>
      </c>
      <c r="AE26" s="214">
        <v>0.292323</v>
      </c>
      <c r="AF26" s="214">
        <v>0.282833</v>
      </c>
      <c r="AG26" s="214">
        <v>0.29109600000000002</v>
      </c>
      <c r="AH26" s="214">
        <v>0.28880600000000001</v>
      </c>
      <c r="AI26" s="214">
        <v>0.40510000000000002</v>
      </c>
      <c r="AJ26" s="214">
        <v>0.42399999999999999</v>
      </c>
      <c r="AK26" s="214">
        <v>0.53320000000000001</v>
      </c>
      <c r="AL26" s="214">
        <v>0.55058099999999999</v>
      </c>
      <c r="AM26" s="214">
        <v>0.47467700000000002</v>
      </c>
      <c r="AN26" s="214">
        <v>0.49728600000000001</v>
      </c>
      <c r="AO26" s="214">
        <v>0.39600000000000002</v>
      </c>
      <c r="AP26" s="214">
        <v>0.3372</v>
      </c>
      <c r="AQ26" s="214">
        <v>0.29158099999999998</v>
      </c>
      <c r="AR26" s="214">
        <v>0.28389999999999999</v>
      </c>
      <c r="AS26" s="214">
        <v>0.26480700000000001</v>
      </c>
      <c r="AT26" s="214">
        <v>0.30361300000000002</v>
      </c>
      <c r="AU26" s="214">
        <v>0.39879999999999999</v>
      </c>
      <c r="AV26" s="214">
        <v>0.50103299999999995</v>
      </c>
      <c r="AW26" s="214">
        <v>0.5806</v>
      </c>
      <c r="AX26" s="214">
        <v>0.584032</v>
      </c>
      <c r="AY26" s="214">
        <v>0.53938699999999995</v>
      </c>
      <c r="AZ26" s="214">
        <v>0.45389200000000002</v>
      </c>
      <c r="BA26" s="214">
        <v>0.37554799999999999</v>
      </c>
      <c r="BB26" s="214">
        <v>0.32333299999999998</v>
      </c>
      <c r="BC26" s="214">
        <v>0.29780980000000001</v>
      </c>
      <c r="BD26" s="214">
        <v>0.30274620000000002</v>
      </c>
      <c r="BE26" s="355">
        <v>0.28746300000000002</v>
      </c>
      <c r="BF26" s="355">
        <v>0.30235060000000002</v>
      </c>
      <c r="BG26" s="355">
        <v>0.39659499999999998</v>
      </c>
      <c r="BH26" s="355">
        <v>0.44351010000000002</v>
      </c>
      <c r="BI26" s="355">
        <v>0.54966380000000004</v>
      </c>
      <c r="BJ26" s="355">
        <v>0.54225760000000001</v>
      </c>
      <c r="BK26" s="355">
        <v>0.48323690000000002</v>
      </c>
      <c r="BL26" s="355">
        <v>0.43853829999999999</v>
      </c>
      <c r="BM26" s="355">
        <v>0.36270720000000001</v>
      </c>
      <c r="BN26" s="355">
        <v>0.3262835</v>
      </c>
      <c r="BO26" s="355">
        <v>0.3053302</v>
      </c>
      <c r="BP26" s="355">
        <v>0.3105986</v>
      </c>
      <c r="BQ26" s="355">
        <v>0.30003299999999999</v>
      </c>
      <c r="BR26" s="355">
        <v>0.314419</v>
      </c>
      <c r="BS26" s="355">
        <v>0.41140330000000003</v>
      </c>
      <c r="BT26" s="355">
        <v>0.4592909</v>
      </c>
      <c r="BU26" s="355">
        <v>0.56039289999999997</v>
      </c>
      <c r="BV26" s="355">
        <v>0.55000369999999998</v>
      </c>
    </row>
    <row r="27" spans="1:74" x14ac:dyDescent="0.2">
      <c r="A27" s="636" t="s">
        <v>939</v>
      </c>
      <c r="B27" s="637" t="s">
        <v>1156</v>
      </c>
      <c r="C27" s="214">
        <v>0.13051599999999999</v>
      </c>
      <c r="D27" s="214">
        <v>0.13928499999999999</v>
      </c>
      <c r="E27" s="214">
        <v>0.168935</v>
      </c>
      <c r="F27" s="214">
        <v>0.13589999999999999</v>
      </c>
      <c r="G27" s="214">
        <v>0.13864499999999999</v>
      </c>
      <c r="H27" s="214">
        <v>0.13966600000000001</v>
      </c>
      <c r="I27" s="214">
        <v>0.152419</v>
      </c>
      <c r="J27" s="214">
        <v>0.155032</v>
      </c>
      <c r="K27" s="214">
        <v>0.160133</v>
      </c>
      <c r="L27" s="214">
        <v>0.15648300000000001</v>
      </c>
      <c r="M27" s="214">
        <v>0.145866</v>
      </c>
      <c r="N27" s="214">
        <v>0.13403200000000001</v>
      </c>
      <c r="O27" s="214">
        <v>0.157226</v>
      </c>
      <c r="P27" s="214">
        <v>0.136655</v>
      </c>
      <c r="Q27" s="214">
        <v>0.14016100000000001</v>
      </c>
      <c r="R27" s="214">
        <v>0.140433</v>
      </c>
      <c r="S27" s="214">
        <v>0.15058099999999999</v>
      </c>
      <c r="T27" s="214">
        <v>0.15459999999999999</v>
      </c>
      <c r="U27" s="214">
        <v>0.14341899999999999</v>
      </c>
      <c r="V27" s="214">
        <v>0.14116100000000001</v>
      </c>
      <c r="W27" s="214">
        <v>0.154033</v>
      </c>
      <c r="X27" s="214">
        <v>0.145677</v>
      </c>
      <c r="Y27" s="214">
        <v>0.14360000000000001</v>
      </c>
      <c r="Z27" s="214">
        <v>0.13825799999999999</v>
      </c>
      <c r="AA27" s="214">
        <v>0.14435400000000001</v>
      </c>
      <c r="AB27" s="214">
        <v>0.14960699999999999</v>
      </c>
      <c r="AC27" s="214">
        <v>0.170741</v>
      </c>
      <c r="AD27" s="214">
        <v>0.159466</v>
      </c>
      <c r="AE27" s="214">
        <v>0.191354</v>
      </c>
      <c r="AF27" s="214">
        <v>0.1905</v>
      </c>
      <c r="AG27" s="214">
        <v>0.154645</v>
      </c>
      <c r="AH27" s="214">
        <v>0.19151599999999999</v>
      </c>
      <c r="AI27" s="214">
        <v>0.20039999999999999</v>
      </c>
      <c r="AJ27" s="214">
        <v>0.16906399999999999</v>
      </c>
      <c r="AK27" s="214">
        <v>0.19766600000000001</v>
      </c>
      <c r="AL27" s="214">
        <v>0.19961200000000001</v>
      </c>
      <c r="AM27" s="214">
        <v>0.154613</v>
      </c>
      <c r="AN27" s="214">
        <v>0.13635700000000001</v>
      </c>
      <c r="AO27" s="214">
        <v>0.16006400000000001</v>
      </c>
      <c r="AP27" s="214">
        <v>0.1593</v>
      </c>
      <c r="AQ27" s="214">
        <v>0.162129</v>
      </c>
      <c r="AR27" s="214">
        <v>0.17333299999999999</v>
      </c>
      <c r="AS27" s="214">
        <v>0.17751600000000001</v>
      </c>
      <c r="AT27" s="214">
        <v>0.200548</v>
      </c>
      <c r="AU27" s="214">
        <v>0.166267</v>
      </c>
      <c r="AV27" s="214">
        <v>0.18454799999999999</v>
      </c>
      <c r="AW27" s="214">
        <v>0.16536699999999999</v>
      </c>
      <c r="AX27" s="214">
        <v>0.14758099999999999</v>
      </c>
      <c r="AY27" s="214">
        <v>0.14158100000000001</v>
      </c>
      <c r="AZ27" s="214">
        <v>0.13567899999999999</v>
      </c>
      <c r="BA27" s="214">
        <v>0.13322600000000001</v>
      </c>
      <c r="BB27" s="214">
        <v>0.16070000000000001</v>
      </c>
      <c r="BC27" s="214">
        <v>0.1791478</v>
      </c>
      <c r="BD27" s="214">
        <v>0.18167910000000001</v>
      </c>
      <c r="BE27" s="355">
        <v>0.17489479999999999</v>
      </c>
      <c r="BF27" s="355">
        <v>0.1814798</v>
      </c>
      <c r="BG27" s="355">
        <v>0.19906170000000001</v>
      </c>
      <c r="BH27" s="355">
        <v>0.19322320000000001</v>
      </c>
      <c r="BI27" s="355">
        <v>0.18018300000000001</v>
      </c>
      <c r="BJ27" s="355">
        <v>0.17443059999999999</v>
      </c>
      <c r="BK27" s="355">
        <v>0.15787970000000001</v>
      </c>
      <c r="BL27" s="355">
        <v>0.16057199999999999</v>
      </c>
      <c r="BM27" s="355">
        <v>0.17119519999999999</v>
      </c>
      <c r="BN27" s="355">
        <v>0.16557060000000001</v>
      </c>
      <c r="BO27" s="355">
        <v>0.17132649999999999</v>
      </c>
      <c r="BP27" s="355">
        <v>0.1744945</v>
      </c>
      <c r="BQ27" s="355">
        <v>0.16648560000000001</v>
      </c>
      <c r="BR27" s="355">
        <v>0.17235490000000001</v>
      </c>
      <c r="BS27" s="355">
        <v>0.18877959999999999</v>
      </c>
      <c r="BT27" s="355">
        <v>0.18229709999999999</v>
      </c>
      <c r="BU27" s="355">
        <v>0.17019529999999999</v>
      </c>
      <c r="BV27" s="355">
        <v>0.1662641</v>
      </c>
    </row>
    <row r="28" spans="1:74" x14ac:dyDescent="0.2">
      <c r="A28" s="636"/>
      <c r="B28" s="637"/>
      <c r="C28" s="161"/>
      <c r="D28" s="161"/>
      <c r="E28" s="161"/>
      <c r="F28" s="161"/>
      <c r="G28" s="161"/>
      <c r="H28" s="161"/>
      <c r="I28" s="161"/>
      <c r="J28" s="161"/>
      <c r="K28" s="161"/>
      <c r="L28" s="161"/>
      <c r="M28" s="161"/>
      <c r="N28" s="161"/>
      <c r="O28" s="161"/>
      <c r="P28" s="161"/>
      <c r="Q28" s="161"/>
      <c r="R28" s="161"/>
      <c r="S28" s="161"/>
      <c r="T28" s="161"/>
      <c r="U28" s="161"/>
      <c r="V28" s="161"/>
      <c r="W28" s="161"/>
      <c r="X28" s="161"/>
      <c r="Y28" s="161"/>
      <c r="Z28" s="161"/>
      <c r="AA28" s="161"/>
      <c r="AB28" s="161"/>
      <c r="AC28" s="161"/>
      <c r="AD28" s="161"/>
      <c r="AE28" s="161"/>
      <c r="AF28" s="161"/>
      <c r="AG28" s="161"/>
      <c r="AH28" s="161"/>
      <c r="AI28" s="161"/>
      <c r="AJ28" s="161"/>
      <c r="AK28" s="161"/>
      <c r="AL28" s="161"/>
      <c r="AM28" s="161"/>
      <c r="AN28" s="161"/>
      <c r="AO28" s="161"/>
      <c r="AP28" s="161"/>
      <c r="AQ28" s="161"/>
      <c r="AR28" s="161"/>
      <c r="AS28" s="161"/>
      <c r="AT28" s="161"/>
      <c r="AU28" s="161"/>
      <c r="AV28" s="161"/>
      <c r="AW28" s="161"/>
      <c r="AX28" s="161"/>
      <c r="AY28" s="161"/>
      <c r="AZ28" s="161"/>
      <c r="BA28" s="161"/>
      <c r="BB28" s="161"/>
      <c r="BC28" s="161"/>
      <c r="BD28" s="161"/>
      <c r="BE28" s="405"/>
      <c r="BF28" s="405"/>
      <c r="BG28" s="405"/>
      <c r="BH28" s="405"/>
      <c r="BI28" s="405"/>
      <c r="BJ28" s="405"/>
      <c r="BK28" s="405"/>
      <c r="BL28" s="405"/>
      <c r="BM28" s="405"/>
      <c r="BN28" s="405"/>
      <c r="BO28" s="405"/>
      <c r="BP28" s="405"/>
      <c r="BQ28" s="405"/>
      <c r="BR28" s="405"/>
      <c r="BS28" s="405"/>
      <c r="BT28" s="405"/>
      <c r="BU28" s="405"/>
      <c r="BV28" s="405"/>
    </row>
    <row r="29" spans="1:74" x14ac:dyDescent="0.2">
      <c r="A29" s="635"/>
      <c r="B29" s="155" t="s">
        <v>1159</v>
      </c>
      <c r="C29" s="161"/>
      <c r="D29" s="161"/>
      <c r="E29" s="161"/>
      <c r="F29" s="161"/>
      <c r="G29" s="161"/>
      <c r="H29" s="161"/>
      <c r="I29" s="161"/>
      <c r="J29" s="161"/>
      <c r="K29" s="161"/>
      <c r="L29" s="161"/>
      <c r="M29" s="161"/>
      <c r="N29" s="161"/>
      <c r="O29" s="161"/>
      <c r="P29" s="161"/>
      <c r="Q29" s="161"/>
      <c r="R29" s="161"/>
      <c r="S29" s="161"/>
      <c r="T29" s="161"/>
      <c r="U29" s="161"/>
      <c r="V29" s="161"/>
      <c r="W29" s="161"/>
      <c r="X29" s="161"/>
      <c r="Y29" s="161"/>
      <c r="Z29" s="161"/>
      <c r="AA29" s="161"/>
      <c r="AB29" s="161"/>
      <c r="AC29" s="161"/>
      <c r="AD29" s="161"/>
      <c r="AE29" s="161"/>
      <c r="AF29" s="161"/>
      <c r="AG29" s="161"/>
      <c r="AH29" s="161"/>
      <c r="AI29" s="161"/>
      <c r="AJ29" s="161"/>
      <c r="AK29" s="161"/>
      <c r="AL29" s="161"/>
      <c r="AM29" s="161"/>
      <c r="AN29" s="161"/>
      <c r="AO29" s="161"/>
      <c r="AP29" s="161"/>
      <c r="AQ29" s="161"/>
      <c r="AR29" s="161"/>
      <c r="AS29" s="161"/>
      <c r="AT29" s="161"/>
      <c r="AU29" s="161"/>
      <c r="AV29" s="161"/>
      <c r="AW29" s="161"/>
      <c r="AX29" s="161"/>
      <c r="AY29" s="161"/>
      <c r="AZ29" s="161"/>
      <c r="BA29" s="161"/>
      <c r="BB29" s="161"/>
      <c r="BC29" s="161"/>
      <c r="BD29" s="161"/>
      <c r="BE29" s="405"/>
      <c r="BF29" s="405"/>
      <c r="BG29" s="405"/>
      <c r="BH29" s="405"/>
      <c r="BI29" s="405"/>
      <c r="BJ29" s="405"/>
      <c r="BK29" s="405"/>
      <c r="BL29" s="405"/>
      <c r="BM29" s="405"/>
      <c r="BN29" s="405"/>
      <c r="BO29" s="405"/>
      <c r="BP29" s="405"/>
      <c r="BQ29" s="405"/>
      <c r="BR29" s="405"/>
      <c r="BS29" s="405"/>
      <c r="BT29" s="405"/>
      <c r="BU29" s="405"/>
      <c r="BV29" s="405"/>
    </row>
    <row r="30" spans="1:74" x14ac:dyDescent="0.2">
      <c r="A30" s="636" t="s">
        <v>1160</v>
      </c>
      <c r="B30" s="637" t="s">
        <v>1161</v>
      </c>
      <c r="C30" s="214">
        <v>1.068063</v>
      </c>
      <c r="D30" s="214">
        <v>1.0991420000000001</v>
      </c>
      <c r="E30" s="214">
        <v>1.00458</v>
      </c>
      <c r="F30" s="214">
        <v>1.0602659999999999</v>
      </c>
      <c r="G30" s="214">
        <v>1.0743860000000001</v>
      </c>
      <c r="H30" s="214">
        <v>1.0421659999999999</v>
      </c>
      <c r="I30" s="214">
        <v>1.062289</v>
      </c>
      <c r="J30" s="214">
        <v>1.0119670000000001</v>
      </c>
      <c r="K30" s="214">
        <v>1.074133</v>
      </c>
      <c r="L30" s="214">
        <v>1.085418</v>
      </c>
      <c r="M30" s="214">
        <v>1.165233</v>
      </c>
      <c r="N30" s="214">
        <v>1.1558060000000001</v>
      </c>
      <c r="O30" s="214">
        <v>1.1133550000000001</v>
      </c>
      <c r="P30" s="214">
        <v>1.108449</v>
      </c>
      <c r="Q30" s="214">
        <v>1.1807700000000001</v>
      </c>
      <c r="R30" s="214">
        <v>1.1401049999999999</v>
      </c>
      <c r="S30" s="214">
        <v>1.1311789999999999</v>
      </c>
      <c r="T30" s="214">
        <v>1.0894250000000001</v>
      </c>
      <c r="U30" s="214">
        <v>1.170083</v>
      </c>
      <c r="V30" s="214">
        <v>1.111278</v>
      </c>
      <c r="W30" s="214">
        <v>1.0531870000000001</v>
      </c>
      <c r="X30" s="214">
        <v>1.16978</v>
      </c>
      <c r="Y30" s="214">
        <v>1.159022</v>
      </c>
      <c r="Z30" s="214">
        <v>1.1322700000000001</v>
      </c>
      <c r="AA30" s="214">
        <v>1.182831</v>
      </c>
      <c r="AB30" s="214">
        <v>1.2067049999999999</v>
      </c>
      <c r="AC30" s="214">
        <v>1.199106</v>
      </c>
      <c r="AD30" s="214">
        <v>1.1665669999999999</v>
      </c>
      <c r="AE30" s="214">
        <v>1.2540389999999999</v>
      </c>
      <c r="AF30" s="214">
        <v>1.325672</v>
      </c>
      <c r="AG30" s="214">
        <v>1.2729539999999999</v>
      </c>
      <c r="AH30" s="214">
        <v>1.1310260000000001</v>
      </c>
      <c r="AI30" s="214">
        <v>1.0473619999999999</v>
      </c>
      <c r="AJ30" s="214">
        <v>1.268634</v>
      </c>
      <c r="AK30" s="214">
        <v>1.376728</v>
      </c>
      <c r="AL30" s="214">
        <v>1.456164</v>
      </c>
      <c r="AM30" s="214">
        <v>1.4276709999999999</v>
      </c>
      <c r="AN30" s="214">
        <v>1.353588</v>
      </c>
      <c r="AO30" s="214">
        <v>1.5167470000000001</v>
      </c>
      <c r="AP30" s="214">
        <v>1.465659</v>
      </c>
      <c r="AQ30" s="214">
        <v>1.4261710000000001</v>
      </c>
      <c r="AR30" s="214">
        <v>1.468121</v>
      </c>
      <c r="AS30" s="214">
        <v>1.5244930000000001</v>
      </c>
      <c r="AT30" s="214">
        <v>1.5187740000000001</v>
      </c>
      <c r="AU30" s="214">
        <v>1.4817119999999999</v>
      </c>
      <c r="AV30" s="214">
        <v>1.421699</v>
      </c>
      <c r="AW30" s="214">
        <v>1.567059</v>
      </c>
      <c r="AX30" s="214">
        <v>1.5057990000000001</v>
      </c>
      <c r="AY30" s="214">
        <v>1.5529059999999999</v>
      </c>
      <c r="AZ30" s="214">
        <v>1.708223</v>
      </c>
      <c r="BA30" s="214">
        <v>1.5640270000000001</v>
      </c>
      <c r="BB30" s="214">
        <v>1.5600400000000001</v>
      </c>
      <c r="BC30" s="214">
        <v>1.601294</v>
      </c>
      <c r="BD30" s="214">
        <v>1.604401</v>
      </c>
      <c r="BE30" s="355">
        <v>1.6902969999999999</v>
      </c>
      <c r="BF30" s="355">
        <v>1.754672</v>
      </c>
      <c r="BG30" s="355">
        <v>1.8223590000000001</v>
      </c>
      <c r="BH30" s="355">
        <v>1.8575999999999999</v>
      </c>
      <c r="BI30" s="355">
        <v>1.8967240000000001</v>
      </c>
      <c r="BJ30" s="355">
        <v>1.9020220000000001</v>
      </c>
      <c r="BK30" s="355">
        <v>1.8725799999999999</v>
      </c>
      <c r="BL30" s="355">
        <v>1.847855</v>
      </c>
      <c r="BM30" s="355">
        <v>1.8318540000000001</v>
      </c>
      <c r="BN30" s="355">
        <v>1.791838</v>
      </c>
      <c r="BO30" s="355">
        <v>1.790308</v>
      </c>
      <c r="BP30" s="355">
        <v>1.830616</v>
      </c>
      <c r="BQ30" s="355">
        <v>1.890026</v>
      </c>
      <c r="BR30" s="355">
        <v>1.858978</v>
      </c>
      <c r="BS30" s="355">
        <v>1.906053</v>
      </c>
      <c r="BT30" s="355">
        <v>1.9080349999999999</v>
      </c>
      <c r="BU30" s="355">
        <v>1.9477869999999999</v>
      </c>
      <c r="BV30" s="355">
        <v>1.9513739999999999</v>
      </c>
    </row>
    <row r="31" spans="1:74" x14ac:dyDescent="0.2">
      <c r="A31" s="636" t="s">
        <v>1331</v>
      </c>
      <c r="B31" s="637" t="s">
        <v>1333</v>
      </c>
      <c r="C31" s="214">
        <v>1.2810790000000001</v>
      </c>
      <c r="D31" s="214">
        <v>1.3045260000000001</v>
      </c>
      <c r="E31" s="214">
        <v>0.97679700000000003</v>
      </c>
      <c r="F31" s="214">
        <v>0.67274800000000001</v>
      </c>
      <c r="G31" s="214">
        <v>0.59898499999999999</v>
      </c>
      <c r="H31" s="214">
        <v>0.74405399999999999</v>
      </c>
      <c r="I31" s="214">
        <v>0.69316999999999995</v>
      </c>
      <c r="J31" s="214">
        <v>0.71989599999999998</v>
      </c>
      <c r="K31" s="214">
        <v>0.67840999999999996</v>
      </c>
      <c r="L31" s="214">
        <v>0.79619300000000004</v>
      </c>
      <c r="M31" s="214">
        <v>0.85830200000000001</v>
      </c>
      <c r="N31" s="214">
        <v>1.079221</v>
      </c>
      <c r="O31" s="214">
        <v>1.2451190000000001</v>
      </c>
      <c r="P31" s="214">
        <v>1.2260070000000001</v>
      </c>
      <c r="Q31" s="214">
        <v>0.90651199999999998</v>
      </c>
      <c r="R31" s="214">
        <v>0.65891599999999995</v>
      </c>
      <c r="S31" s="214">
        <v>0.66635200000000006</v>
      </c>
      <c r="T31" s="214">
        <v>0.52826300000000004</v>
      </c>
      <c r="U31" s="214">
        <v>0.63994499999999999</v>
      </c>
      <c r="V31" s="214">
        <v>0.64551599999999998</v>
      </c>
      <c r="W31" s="214">
        <v>0.74917699999999998</v>
      </c>
      <c r="X31" s="214">
        <v>0.79473000000000005</v>
      </c>
      <c r="Y31" s="214">
        <v>0.86055000000000004</v>
      </c>
      <c r="Z31" s="214">
        <v>1.083521</v>
      </c>
      <c r="AA31" s="214">
        <v>1.319591</v>
      </c>
      <c r="AB31" s="214">
        <v>0.93526299999999996</v>
      </c>
      <c r="AC31" s="214">
        <v>0.89245099999999999</v>
      </c>
      <c r="AD31" s="214">
        <v>0.73681799999999997</v>
      </c>
      <c r="AE31" s="214">
        <v>0.54809799999999997</v>
      </c>
      <c r="AF31" s="214">
        <v>0.54424300000000003</v>
      </c>
      <c r="AG31" s="214">
        <v>0.63723600000000002</v>
      </c>
      <c r="AH31" s="214">
        <v>0.60371600000000003</v>
      </c>
      <c r="AI31" s="214">
        <v>0.80225100000000005</v>
      </c>
      <c r="AJ31" s="214">
        <v>0.61768400000000001</v>
      </c>
      <c r="AK31" s="214">
        <v>0.95564300000000002</v>
      </c>
      <c r="AL31" s="214">
        <v>1.04789</v>
      </c>
      <c r="AM31" s="214">
        <v>1.3908309999999999</v>
      </c>
      <c r="AN31" s="214">
        <v>1.1049009999999999</v>
      </c>
      <c r="AO31" s="214">
        <v>0.988819</v>
      </c>
      <c r="AP31" s="214">
        <v>0.81448799999999999</v>
      </c>
      <c r="AQ31" s="214">
        <v>0.49452800000000002</v>
      </c>
      <c r="AR31" s="214">
        <v>0.49921700000000002</v>
      </c>
      <c r="AS31" s="214">
        <v>0.61390900000000004</v>
      </c>
      <c r="AT31" s="214">
        <v>0.63641300000000001</v>
      </c>
      <c r="AU31" s="214">
        <v>0.71051299999999995</v>
      </c>
      <c r="AV31" s="214">
        <v>0.83589999999999998</v>
      </c>
      <c r="AW31" s="214">
        <v>1.0072449999999999</v>
      </c>
      <c r="AX31" s="214">
        <v>1.1944360000000001</v>
      </c>
      <c r="AY31" s="214">
        <v>1.4053640000000001</v>
      </c>
      <c r="AZ31" s="214">
        <v>1.2146140000000001</v>
      </c>
      <c r="BA31" s="214">
        <v>0.98532299999999995</v>
      </c>
      <c r="BB31" s="214">
        <v>0.689114</v>
      </c>
      <c r="BC31" s="214">
        <v>0.54851612580999998</v>
      </c>
      <c r="BD31" s="214">
        <v>0.54158834</v>
      </c>
      <c r="BE31" s="355">
        <v>0.72688269999999999</v>
      </c>
      <c r="BF31" s="355">
        <v>0.74691010000000002</v>
      </c>
      <c r="BG31" s="355">
        <v>0.82690090000000005</v>
      </c>
      <c r="BH31" s="355">
        <v>0.87779070000000003</v>
      </c>
      <c r="BI31" s="355">
        <v>0.99884039999999996</v>
      </c>
      <c r="BJ31" s="355">
        <v>1.1727069999999999</v>
      </c>
      <c r="BK31" s="355">
        <v>1.378433</v>
      </c>
      <c r="BL31" s="355">
        <v>1.1688210000000001</v>
      </c>
      <c r="BM31" s="355">
        <v>1.035838</v>
      </c>
      <c r="BN31" s="355">
        <v>0.79642829999999998</v>
      </c>
      <c r="BO31" s="355">
        <v>0.62188980000000005</v>
      </c>
      <c r="BP31" s="355">
        <v>0.66878329999999997</v>
      </c>
      <c r="BQ31" s="355">
        <v>0.72761480000000001</v>
      </c>
      <c r="BR31" s="355">
        <v>0.74572269999999996</v>
      </c>
      <c r="BS31" s="355">
        <v>0.8279647</v>
      </c>
      <c r="BT31" s="355">
        <v>0.87286859999999999</v>
      </c>
      <c r="BU31" s="355">
        <v>0.99349189999999998</v>
      </c>
      <c r="BV31" s="355">
        <v>1.166952</v>
      </c>
    </row>
    <row r="32" spans="1:74" x14ac:dyDescent="0.2">
      <c r="A32" s="636" t="s">
        <v>1332</v>
      </c>
      <c r="B32" s="637" t="s">
        <v>1334</v>
      </c>
      <c r="C32" s="214">
        <v>0.29845100000000002</v>
      </c>
      <c r="D32" s="214">
        <v>0.26710699999999998</v>
      </c>
      <c r="E32" s="214">
        <v>0.250967</v>
      </c>
      <c r="F32" s="214">
        <v>0.29330000000000001</v>
      </c>
      <c r="G32" s="214">
        <v>0.29064499999999999</v>
      </c>
      <c r="H32" s="214">
        <v>0.30893300000000001</v>
      </c>
      <c r="I32" s="214">
        <v>0.33706399999999997</v>
      </c>
      <c r="J32" s="214">
        <v>0.32203199999999998</v>
      </c>
      <c r="K32" s="214">
        <v>0.29173300000000002</v>
      </c>
      <c r="L32" s="214">
        <v>0.28787099999999999</v>
      </c>
      <c r="M32" s="214">
        <v>0.311033</v>
      </c>
      <c r="N32" s="214">
        <v>0.30461199999999999</v>
      </c>
      <c r="O32" s="214">
        <v>0.329129</v>
      </c>
      <c r="P32" s="214">
        <v>0.31658599999999998</v>
      </c>
      <c r="Q32" s="214">
        <v>0.28680699999999998</v>
      </c>
      <c r="R32" s="214">
        <v>0.29186699999999999</v>
      </c>
      <c r="S32" s="214">
        <v>0.29970999999999998</v>
      </c>
      <c r="T32" s="214">
        <v>0.30206699999999997</v>
      </c>
      <c r="U32" s="214">
        <v>0.31238700000000003</v>
      </c>
      <c r="V32" s="214">
        <v>0.30496800000000002</v>
      </c>
      <c r="W32" s="214">
        <v>0.280333</v>
      </c>
      <c r="X32" s="214">
        <v>0.242807</v>
      </c>
      <c r="Y32" s="214">
        <v>0.28160000000000002</v>
      </c>
      <c r="Z32" s="214">
        <v>0.31329000000000001</v>
      </c>
      <c r="AA32" s="214">
        <v>0.33319399999999999</v>
      </c>
      <c r="AB32" s="214">
        <v>0.37071399999999999</v>
      </c>
      <c r="AC32" s="214">
        <v>0.31283899999999998</v>
      </c>
      <c r="AD32" s="214">
        <v>0.30763299999999999</v>
      </c>
      <c r="AE32" s="214">
        <v>0.331258</v>
      </c>
      <c r="AF32" s="214">
        <v>0.30606699999999998</v>
      </c>
      <c r="AG32" s="214">
        <v>0.29799999999999999</v>
      </c>
      <c r="AH32" s="214">
        <v>0.27841900000000003</v>
      </c>
      <c r="AI32" s="214">
        <v>0.269067</v>
      </c>
      <c r="AJ32" s="214">
        <v>0.31496800000000003</v>
      </c>
      <c r="AK32" s="214">
        <v>0.31693300000000002</v>
      </c>
      <c r="AL32" s="214">
        <v>0.33751599999999998</v>
      </c>
      <c r="AM32" s="214">
        <v>0.31545200000000001</v>
      </c>
      <c r="AN32" s="214">
        <v>0.29949999999999999</v>
      </c>
      <c r="AO32" s="214">
        <v>0.33216099999999998</v>
      </c>
      <c r="AP32" s="214">
        <v>0.28589999999999999</v>
      </c>
      <c r="AQ32" s="214">
        <v>0.304419</v>
      </c>
      <c r="AR32" s="214">
        <v>0.33040000000000003</v>
      </c>
      <c r="AS32" s="214">
        <v>0.30474200000000001</v>
      </c>
      <c r="AT32" s="214">
        <v>0.31593599999999999</v>
      </c>
      <c r="AU32" s="214">
        <v>0.30096699999999998</v>
      </c>
      <c r="AV32" s="214">
        <v>0.263129</v>
      </c>
      <c r="AW32" s="214">
        <v>0.30023300000000003</v>
      </c>
      <c r="AX32" s="214">
        <v>0.30112899999999998</v>
      </c>
      <c r="AY32" s="214">
        <v>0.3</v>
      </c>
      <c r="AZ32" s="214">
        <v>0.26932099999999998</v>
      </c>
      <c r="BA32" s="214">
        <v>0.27971000000000001</v>
      </c>
      <c r="BB32" s="214">
        <v>0.29993300000000001</v>
      </c>
      <c r="BC32" s="214">
        <v>0.31138710000000003</v>
      </c>
      <c r="BD32" s="214">
        <v>0.3088476</v>
      </c>
      <c r="BE32" s="355">
        <v>0.32243129999999998</v>
      </c>
      <c r="BF32" s="355">
        <v>0.29891909999999999</v>
      </c>
      <c r="BG32" s="355">
        <v>0.27939789999999998</v>
      </c>
      <c r="BH32" s="355">
        <v>0.29302850000000003</v>
      </c>
      <c r="BI32" s="355">
        <v>0.27191670000000001</v>
      </c>
      <c r="BJ32" s="355">
        <v>0.31013429999999997</v>
      </c>
      <c r="BK32" s="355">
        <v>0.30990830000000003</v>
      </c>
      <c r="BL32" s="355">
        <v>0.30048989999999998</v>
      </c>
      <c r="BM32" s="355">
        <v>0.3051027</v>
      </c>
      <c r="BN32" s="355">
        <v>0.32958270000000001</v>
      </c>
      <c r="BO32" s="355">
        <v>0.32234669999999999</v>
      </c>
      <c r="BP32" s="355">
        <v>0.31761080000000003</v>
      </c>
      <c r="BQ32" s="355">
        <v>0.33026100000000003</v>
      </c>
      <c r="BR32" s="355">
        <v>0.30609599999999998</v>
      </c>
      <c r="BS32" s="355">
        <v>0.28576990000000002</v>
      </c>
      <c r="BT32" s="355">
        <v>0.30233569999999999</v>
      </c>
      <c r="BU32" s="355">
        <v>0.2878792</v>
      </c>
      <c r="BV32" s="355">
        <v>0.31686300000000001</v>
      </c>
    </row>
    <row r="33" spans="1:74" x14ac:dyDescent="0.2">
      <c r="A33" s="636" t="s">
        <v>1163</v>
      </c>
      <c r="B33" s="637" t="s">
        <v>1155</v>
      </c>
      <c r="C33" s="214">
        <v>0.21009800000000001</v>
      </c>
      <c r="D33" s="214">
        <v>0.13911200000000001</v>
      </c>
      <c r="E33" s="214">
        <v>0.17494299999999999</v>
      </c>
      <c r="F33" s="214">
        <v>0.22234599999999999</v>
      </c>
      <c r="G33" s="214">
        <v>0.28858200000000001</v>
      </c>
      <c r="H33" s="214">
        <v>0.24226400000000001</v>
      </c>
      <c r="I33" s="214">
        <v>0.29744199999999998</v>
      </c>
      <c r="J33" s="214">
        <v>0.24668399999999999</v>
      </c>
      <c r="K33" s="214">
        <v>0.16597700000000001</v>
      </c>
      <c r="L33" s="214">
        <v>0.23176099999999999</v>
      </c>
      <c r="M33" s="214">
        <v>0.206761</v>
      </c>
      <c r="N33" s="214">
        <v>0.19980700000000001</v>
      </c>
      <c r="O33" s="214">
        <v>0.21120700000000001</v>
      </c>
      <c r="P33" s="214">
        <v>0.145061</v>
      </c>
      <c r="Q33" s="214">
        <v>0.175676</v>
      </c>
      <c r="R33" s="214">
        <v>0.25664599999999999</v>
      </c>
      <c r="S33" s="214">
        <v>0.26293</v>
      </c>
      <c r="T33" s="214">
        <v>0.255361</v>
      </c>
      <c r="U33" s="214">
        <v>0.223271</v>
      </c>
      <c r="V33" s="214">
        <v>0.20295199999999999</v>
      </c>
      <c r="W33" s="214">
        <v>0.280615</v>
      </c>
      <c r="X33" s="214">
        <v>0.227242</v>
      </c>
      <c r="Y33" s="214">
        <v>0.14400399999999999</v>
      </c>
      <c r="Z33" s="214">
        <v>0.13131399999999999</v>
      </c>
      <c r="AA33" s="214">
        <v>0.12581300000000001</v>
      </c>
      <c r="AB33" s="214">
        <v>5.2589999999999998E-2</v>
      </c>
      <c r="AC33" s="214">
        <v>0.21898200000000001</v>
      </c>
      <c r="AD33" s="214">
        <v>0.208311</v>
      </c>
      <c r="AE33" s="214">
        <v>0.206452</v>
      </c>
      <c r="AF33" s="214">
        <v>0.28211900000000001</v>
      </c>
      <c r="AG33" s="214">
        <v>0.30925900000000001</v>
      </c>
      <c r="AH33" s="214">
        <v>0.15063599999999999</v>
      </c>
      <c r="AI33" s="214">
        <v>0.127329</v>
      </c>
      <c r="AJ33" s="214">
        <v>0.194853</v>
      </c>
      <c r="AK33" s="214">
        <v>0.14726500000000001</v>
      </c>
      <c r="AL33" s="214">
        <v>0.15080499999999999</v>
      </c>
      <c r="AM33" s="214">
        <v>0.22191</v>
      </c>
      <c r="AN33" s="214">
        <v>0.25703599999999999</v>
      </c>
      <c r="AO33" s="214">
        <v>0.139206</v>
      </c>
      <c r="AP33" s="214">
        <v>0.183056</v>
      </c>
      <c r="AQ33" s="214">
        <v>0.21639700000000001</v>
      </c>
      <c r="AR33" s="214">
        <v>0.241781</v>
      </c>
      <c r="AS33" s="214">
        <v>0.221526</v>
      </c>
      <c r="AT33" s="214">
        <v>0.24610199999999999</v>
      </c>
      <c r="AU33" s="214">
        <v>0.171705</v>
      </c>
      <c r="AV33" s="214">
        <v>0.25766099999999997</v>
      </c>
      <c r="AW33" s="214">
        <v>0.25065100000000001</v>
      </c>
      <c r="AX33" s="214">
        <v>0.22858899999999999</v>
      </c>
      <c r="AY33" s="214">
        <v>0.19017700000000001</v>
      </c>
      <c r="AZ33" s="214">
        <v>0.198351</v>
      </c>
      <c r="BA33" s="214">
        <v>0.20047000000000001</v>
      </c>
      <c r="BB33" s="214">
        <v>0.16420799999999999</v>
      </c>
      <c r="BC33" s="214">
        <v>0.26523469999999999</v>
      </c>
      <c r="BD33" s="214">
        <v>0.2016057</v>
      </c>
      <c r="BE33" s="355">
        <v>0.26802239999999999</v>
      </c>
      <c r="BF33" s="355">
        <v>0.23324800000000001</v>
      </c>
      <c r="BG33" s="355">
        <v>0.2203908</v>
      </c>
      <c r="BH33" s="355">
        <v>0.22459409999999999</v>
      </c>
      <c r="BI33" s="355">
        <v>0.22421170000000001</v>
      </c>
      <c r="BJ33" s="355">
        <v>0.19759850000000001</v>
      </c>
      <c r="BK33" s="355">
        <v>0.1834443</v>
      </c>
      <c r="BL33" s="355">
        <v>0.1736</v>
      </c>
      <c r="BM33" s="355">
        <v>0.197965</v>
      </c>
      <c r="BN33" s="355">
        <v>0.2440879</v>
      </c>
      <c r="BO33" s="355">
        <v>0.26544230000000002</v>
      </c>
      <c r="BP33" s="355">
        <v>0.2606176</v>
      </c>
      <c r="BQ33" s="355">
        <v>0.2704839</v>
      </c>
      <c r="BR33" s="355">
        <v>0.2363566</v>
      </c>
      <c r="BS33" s="355">
        <v>0.2234853</v>
      </c>
      <c r="BT33" s="355">
        <v>0.22836699999999999</v>
      </c>
      <c r="BU33" s="355">
        <v>0.2277845</v>
      </c>
      <c r="BV33" s="355">
        <v>0.20171700000000001</v>
      </c>
    </row>
    <row r="34" spans="1:74" x14ac:dyDescent="0.2">
      <c r="A34" s="636" t="s">
        <v>926</v>
      </c>
      <c r="B34" s="637" t="s">
        <v>1156</v>
      </c>
      <c r="C34" s="214">
        <v>6.3402E-2</v>
      </c>
      <c r="D34" s="214">
        <v>8.1855999999999998E-2</v>
      </c>
      <c r="E34" s="214">
        <v>0.140654</v>
      </c>
      <c r="F34" s="214">
        <v>0.11766799999999999</v>
      </c>
      <c r="G34" s="214">
        <v>6.9398000000000001E-2</v>
      </c>
      <c r="H34" s="214">
        <v>9.2608999999999997E-2</v>
      </c>
      <c r="I34" s="214">
        <v>7.8088000000000005E-2</v>
      </c>
      <c r="J34" s="214">
        <v>0.15328600000000001</v>
      </c>
      <c r="K34" s="214">
        <v>7.2658E-2</v>
      </c>
      <c r="L34" s="214">
        <v>0.13906299999999999</v>
      </c>
      <c r="M34" s="214">
        <v>4.3763999999999997E-2</v>
      </c>
      <c r="N34" s="214">
        <v>8.6437E-2</v>
      </c>
      <c r="O34" s="214">
        <v>5.926E-2</v>
      </c>
      <c r="P34" s="214">
        <v>2.016E-3</v>
      </c>
      <c r="Q34" s="214">
        <v>6.3428999999999999E-2</v>
      </c>
      <c r="R34" s="214">
        <v>5.5015000000000001E-2</v>
      </c>
      <c r="S34" s="214">
        <v>2.2817E-2</v>
      </c>
      <c r="T34" s="214">
        <v>9.4271999999999995E-2</v>
      </c>
      <c r="U34" s="214">
        <v>7.5572E-2</v>
      </c>
      <c r="V34" s="214">
        <v>4.3436000000000002E-2</v>
      </c>
      <c r="W34" s="214">
        <v>6.5865999999999994E-2</v>
      </c>
      <c r="X34" s="214">
        <v>0.122132</v>
      </c>
      <c r="Y34" s="214">
        <v>7.4404999999999999E-2</v>
      </c>
      <c r="Z34" s="214">
        <v>0.114373</v>
      </c>
      <c r="AA34" s="214">
        <v>8.7083999999999995E-2</v>
      </c>
      <c r="AB34" s="214">
        <v>9.0137999999999996E-2</v>
      </c>
      <c r="AC34" s="214">
        <v>0.10591200000000001</v>
      </c>
      <c r="AD34" s="214">
        <v>0.10471</v>
      </c>
      <c r="AE34" s="214">
        <v>0.111418</v>
      </c>
      <c r="AF34" s="214">
        <v>2.0806000000000002E-2</v>
      </c>
      <c r="AG34" s="214">
        <v>7.0328000000000002E-2</v>
      </c>
      <c r="AH34" s="214">
        <v>8.5549E-2</v>
      </c>
      <c r="AI34" s="214">
        <v>0.10131999999999999</v>
      </c>
      <c r="AJ34" s="214">
        <v>0.217975</v>
      </c>
      <c r="AK34" s="214">
        <v>0.105181</v>
      </c>
      <c r="AL34" s="214">
        <v>0.12515000000000001</v>
      </c>
      <c r="AM34" s="214">
        <v>9.4645999999999994E-2</v>
      </c>
      <c r="AN34" s="214">
        <v>0.10424700000000001</v>
      </c>
      <c r="AO34" s="214">
        <v>9.1686000000000004E-2</v>
      </c>
      <c r="AP34" s="214">
        <v>8.0843999999999999E-2</v>
      </c>
      <c r="AQ34" s="214">
        <v>0.10165299999999999</v>
      </c>
      <c r="AR34" s="214">
        <v>9.2459E-2</v>
      </c>
      <c r="AS34" s="214">
        <v>0.14091999999999999</v>
      </c>
      <c r="AT34" s="214">
        <v>0.171712</v>
      </c>
      <c r="AU34" s="214">
        <v>0.17630199999999999</v>
      </c>
      <c r="AV34" s="214">
        <v>0.15615299999999999</v>
      </c>
      <c r="AW34" s="214">
        <v>0.180342</v>
      </c>
      <c r="AX34" s="214">
        <v>0.19566600000000001</v>
      </c>
      <c r="AY34" s="214">
        <v>0.22277</v>
      </c>
      <c r="AZ34" s="214">
        <v>0.19159699999999999</v>
      </c>
      <c r="BA34" s="214">
        <v>0.17235</v>
      </c>
      <c r="BB34" s="214">
        <v>0.179842</v>
      </c>
      <c r="BC34" s="214">
        <v>0.10131519999999999</v>
      </c>
      <c r="BD34" s="214">
        <v>7.6088699999999995E-2</v>
      </c>
      <c r="BE34" s="355">
        <v>0.14078940000000001</v>
      </c>
      <c r="BF34" s="355">
        <v>0.17204169999999999</v>
      </c>
      <c r="BG34" s="355">
        <v>0.15666459999999999</v>
      </c>
      <c r="BH34" s="355">
        <v>0.15634980000000001</v>
      </c>
      <c r="BI34" s="355">
        <v>0.1800166</v>
      </c>
      <c r="BJ34" s="355">
        <v>0.1951859</v>
      </c>
      <c r="BK34" s="355">
        <v>7.0765999999999996E-2</v>
      </c>
      <c r="BL34" s="355">
        <v>7.0104899999999998E-2</v>
      </c>
      <c r="BM34" s="355">
        <v>8.4960900000000006E-2</v>
      </c>
      <c r="BN34" s="355">
        <v>7.5250700000000004E-2</v>
      </c>
      <c r="BO34" s="355">
        <v>6.6231100000000001E-2</v>
      </c>
      <c r="BP34" s="355">
        <v>7.7949699999999997E-2</v>
      </c>
      <c r="BQ34" s="355">
        <v>7.4989500000000001E-2</v>
      </c>
      <c r="BR34" s="355">
        <v>9.9083099999999993E-2</v>
      </c>
      <c r="BS34" s="355">
        <v>7.8687699999999999E-2</v>
      </c>
      <c r="BT34" s="355">
        <v>0.14325489999999999</v>
      </c>
      <c r="BU34" s="355">
        <v>9.1661500000000007E-2</v>
      </c>
      <c r="BV34" s="355">
        <v>7.2540300000000002E-2</v>
      </c>
    </row>
    <row r="35" spans="1:74" x14ac:dyDescent="0.2">
      <c r="A35" s="636"/>
      <c r="B35" s="637"/>
      <c r="C35" s="161"/>
      <c r="D35" s="161"/>
      <c r="E35" s="161"/>
      <c r="F35" s="161"/>
      <c r="G35" s="161"/>
      <c r="H35" s="161"/>
      <c r="I35" s="161"/>
      <c r="J35" s="161"/>
      <c r="K35" s="161"/>
      <c r="L35" s="161"/>
      <c r="M35" s="161"/>
      <c r="N35" s="161"/>
      <c r="O35" s="161"/>
      <c r="P35" s="161"/>
      <c r="Q35" s="161"/>
      <c r="R35" s="161"/>
      <c r="S35" s="161"/>
      <c r="T35" s="161"/>
      <c r="U35" s="161"/>
      <c r="V35" s="161"/>
      <c r="W35" s="161"/>
      <c r="X35" s="161"/>
      <c r="Y35" s="161"/>
      <c r="Z35" s="161"/>
      <c r="AA35" s="161"/>
      <c r="AB35" s="161"/>
      <c r="AC35" s="161"/>
      <c r="AD35" s="161"/>
      <c r="AE35" s="161"/>
      <c r="AF35" s="161"/>
      <c r="AG35" s="161"/>
      <c r="AH35" s="161"/>
      <c r="AI35" s="161"/>
      <c r="AJ35" s="161"/>
      <c r="AK35" s="161"/>
      <c r="AL35" s="161"/>
      <c r="AM35" s="161"/>
      <c r="AN35" s="161"/>
      <c r="AO35" s="161"/>
      <c r="AP35" s="161"/>
      <c r="AQ35" s="161"/>
      <c r="AR35" s="161"/>
      <c r="AS35" s="161"/>
      <c r="AT35" s="161"/>
      <c r="AU35" s="161"/>
      <c r="AV35" s="161"/>
      <c r="AW35" s="161"/>
      <c r="AX35" s="161"/>
      <c r="AY35" s="161"/>
      <c r="AZ35" s="161"/>
      <c r="BA35" s="161"/>
      <c r="BB35" s="161"/>
      <c r="BC35" s="161"/>
      <c r="BD35" s="161"/>
      <c r="BE35" s="405"/>
      <c r="BF35" s="405"/>
      <c r="BG35" s="405"/>
      <c r="BH35" s="405"/>
      <c r="BI35" s="405"/>
      <c r="BJ35" s="405"/>
      <c r="BK35" s="405"/>
      <c r="BL35" s="405"/>
      <c r="BM35" s="405"/>
      <c r="BN35" s="405"/>
      <c r="BO35" s="405"/>
      <c r="BP35" s="405"/>
      <c r="BQ35" s="405"/>
      <c r="BR35" s="405"/>
      <c r="BS35" s="405"/>
      <c r="BT35" s="405"/>
      <c r="BU35" s="405"/>
      <c r="BV35" s="405"/>
    </row>
    <row r="36" spans="1:74" x14ac:dyDescent="0.2">
      <c r="A36" s="636"/>
      <c r="B36" s="155" t="s">
        <v>1164</v>
      </c>
      <c r="C36" s="161"/>
      <c r="D36" s="161"/>
      <c r="E36" s="161"/>
      <c r="F36" s="161"/>
      <c r="G36" s="161"/>
      <c r="H36" s="161"/>
      <c r="I36" s="161"/>
      <c r="J36" s="161"/>
      <c r="K36" s="161"/>
      <c r="L36" s="161"/>
      <c r="M36" s="161"/>
      <c r="N36" s="161"/>
      <c r="O36" s="161"/>
      <c r="P36" s="161"/>
      <c r="Q36" s="161"/>
      <c r="R36" s="161"/>
      <c r="S36" s="161"/>
      <c r="T36" s="161"/>
      <c r="U36" s="161"/>
      <c r="V36" s="161"/>
      <c r="W36" s="161"/>
      <c r="X36" s="161"/>
      <c r="Y36" s="161"/>
      <c r="Z36" s="161"/>
      <c r="AA36" s="161"/>
      <c r="AB36" s="161"/>
      <c r="AC36" s="161"/>
      <c r="AD36" s="161"/>
      <c r="AE36" s="161"/>
      <c r="AF36" s="161"/>
      <c r="AG36" s="161"/>
      <c r="AH36" s="161"/>
      <c r="AI36" s="161"/>
      <c r="AJ36" s="161"/>
      <c r="AK36" s="161"/>
      <c r="AL36" s="161"/>
      <c r="AM36" s="161"/>
      <c r="AN36" s="161"/>
      <c r="AO36" s="161"/>
      <c r="AP36" s="161"/>
      <c r="AQ36" s="161"/>
      <c r="AR36" s="161"/>
      <c r="AS36" s="161"/>
      <c r="AT36" s="161"/>
      <c r="AU36" s="161"/>
      <c r="AV36" s="161"/>
      <c r="AW36" s="161"/>
      <c r="AX36" s="161"/>
      <c r="AY36" s="161"/>
      <c r="AZ36" s="161"/>
      <c r="BA36" s="161"/>
      <c r="BB36" s="161"/>
      <c r="BC36" s="161"/>
      <c r="BD36" s="161"/>
      <c r="BE36" s="736"/>
      <c r="BF36" s="736"/>
      <c r="BG36" s="736"/>
      <c r="BH36" s="736"/>
      <c r="BI36" s="736"/>
      <c r="BJ36" s="736"/>
      <c r="BK36" s="736"/>
      <c r="BL36" s="736"/>
      <c r="BM36" s="736"/>
      <c r="BN36" s="736"/>
      <c r="BO36" s="736"/>
      <c r="BP36" s="736"/>
      <c r="BQ36" s="736"/>
      <c r="BR36" s="736"/>
      <c r="BS36" s="736"/>
      <c r="BT36" s="736"/>
      <c r="BU36" s="736"/>
      <c r="BV36" s="736"/>
    </row>
    <row r="37" spans="1:74" x14ac:dyDescent="0.2">
      <c r="A37" s="636" t="s">
        <v>1165</v>
      </c>
      <c r="B37" s="637" t="s">
        <v>1152</v>
      </c>
      <c r="C37" s="214">
        <v>30.236000000000001</v>
      </c>
      <c r="D37" s="214">
        <v>27.95</v>
      </c>
      <c r="E37" s="214">
        <v>29.364999999999998</v>
      </c>
      <c r="F37" s="214">
        <v>30.423999999999999</v>
      </c>
      <c r="G37" s="214">
        <v>29.516999999999999</v>
      </c>
      <c r="H37" s="214">
        <v>28.911999999999999</v>
      </c>
      <c r="I37" s="214">
        <v>27.795000000000002</v>
      </c>
      <c r="J37" s="214">
        <v>29.87</v>
      </c>
      <c r="K37" s="214">
        <v>30.161999999999999</v>
      </c>
      <c r="L37" s="214">
        <v>31.056000000000001</v>
      </c>
      <c r="M37" s="214">
        <v>31.445</v>
      </c>
      <c r="N37" s="214">
        <v>31.765999999999998</v>
      </c>
      <c r="O37" s="214">
        <v>31.311</v>
      </c>
      <c r="P37" s="214">
        <v>31.091999999999999</v>
      </c>
      <c r="Q37" s="214">
        <v>32.643000000000001</v>
      </c>
      <c r="R37" s="214">
        <v>35.909999999999997</v>
      </c>
      <c r="S37" s="214">
        <v>42.01</v>
      </c>
      <c r="T37" s="214">
        <v>49.045999999999999</v>
      </c>
      <c r="U37" s="214">
        <v>50.738</v>
      </c>
      <c r="V37" s="214">
        <v>47.649000000000001</v>
      </c>
      <c r="W37" s="214">
        <v>47.698</v>
      </c>
      <c r="X37" s="214">
        <v>48.991</v>
      </c>
      <c r="Y37" s="214">
        <v>52.02</v>
      </c>
      <c r="Z37" s="214">
        <v>50.691000000000003</v>
      </c>
      <c r="AA37" s="214">
        <v>48.436999999999998</v>
      </c>
      <c r="AB37" s="214">
        <v>49.591999999999999</v>
      </c>
      <c r="AC37" s="214">
        <v>50.933</v>
      </c>
      <c r="AD37" s="214">
        <v>52.158999999999999</v>
      </c>
      <c r="AE37" s="214">
        <v>51.82</v>
      </c>
      <c r="AF37" s="214">
        <v>51.734000000000002</v>
      </c>
      <c r="AG37" s="214">
        <v>50.110999999999997</v>
      </c>
      <c r="AH37" s="214">
        <v>51.826000000000001</v>
      </c>
      <c r="AI37" s="214">
        <v>53.396999999999998</v>
      </c>
      <c r="AJ37" s="214">
        <v>58.63</v>
      </c>
      <c r="AK37" s="214">
        <v>58.965000000000003</v>
      </c>
      <c r="AL37" s="214">
        <v>55.616</v>
      </c>
      <c r="AM37" s="214">
        <v>51.360999999999997</v>
      </c>
      <c r="AN37" s="214">
        <v>52.746000000000002</v>
      </c>
      <c r="AO37" s="214">
        <v>50.26</v>
      </c>
      <c r="AP37" s="214">
        <v>48.488</v>
      </c>
      <c r="AQ37" s="214">
        <v>48.47</v>
      </c>
      <c r="AR37" s="214">
        <v>46.716999999999999</v>
      </c>
      <c r="AS37" s="214">
        <v>46.061999999999998</v>
      </c>
      <c r="AT37" s="214">
        <v>45.27</v>
      </c>
      <c r="AU37" s="214">
        <v>46.895000000000003</v>
      </c>
      <c r="AV37" s="214">
        <v>50.323999999999998</v>
      </c>
      <c r="AW37" s="214">
        <v>50.512</v>
      </c>
      <c r="AX37" s="214">
        <v>49.64</v>
      </c>
      <c r="AY37" s="214">
        <v>47.387999999999998</v>
      </c>
      <c r="AZ37" s="214">
        <v>46.948999999999998</v>
      </c>
      <c r="BA37" s="214">
        <v>49.98</v>
      </c>
      <c r="BB37" s="214">
        <v>52.088999999999999</v>
      </c>
      <c r="BC37" s="214">
        <v>52.923250000000003</v>
      </c>
      <c r="BD37" s="214">
        <v>53.487870000000001</v>
      </c>
      <c r="BE37" s="355">
        <v>51.820219999999999</v>
      </c>
      <c r="BF37" s="355">
        <v>51.31288</v>
      </c>
      <c r="BG37" s="355">
        <v>51.513359999999999</v>
      </c>
      <c r="BH37" s="355">
        <v>51.779870000000003</v>
      </c>
      <c r="BI37" s="355">
        <v>51.822839999999999</v>
      </c>
      <c r="BJ37" s="355">
        <v>49.49042</v>
      </c>
      <c r="BK37" s="355">
        <v>48.797690000000003</v>
      </c>
      <c r="BL37" s="355">
        <v>49.024070000000002</v>
      </c>
      <c r="BM37" s="355">
        <v>50.476779999999998</v>
      </c>
      <c r="BN37" s="355">
        <v>52.188279999999999</v>
      </c>
      <c r="BO37" s="355">
        <v>52.989800000000002</v>
      </c>
      <c r="BP37" s="355">
        <v>52.661079999999998</v>
      </c>
      <c r="BQ37" s="355">
        <v>50.999290000000002</v>
      </c>
      <c r="BR37" s="355">
        <v>50.496560000000002</v>
      </c>
      <c r="BS37" s="355">
        <v>50.712310000000002</v>
      </c>
      <c r="BT37" s="355">
        <v>50.97869</v>
      </c>
      <c r="BU37" s="355">
        <v>51.020980000000002</v>
      </c>
      <c r="BV37" s="355">
        <v>48.687669999999997</v>
      </c>
    </row>
    <row r="38" spans="1:74" x14ac:dyDescent="0.2">
      <c r="A38" s="636" t="s">
        <v>1335</v>
      </c>
      <c r="B38" s="637" t="s">
        <v>1333</v>
      </c>
      <c r="C38" s="214">
        <v>62.917999999999999</v>
      </c>
      <c r="D38" s="214">
        <v>50.23</v>
      </c>
      <c r="E38" s="214">
        <v>53.320999999999998</v>
      </c>
      <c r="F38" s="214">
        <v>61.402000000000001</v>
      </c>
      <c r="G38" s="214">
        <v>71.649000000000001</v>
      </c>
      <c r="H38" s="214">
        <v>78.064999999999998</v>
      </c>
      <c r="I38" s="214">
        <v>84.828000000000003</v>
      </c>
      <c r="J38" s="214">
        <v>91.41</v>
      </c>
      <c r="K38" s="214">
        <v>94.433999999999997</v>
      </c>
      <c r="L38" s="214">
        <v>99.213999999999999</v>
      </c>
      <c r="M38" s="214">
        <v>99.777000000000001</v>
      </c>
      <c r="N38" s="214">
        <v>91.379000000000005</v>
      </c>
      <c r="O38" s="214">
        <v>74.698999999999998</v>
      </c>
      <c r="P38" s="214">
        <v>61.234999999999999</v>
      </c>
      <c r="Q38" s="214">
        <v>61.761000000000003</v>
      </c>
      <c r="R38" s="214">
        <v>68.766000000000005</v>
      </c>
      <c r="S38" s="214">
        <v>71.302000000000007</v>
      </c>
      <c r="T38" s="214">
        <v>79.819999999999993</v>
      </c>
      <c r="U38" s="214">
        <v>85.808000000000007</v>
      </c>
      <c r="V38" s="214">
        <v>94.159000000000006</v>
      </c>
      <c r="W38" s="214">
        <v>98.974999999999994</v>
      </c>
      <c r="X38" s="214">
        <v>96.251999999999995</v>
      </c>
      <c r="Y38" s="214">
        <v>94.394000000000005</v>
      </c>
      <c r="Z38" s="214">
        <v>77.046999999999997</v>
      </c>
      <c r="AA38" s="214">
        <v>53.35</v>
      </c>
      <c r="AB38" s="214">
        <v>47.243000000000002</v>
      </c>
      <c r="AC38" s="214">
        <v>40.155000000000001</v>
      </c>
      <c r="AD38" s="214">
        <v>38.497</v>
      </c>
      <c r="AE38" s="214">
        <v>46.146999999999998</v>
      </c>
      <c r="AF38" s="214">
        <v>56.906999999999996</v>
      </c>
      <c r="AG38" s="214">
        <v>63.676000000000002</v>
      </c>
      <c r="AH38" s="214">
        <v>73.858000000000004</v>
      </c>
      <c r="AI38" s="214">
        <v>71.391000000000005</v>
      </c>
      <c r="AJ38" s="214">
        <v>72.944000000000003</v>
      </c>
      <c r="AK38" s="214">
        <v>69.936000000000007</v>
      </c>
      <c r="AL38" s="214">
        <v>62.183</v>
      </c>
      <c r="AM38" s="214">
        <v>45.719000000000001</v>
      </c>
      <c r="AN38" s="214">
        <v>38.656999999999996</v>
      </c>
      <c r="AO38" s="214">
        <v>33.825000000000003</v>
      </c>
      <c r="AP38" s="214">
        <v>34.874000000000002</v>
      </c>
      <c r="AQ38" s="214">
        <v>43.844000000000001</v>
      </c>
      <c r="AR38" s="214">
        <v>56.505000000000003</v>
      </c>
      <c r="AS38" s="214">
        <v>60.075000000000003</v>
      </c>
      <c r="AT38" s="214">
        <v>66.531999999999996</v>
      </c>
      <c r="AU38" s="214">
        <v>75.16</v>
      </c>
      <c r="AV38" s="214">
        <v>78.768000000000001</v>
      </c>
      <c r="AW38" s="214">
        <v>73.914000000000001</v>
      </c>
      <c r="AX38" s="214">
        <v>63.670999999999999</v>
      </c>
      <c r="AY38" s="214">
        <v>51.045000000000002</v>
      </c>
      <c r="AZ38" s="214">
        <v>45.033999999999999</v>
      </c>
      <c r="BA38" s="214">
        <v>47.771999999999998</v>
      </c>
      <c r="BB38" s="214">
        <v>52.969000000000001</v>
      </c>
      <c r="BC38" s="214">
        <v>61.197256942999999</v>
      </c>
      <c r="BD38" s="214">
        <v>70.719332643000001</v>
      </c>
      <c r="BE38" s="355">
        <v>77.814610000000002</v>
      </c>
      <c r="BF38" s="355">
        <v>85.245599999999996</v>
      </c>
      <c r="BG38" s="355">
        <v>89.116</v>
      </c>
      <c r="BH38" s="355">
        <v>90.394949999999994</v>
      </c>
      <c r="BI38" s="355">
        <v>87.435860000000005</v>
      </c>
      <c r="BJ38" s="355">
        <v>77.115549999999999</v>
      </c>
      <c r="BK38" s="355">
        <v>60.566279999999999</v>
      </c>
      <c r="BL38" s="355">
        <v>51.557870000000001</v>
      </c>
      <c r="BM38" s="355">
        <v>49.090560000000004</v>
      </c>
      <c r="BN38" s="355">
        <v>53.56456</v>
      </c>
      <c r="BO38" s="355">
        <v>61.277839999999998</v>
      </c>
      <c r="BP38" s="355">
        <v>70.543210000000002</v>
      </c>
      <c r="BQ38" s="355">
        <v>77.230540000000005</v>
      </c>
      <c r="BR38" s="355">
        <v>84.335579999999993</v>
      </c>
      <c r="BS38" s="355">
        <v>87.87021</v>
      </c>
      <c r="BT38" s="355">
        <v>88.923119999999997</v>
      </c>
      <c r="BU38" s="355">
        <v>85.723110000000005</v>
      </c>
      <c r="BV38" s="355">
        <v>75.139920000000004</v>
      </c>
    </row>
    <row r="39" spans="1:74" x14ac:dyDescent="0.2">
      <c r="A39" s="636" t="s">
        <v>1336</v>
      </c>
      <c r="B39" s="637" t="s">
        <v>1334</v>
      </c>
      <c r="C39" s="214">
        <v>5.41</v>
      </c>
      <c r="D39" s="214">
        <v>5.6639999999999997</v>
      </c>
      <c r="E39" s="214">
        <v>5.9119999999999999</v>
      </c>
      <c r="F39" s="214">
        <v>6.1120000000000001</v>
      </c>
      <c r="G39" s="214">
        <v>6.6470000000000002</v>
      </c>
      <c r="H39" s="214">
        <v>6.6849999999999996</v>
      </c>
      <c r="I39" s="214">
        <v>6.1790000000000003</v>
      </c>
      <c r="J39" s="214">
        <v>6.16</v>
      </c>
      <c r="K39" s="214">
        <v>5.7560000000000002</v>
      </c>
      <c r="L39" s="214">
        <v>5.3319999999999999</v>
      </c>
      <c r="M39" s="214">
        <v>4.6289999999999996</v>
      </c>
      <c r="N39" s="214">
        <v>4.8680000000000003</v>
      </c>
      <c r="O39" s="214">
        <v>4.6680000000000001</v>
      </c>
      <c r="P39" s="214">
        <v>4.391</v>
      </c>
      <c r="Q39" s="214">
        <v>5.1920000000000002</v>
      </c>
      <c r="R39" s="214">
        <v>5.6120000000000001</v>
      </c>
      <c r="S39" s="214">
        <v>5.7649999999999997</v>
      </c>
      <c r="T39" s="214">
        <v>5.5890000000000004</v>
      </c>
      <c r="U39" s="214">
        <v>5.101</v>
      </c>
      <c r="V39" s="214">
        <v>4.8419999999999996</v>
      </c>
      <c r="W39" s="214">
        <v>5.3620000000000001</v>
      </c>
      <c r="X39" s="214">
        <v>6.6079999999999997</v>
      </c>
      <c r="Y39" s="214">
        <v>7.2160000000000002</v>
      </c>
      <c r="Z39" s="214">
        <v>7.0309999999999997</v>
      </c>
      <c r="AA39" s="214">
        <v>5.8310000000000004</v>
      </c>
      <c r="AB39" s="214">
        <v>3.456</v>
      </c>
      <c r="AC39" s="214">
        <v>3.6890000000000001</v>
      </c>
      <c r="AD39" s="214">
        <v>4.2789999999999999</v>
      </c>
      <c r="AE39" s="214">
        <v>3.88</v>
      </c>
      <c r="AF39" s="214">
        <v>3.875</v>
      </c>
      <c r="AG39" s="214">
        <v>4.5730000000000004</v>
      </c>
      <c r="AH39" s="214">
        <v>5.3890000000000002</v>
      </c>
      <c r="AI39" s="214">
        <v>4.93</v>
      </c>
      <c r="AJ39" s="214">
        <v>4.6440000000000001</v>
      </c>
      <c r="AK39" s="214">
        <v>4.7750000000000004</v>
      </c>
      <c r="AL39" s="214">
        <v>4.6390000000000002</v>
      </c>
      <c r="AM39" s="214">
        <v>4.92</v>
      </c>
      <c r="AN39" s="214">
        <v>4.8550000000000004</v>
      </c>
      <c r="AO39" s="214">
        <v>3.823</v>
      </c>
      <c r="AP39" s="214">
        <v>4.1059999999999999</v>
      </c>
      <c r="AQ39" s="214">
        <v>4.3460000000000001</v>
      </c>
      <c r="AR39" s="214">
        <v>3.6349999999999998</v>
      </c>
      <c r="AS39" s="214">
        <v>3.6789999999999998</v>
      </c>
      <c r="AT39" s="214">
        <v>3.6659999999999999</v>
      </c>
      <c r="AU39" s="214">
        <v>3.8610000000000002</v>
      </c>
      <c r="AV39" s="214">
        <v>5.28</v>
      </c>
      <c r="AW39" s="214">
        <v>6.1020000000000003</v>
      </c>
      <c r="AX39" s="214">
        <v>6.9329999999999998</v>
      </c>
      <c r="AY39" s="214">
        <v>7.16</v>
      </c>
      <c r="AZ39" s="214">
        <v>8.0649999999999995</v>
      </c>
      <c r="BA39" s="214">
        <v>7.8230000000000004</v>
      </c>
      <c r="BB39" s="214">
        <v>7.5380000000000003</v>
      </c>
      <c r="BC39" s="214">
        <v>7.4836001999999997</v>
      </c>
      <c r="BD39" s="214">
        <v>7.4688514000000001</v>
      </c>
      <c r="BE39" s="355">
        <v>7.1360010000000003</v>
      </c>
      <c r="BF39" s="355">
        <v>7.3508190000000004</v>
      </c>
      <c r="BG39" s="355">
        <v>7.3685790000000004</v>
      </c>
      <c r="BH39" s="355">
        <v>7.1014609999999996</v>
      </c>
      <c r="BI39" s="355">
        <v>8.1062519999999996</v>
      </c>
      <c r="BJ39" s="355">
        <v>8.4740090000000006</v>
      </c>
      <c r="BK39" s="355">
        <v>8.3723829999999992</v>
      </c>
      <c r="BL39" s="355">
        <v>8.4944880000000005</v>
      </c>
      <c r="BM39" s="355">
        <v>8.5294819999999998</v>
      </c>
      <c r="BN39" s="355">
        <v>8.2784099999999992</v>
      </c>
      <c r="BO39" s="355">
        <v>8.1667480000000001</v>
      </c>
      <c r="BP39" s="355">
        <v>8.0832139999999999</v>
      </c>
      <c r="BQ39" s="355">
        <v>7.7660989999999996</v>
      </c>
      <c r="BR39" s="355">
        <v>7.9988970000000004</v>
      </c>
      <c r="BS39" s="355">
        <v>8.0846809999999998</v>
      </c>
      <c r="BT39" s="355">
        <v>7.8261620000000001</v>
      </c>
      <c r="BU39" s="355">
        <v>8.5404049999999998</v>
      </c>
      <c r="BV39" s="355">
        <v>8.86402</v>
      </c>
    </row>
    <row r="40" spans="1:74" x14ac:dyDescent="0.2">
      <c r="A40" s="636" t="s">
        <v>1166</v>
      </c>
      <c r="B40" s="637" t="s">
        <v>1155</v>
      </c>
      <c r="C40" s="214">
        <v>33.048999999999999</v>
      </c>
      <c r="D40" s="214">
        <v>29.367000000000001</v>
      </c>
      <c r="E40" s="214">
        <v>32.478000000000002</v>
      </c>
      <c r="F40" s="214">
        <v>41.503999999999998</v>
      </c>
      <c r="G40" s="214">
        <v>50.624000000000002</v>
      </c>
      <c r="H40" s="214">
        <v>59.155000000000001</v>
      </c>
      <c r="I40" s="214">
        <v>66.296999999999997</v>
      </c>
      <c r="J40" s="214">
        <v>74.212999999999994</v>
      </c>
      <c r="K40" s="214">
        <v>76.301000000000002</v>
      </c>
      <c r="L40" s="214">
        <v>70.325000000000003</v>
      </c>
      <c r="M40" s="214">
        <v>58.11</v>
      </c>
      <c r="N40" s="214">
        <v>45.962000000000003</v>
      </c>
      <c r="O40" s="214">
        <v>33.798000000000002</v>
      </c>
      <c r="P40" s="214">
        <v>29.777000000000001</v>
      </c>
      <c r="Q40" s="214">
        <v>32.463999999999999</v>
      </c>
      <c r="R40" s="214">
        <v>37.396999999999998</v>
      </c>
      <c r="S40" s="214">
        <v>45.006999999999998</v>
      </c>
      <c r="T40" s="214">
        <v>54.171999999999997</v>
      </c>
      <c r="U40" s="214">
        <v>64.765000000000001</v>
      </c>
      <c r="V40" s="214">
        <v>75.825999999999993</v>
      </c>
      <c r="W40" s="214">
        <v>73.483999999999995</v>
      </c>
      <c r="X40" s="214">
        <v>65.581000000000003</v>
      </c>
      <c r="Y40" s="214">
        <v>52.807000000000002</v>
      </c>
      <c r="Z40" s="214">
        <v>40.381</v>
      </c>
      <c r="AA40" s="214">
        <v>32.683999999999997</v>
      </c>
      <c r="AB40" s="214">
        <v>30.513999999999999</v>
      </c>
      <c r="AC40" s="214">
        <v>31.283999999999999</v>
      </c>
      <c r="AD40" s="214">
        <v>37.875999999999998</v>
      </c>
      <c r="AE40" s="214">
        <v>48.814999999999998</v>
      </c>
      <c r="AF40" s="214">
        <v>56.79</v>
      </c>
      <c r="AG40" s="214">
        <v>64.825999999999993</v>
      </c>
      <c r="AH40" s="214">
        <v>75.113</v>
      </c>
      <c r="AI40" s="214">
        <v>75.546999999999997</v>
      </c>
      <c r="AJ40" s="214">
        <v>72.864999999999995</v>
      </c>
      <c r="AK40" s="214">
        <v>61.472000000000001</v>
      </c>
      <c r="AL40" s="214">
        <v>47.453000000000003</v>
      </c>
      <c r="AM40" s="214">
        <v>35.744</v>
      </c>
      <c r="AN40" s="214">
        <v>27.068000000000001</v>
      </c>
      <c r="AO40" s="214">
        <v>32.018000000000001</v>
      </c>
      <c r="AP40" s="214">
        <v>39.011000000000003</v>
      </c>
      <c r="AQ40" s="214">
        <v>47.67</v>
      </c>
      <c r="AR40" s="214">
        <v>55.366</v>
      </c>
      <c r="AS40" s="214">
        <v>66.540000000000006</v>
      </c>
      <c r="AT40" s="214">
        <v>77.638000000000005</v>
      </c>
      <c r="AU40" s="214">
        <v>78.522000000000006</v>
      </c>
      <c r="AV40" s="214">
        <v>70.412999999999997</v>
      </c>
      <c r="AW40" s="214">
        <v>57.756</v>
      </c>
      <c r="AX40" s="214">
        <v>47.435000000000002</v>
      </c>
      <c r="AY40" s="214">
        <v>39.389000000000003</v>
      </c>
      <c r="AZ40" s="214">
        <v>36.328000000000003</v>
      </c>
      <c r="BA40" s="214">
        <v>39.296999999999997</v>
      </c>
      <c r="BB40" s="214">
        <v>48.408000000000001</v>
      </c>
      <c r="BC40" s="214">
        <v>57.576407357000001</v>
      </c>
      <c r="BD40" s="214">
        <v>68.504932238999999</v>
      </c>
      <c r="BE40" s="355">
        <v>77.240489999999994</v>
      </c>
      <c r="BF40" s="355">
        <v>86.551150000000007</v>
      </c>
      <c r="BG40" s="355">
        <v>86.944909999999993</v>
      </c>
      <c r="BH40" s="355">
        <v>81.360110000000006</v>
      </c>
      <c r="BI40" s="355">
        <v>69.046710000000004</v>
      </c>
      <c r="BJ40" s="355">
        <v>56.319380000000002</v>
      </c>
      <c r="BK40" s="355">
        <v>46.991210000000002</v>
      </c>
      <c r="BL40" s="355">
        <v>42.53454</v>
      </c>
      <c r="BM40" s="355">
        <v>44.524459999999998</v>
      </c>
      <c r="BN40" s="355">
        <v>51.309919999999998</v>
      </c>
      <c r="BO40" s="355">
        <v>59.93497</v>
      </c>
      <c r="BP40" s="355">
        <v>68.197310000000002</v>
      </c>
      <c r="BQ40" s="355">
        <v>76.932860000000005</v>
      </c>
      <c r="BR40" s="355">
        <v>86.243520000000004</v>
      </c>
      <c r="BS40" s="355">
        <v>86.637280000000004</v>
      </c>
      <c r="BT40" s="355">
        <v>81.052480000000003</v>
      </c>
      <c r="BU40" s="355">
        <v>68.739080000000001</v>
      </c>
      <c r="BV40" s="355">
        <v>56.011749999999999</v>
      </c>
    </row>
    <row r="41" spans="1:74" x14ac:dyDescent="0.2">
      <c r="A41" s="636" t="s">
        <v>933</v>
      </c>
      <c r="B41" s="637" t="s">
        <v>1156</v>
      </c>
      <c r="C41" s="214">
        <v>20.603999999999999</v>
      </c>
      <c r="D41" s="214">
        <v>18.888999999999999</v>
      </c>
      <c r="E41" s="214">
        <v>17.219000000000001</v>
      </c>
      <c r="F41" s="214">
        <v>18.190999999999999</v>
      </c>
      <c r="G41" s="214">
        <v>19.492000000000001</v>
      </c>
      <c r="H41" s="214">
        <v>20.492000000000001</v>
      </c>
      <c r="I41" s="214">
        <v>20.99</v>
      </c>
      <c r="J41" s="214">
        <v>19.440999999999999</v>
      </c>
      <c r="K41" s="214">
        <v>18.901</v>
      </c>
      <c r="L41" s="214">
        <v>18.82</v>
      </c>
      <c r="M41" s="214">
        <v>20.151</v>
      </c>
      <c r="N41" s="214">
        <v>20.515999999999998</v>
      </c>
      <c r="O41" s="214">
        <v>19.664000000000001</v>
      </c>
      <c r="P41" s="214">
        <v>20.59</v>
      </c>
      <c r="Q41" s="214">
        <v>20.428999999999998</v>
      </c>
      <c r="R41" s="214">
        <v>20.263999999999999</v>
      </c>
      <c r="S41" s="214">
        <v>20.887</v>
      </c>
      <c r="T41" s="214">
        <v>21.251000000000001</v>
      </c>
      <c r="U41" s="214">
        <v>22.358000000000001</v>
      </c>
      <c r="V41" s="214">
        <v>24.66</v>
      </c>
      <c r="W41" s="214">
        <v>25.314</v>
      </c>
      <c r="X41" s="214">
        <v>25.504999999999999</v>
      </c>
      <c r="Y41" s="214">
        <v>26.196999999999999</v>
      </c>
      <c r="Z41" s="214">
        <v>25.045000000000002</v>
      </c>
      <c r="AA41" s="214">
        <v>24.588000000000001</v>
      </c>
      <c r="AB41" s="214">
        <v>22.812999999999999</v>
      </c>
      <c r="AC41" s="214">
        <v>21.494</v>
      </c>
      <c r="AD41" s="214">
        <v>20.533000000000001</v>
      </c>
      <c r="AE41" s="214">
        <v>19.548999999999999</v>
      </c>
      <c r="AF41" s="214">
        <v>20.552</v>
      </c>
      <c r="AG41" s="214">
        <v>22.626999999999999</v>
      </c>
      <c r="AH41" s="214">
        <v>23.629000000000001</v>
      </c>
      <c r="AI41" s="214">
        <v>23.398</v>
      </c>
      <c r="AJ41" s="214">
        <v>21.593</v>
      </c>
      <c r="AK41" s="214">
        <v>21.337</v>
      </c>
      <c r="AL41" s="214">
        <v>20.113</v>
      </c>
      <c r="AM41" s="214">
        <v>18.977</v>
      </c>
      <c r="AN41" s="214">
        <v>18.282</v>
      </c>
      <c r="AO41" s="214">
        <v>19.356000000000002</v>
      </c>
      <c r="AP41" s="214">
        <v>18.895</v>
      </c>
      <c r="AQ41" s="214">
        <v>18.550999999999998</v>
      </c>
      <c r="AR41" s="214">
        <v>18.591999999999999</v>
      </c>
      <c r="AS41" s="214">
        <v>19.675999999999998</v>
      </c>
      <c r="AT41" s="214">
        <v>20.076000000000001</v>
      </c>
      <c r="AU41" s="214">
        <v>20.338999999999999</v>
      </c>
      <c r="AV41" s="214">
        <v>20.184999999999999</v>
      </c>
      <c r="AW41" s="214">
        <v>20.556999999999999</v>
      </c>
      <c r="AX41" s="214">
        <v>20.838000000000001</v>
      </c>
      <c r="AY41" s="214">
        <v>20.754999999999999</v>
      </c>
      <c r="AZ41" s="214">
        <v>18.798999999999999</v>
      </c>
      <c r="BA41" s="214">
        <v>18.120999999999999</v>
      </c>
      <c r="BB41" s="214">
        <v>18.317</v>
      </c>
      <c r="BC41" s="214">
        <v>19.331790000000002</v>
      </c>
      <c r="BD41" s="214">
        <v>20.382061</v>
      </c>
      <c r="BE41" s="355">
        <v>21.69567</v>
      </c>
      <c r="BF41" s="355">
        <v>22.285170000000001</v>
      </c>
      <c r="BG41" s="355">
        <v>22.302250000000001</v>
      </c>
      <c r="BH41" s="355">
        <v>22.460650000000001</v>
      </c>
      <c r="BI41" s="355">
        <v>22.70702</v>
      </c>
      <c r="BJ41" s="355">
        <v>22.44059</v>
      </c>
      <c r="BK41" s="355">
        <v>22.19359</v>
      </c>
      <c r="BL41" s="355">
        <v>21.449839999999998</v>
      </c>
      <c r="BM41" s="355">
        <v>21.223490000000002</v>
      </c>
      <c r="BN41" s="355">
        <v>21.71143</v>
      </c>
      <c r="BO41" s="355">
        <v>22.565059999999999</v>
      </c>
      <c r="BP41" s="355">
        <v>23.423909999999999</v>
      </c>
      <c r="BQ41" s="355">
        <v>24.53613</v>
      </c>
      <c r="BR41" s="355">
        <v>24.950839999999999</v>
      </c>
      <c r="BS41" s="355">
        <v>24.839670000000002</v>
      </c>
      <c r="BT41" s="355">
        <v>24.88738</v>
      </c>
      <c r="BU41" s="355">
        <v>25.03424</v>
      </c>
      <c r="BV41" s="355">
        <v>24.657050000000002</v>
      </c>
    </row>
    <row r="42" spans="1:74" x14ac:dyDescent="0.2">
      <c r="A42" s="636"/>
      <c r="C42" s="640"/>
      <c r="D42" s="640"/>
      <c r="E42" s="640"/>
      <c r="F42" s="640"/>
      <c r="G42" s="640"/>
      <c r="H42" s="640"/>
      <c r="I42" s="640"/>
      <c r="J42" s="640"/>
      <c r="K42" s="640"/>
      <c r="L42" s="640"/>
      <c r="M42" s="640"/>
      <c r="N42" s="640"/>
      <c r="O42" s="640"/>
      <c r="P42" s="640"/>
      <c r="Q42" s="640"/>
      <c r="R42" s="640"/>
      <c r="S42" s="640"/>
      <c r="T42" s="640"/>
      <c r="U42" s="640"/>
      <c r="V42" s="640"/>
      <c r="W42" s="640"/>
      <c r="X42" s="640"/>
      <c r="Y42" s="640"/>
      <c r="Z42" s="640"/>
      <c r="AA42" s="640"/>
      <c r="AB42" s="640"/>
      <c r="AC42" s="640"/>
      <c r="AD42" s="640"/>
      <c r="AE42" s="640"/>
      <c r="AF42" s="640"/>
      <c r="AG42" s="640"/>
      <c r="AH42" s="640"/>
      <c r="AI42" s="640"/>
      <c r="AJ42" s="640"/>
      <c r="AK42" s="640"/>
      <c r="AL42" s="640"/>
      <c r="AM42" s="640"/>
      <c r="AN42" s="640"/>
      <c r="AO42" s="640"/>
      <c r="AP42" s="640"/>
      <c r="AQ42" s="640"/>
      <c r="AR42" s="640"/>
      <c r="AS42" s="640"/>
      <c r="AT42" s="640"/>
      <c r="AU42" s="640"/>
      <c r="AV42" s="640"/>
      <c r="AW42" s="640"/>
      <c r="AX42" s="640"/>
      <c r="AY42" s="640"/>
      <c r="AZ42" s="640"/>
      <c r="BA42" s="640"/>
      <c r="BB42" s="640"/>
      <c r="BC42" s="640"/>
      <c r="BD42" s="640"/>
      <c r="BE42" s="641"/>
      <c r="BF42" s="641"/>
      <c r="BG42" s="641"/>
      <c r="BH42" s="641"/>
      <c r="BI42" s="641"/>
      <c r="BJ42" s="641"/>
      <c r="BK42" s="641"/>
      <c r="BL42" s="641"/>
      <c r="BM42" s="641"/>
      <c r="BN42" s="641"/>
      <c r="BO42" s="641"/>
      <c r="BP42" s="641"/>
      <c r="BQ42" s="641"/>
      <c r="BR42" s="641"/>
      <c r="BS42" s="641"/>
      <c r="BT42" s="641"/>
      <c r="BU42" s="641"/>
      <c r="BV42" s="641"/>
    </row>
    <row r="43" spans="1:74" ht="11.1" customHeight="1" x14ac:dyDescent="0.2">
      <c r="A43" s="57"/>
      <c r="B43" s="155" t="s">
        <v>699</v>
      </c>
      <c r="C43" s="638"/>
      <c r="D43" s="638"/>
      <c r="E43" s="638"/>
      <c r="F43" s="638"/>
      <c r="G43" s="638"/>
      <c r="H43" s="638"/>
      <c r="I43" s="638"/>
      <c r="J43" s="638"/>
      <c r="K43" s="638"/>
      <c r="L43" s="638"/>
      <c r="M43" s="638"/>
      <c r="N43" s="638"/>
      <c r="O43" s="638"/>
      <c r="P43" s="638"/>
      <c r="Q43" s="638"/>
      <c r="R43" s="638"/>
      <c r="S43" s="638"/>
      <c r="T43" s="638"/>
      <c r="U43" s="638"/>
      <c r="V43" s="638"/>
      <c r="W43" s="638"/>
      <c r="X43" s="638"/>
      <c r="Y43" s="638"/>
      <c r="Z43" s="638"/>
      <c r="AA43" s="638"/>
      <c r="AB43" s="638"/>
      <c r="AC43" s="638"/>
      <c r="AD43" s="638"/>
      <c r="AE43" s="638"/>
      <c r="AF43" s="638"/>
      <c r="AG43" s="638"/>
      <c r="AH43" s="638"/>
      <c r="AI43" s="638"/>
      <c r="AJ43" s="638"/>
      <c r="AK43" s="638"/>
      <c r="AL43" s="638"/>
      <c r="AM43" s="638"/>
      <c r="AN43" s="638"/>
      <c r="AO43" s="638"/>
      <c r="AP43" s="638"/>
      <c r="AQ43" s="638"/>
      <c r="AR43" s="638"/>
      <c r="AS43" s="638"/>
      <c r="AT43" s="638"/>
      <c r="AU43" s="638"/>
      <c r="AV43" s="638"/>
      <c r="AW43" s="638"/>
      <c r="AX43" s="638"/>
      <c r="AY43" s="638"/>
      <c r="AZ43" s="638"/>
      <c r="BA43" s="638"/>
      <c r="BB43" s="638"/>
      <c r="BC43" s="638"/>
      <c r="BD43" s="638"/>
      <c r="BE43" s="639"/>
      <c r="BF43" s="639"/>
      <c r="BG43" s="639"/>
      <c r="BH43" s="639"/>
      <c r="BI43" s="639"/>
      <c r="BJ43" s="639"/>
      <c r="BK43" s="639"/>
      <c r="BL43" s="639"/>
      <c r="BM43" s="639"/>
      <c r="BN43" s="639"/>
      <c r="BO43" s="639"/>
      <c r="BP43" s="639"/>
      <c r="BQ43" s="639"/>
      <c r="BR43" s="639"/>
      <c r="BS43" s="639"/>
      <c r="BT43" s="639"/>
      <c r="BU43" s="639"/>
      <c r="BV43" s="639"/>
    </row>
    <row r="44" spans="1:74" ht="11.1" customHeight="1" x14ac:dyDescent="0.2">
      <c r="A44" s="61" t="s">
        <v>630</v>
      </c>
      <c r="B44" s="179" t="s">
        <v>528</v>
      </c>
      <c r="C44" s="214">
        <v>15.456129000000001</v>
      </c>
      <c r="D44" s="214">
        <v>15.341571</v>
      </c>
      <c r="E44" s="214">
        <v>15.64</v>
      </c>
      <c r="F44" s="214">
        <v>16.2728</v>
      </c>
      <c r="G44" s="214">
        <v>16.401612</v>
      </c>
      <c r="H44" s="214">
        <v>16.701132999999999</v>
      </c>
      <c r="I44" s="214">
        <v>16.878644999999999</v>
      </c>
      <c r="J44" s="214">
        <v>16.700225</v>
      </c>
      <c r="K44" s="214">
        <v>16.1676</v>
      </c>
      <c r="L44" s="214">
        <v>15.439871</v>
      </c>
      <c r="M44" s="214">
        <v>16.458033</v>
      </c>
      <c r="N44" s="214">
        <v>16.741548000000002</v>
      </c>
      <c r="O44" s="214">
        <v>15.95129</v>
      </c>
      <c r="P44" s="214">
        <v>15.842828000000001</v>
      </c>
      <c r="Q44" s="214">
        <v>16.082452</v>
      </c>
      <c r="R44" s="214">
        <v>15.920267000000001</v>
      </c>
      <c r="S44" s="214">
        <v>16.236806999999999</v>
      </c>
      <c r="T44" s="214">
        <v>16.432600000000001</v>
      </c>
      <c r="U44" s="214">
        <v>16.621193999999999</v>
      </c>
      <c r="V44" s="214">
        <v>16.593354999999999</v>
      </c>
      <c r="W44" s="214">
        <v>16.339832999999999</v>
      </c>
      <c r="X44" s="214">
        <v>15.454355</v>
      </c>
      <c r="Y44" s="214">
        <v>16.235233000000001</v>
      </c>
      <c r="Z44" s="214">
        <v>16.515871000000001</v>
      </c>
      <c r="AA44" s="214">
        <v>16.118224999999999</v>
      </c>
      <c r="AB44" s="214">
        <v>15.493107</v>
      </c>
      <c r="AC44" s="214">
        <v>16.047934999999999</v>
      </c>
      <c r="AD44" s="214">
        <v>16.954433000000002</v>
      </c>
      <c r="AE44" s="214">
        <v>17.222387000000001</v>
      </c>
      <c r="AF44" s="214">
        <v>17.204066000000001</v>
      </c>
      <c r="AG44" s="214">
        <v>17.317450999999998</v>
      </c>
      <c r="AH44" s="214">
        <v>16.980516000000001</v>
      </c>
      <c r="AI44" s="214">
        <v>15.4602</v>
      </c>
      <c r="AJ44" s="214">
        <v>16.061192999999999</v>
      </c>
      <c r="AK44" s="214">
        <v>16.839600000000001</v>
      </c>
      <c r="AL44" s="214">
        <v>17.274387000000001</v>
      </c>
      <c r="AM44" s="214">
        <v>16.599226000000002</v>
      </c>
      <c r="AN44" s="214">
        <v>15.931820999999999</v>
      </c>
      <c r="AO44" s="214">
        <v>16.665289999999999</v>
      </c>
      <c r="AP44" s="214">
        <v>16.765733000000001</v>
      </c>
      <c r="AQ44" s="214">
        <v>16.989194000000001</v>
      </c>
      <c r="AR44" s="214">
        <v>17.665766999999999</v>
      </c>
      <c r="AS44" s="214">
        <v>17.354935999999999</v>
      </c>
      <c r="AT44" s="214">
        <v>17.612193999999999</v>
      </c>
      <c r="AU44" s="214">
        <v>16.985567</v>
      </c>
      <c r="AV44" s="214">
        <v>16.408902999999999</v>
      </c>
      <c r="AW44" s="214">
        <v>17.152432999999998</v>
      </c>
      <c r="AX44" s="214">
        <v>17.409386999999999</v>
      </c>
      <c r="AY44" s="214">
        <v>16.785097</v>
      </c>
      <c r="AZ44" s="214">
        <v>15.836929</v>
      </c>
      <c r="BA44" s="214">
        <v>15.939161</v>
      </c>
      <c r="BB44" s="214">
        <v>16.3384</v>
      </c>
      <c r="BC44" s="214">
        <v>16.728612902999998</v>
      </c>
      <c r="BD44" s="214">
        <v>17.282465999999999</v>
      </c>
      <c r="BE44" s="355">
        <v>17.5032</v>
      </c>
      <c r="BF44" s="355">
        <v>17.444759999999999</v>
      </c>
      <c r="BG44" s="355">
        <v>16.892679999999999</v>
      </c>
      <c r="BH44" s="355">
        <v>16.27543</v>
      </c>
      <c r="BI44" s="355">
        <v>16.903839999999999</v>
      </c>
      <c r="BJ44" s="355">
        <v>17.509530000000002</v>
      </c>
      <c r="BK44" s="355">
        <v>16.907599999999999</v>
      </c>
      <c r="BL44" s="355">
        <v>16.7</v>
      </c>
      <c r="BM44" s="355">
        <v>17.227609999999999</v>
      </c>
      <c r="BN44" s="355">
        <v>17.786200000000001</v>
      </c>
      <c r="BO44" s="355">
        <v>18.032109999999999</v>
      </c>
      <c r="BP44" s="355">
        <v>18.1877</v>
      </c>
      <c r="BQ44" s="355">
        <v>18.179639999999999</v>
      </c>
      <c r="BR44" s="355">
        <v>18.112469999999998</v>
      </c>
      <c r="BS44" s="355">
        <v>17.75055</v>
      </c>
      <c r="BT44" s="355">
        <v>17.29372</v>
      </c>
      <c r="BU44" s="355">
        <v>17.526720000000001</v>
      </c>
      <c r="BV44" s="355">
        <v>17.827059999999999</v>
      </c>
    </row>
    <row r="45" spans="1:74" ht="11.1" customHeight="1" x14ac:dyDescent="0.2">
      <c r="A45" s="636" t="s">
        <v>1180</v>
      </c>
      <c r="B45" s="637" t="s">
        <v>1173</v>
      </c>
      <c r="C45" s="214">
        <v>0.58887100000000003</v>
      </c>
      <c r="D45" s="214">
        <v>0.54478499999999996</v>
      </c>
      <c r="E45" s="214">
        <v>0.49422500000000003</v>
      </c>
      <c r="F45" s="214">
        <v>0.40643299999999999</v>
      </c>
      <c r="G45" s="214">
        <v>0.39361200000000002</v>
      </c>
      <c r="H45" s="214">
        <v>0.41839999999999999</v>
      </c>
      <c r="I45" s="214">
        <v>0.43196699999999999</v>
      </c>
      <c r="J45" s="214">
        <v>0.44893499999999997</v>
      </c>
      <c r="K45" s="214">
        <v>0.54616600000000004</v>
      </c>
      <c r="L45" s="214">
        <v>0.60048299999999999</v>
      </c>
      <c r="M45" s="214">
        <v>0.68343299999999996</v>
      </c>
      <c r="N45" s="214">
        <v>0.64948300000000003</v>
      </c>
      <c r="O45" s="214">
        <v>0.67238699999999996</v>
      </c>
      <c r="P45" s="214">
        <v>0.56851700000000005</v>
      </c>
      <c r="Q45" s="214">
        <v>0.48725800000000002</v>
      </c>
      <c r="R45" s="214">
        <v>0.45219999999999999</v>
      </c>
      <c r="S45" s="214">
        <v>0.42016100000000001</v>
      </c>
      <c r="T45" s="214">
        <v>0.43246699999999999</v>
      </c>
      <c r="U45" s="214">
        <v>0.42496800000000001</v>
      </c>
      <c r="V45" s="214">
        <v>0.42661300000000002</v>
      </c>
      <c r="W45" s="214">
        <v>0.54733299999999996</v>
      </c>
      <c r="X45" s="214">
        <v>0.63274200000000003</v>
      </c>
      <c r="Y45" s="214">
        <v>0.69886700000000002</v>
      </c>
      <c r="Z45" s="214">
        <v>0.67354800000000004</v>
      </c>
      <c r="AA45" s="214">
        <v>0.64929000000000003</v>
      </c>
      <c r="AB45" s="214">
        <v>0.58667800000000003</v>
      </c>
      <c r="AC45" s="214">
        <v>0.51941899999999996</v>
      </c>
      <c r="AD45" s="214">
        <v>0.477933</v>
      </c>
      <c r="AE45" s="214">
        <v>0.48367700000000002</v>
      </c>
      <c r="AF45" s="214">
        <v>0.473333</v>
      </c>
      <c r="AG45" s="214">
        <v>0.445741</v>
      </c>
      <c r="AH45" s="214">
        <v>0.48032200000000003</v>
      </c>
      <c r="AI45" s="214">
        <v>0.60550000000000004</v>
      </c>
      <c r="AJ45" s="214">
        <v>0.59306400000000004</v>
      </c>
      <c r="AK45" s="214">
        <v>0.73086600000000002</v>
      </c>
      <c r="AL45" s="214">
        <v>0.750193</v>
      </c>
      <c r="AM45" s="214">
        <v>0.62929000000000002</v>
      </c>
      <c r="AN45" s="214">
        <v>0.63364299999999996</v>
      </c>
      <c r="AO45" s="214">
        <v>0.556064</v>
      </c>
      <c r="AP45" s="214">
        <v>0.4965</v>
      </c>
      <c r="AQ45" s="214">
        <v>0.45371</v>
      </c>
      <c r="AR45" s="214">
        <v>0.457233</v>
      </c>
      <c r="AS45" s="214">
        <v>0.44232300000000002</v>
      </c>
      <c r="AT45" s="214">
        <v>0.50416099999999997</v>
      </c>
      <c r="AU45" s="214">
        <v>0.56506699999999999</v>
      </c>
      <c r="AV45" s="214">
        <v>0.685581</v>
      </c>
      <c r="AW45" s="214">
        <v>0.74596700000000005</v>
      </c>
      <c r="AX45" s="214">
        <v>0.73161299999999996</v>
      </c>
      <c r="AY45" s="214">
        <v>0.68096800000000002</v>
      </c>
      <c r="AZ45" s="214">
        <v>0.58957099999999996</v>
      </c>
      <c r="BA45" s="214">
        <v>0.50877399999999995</v>
      </c>
      <c r="BB45" s="214">
        <v>0.48403299999999999</v>
      </c>
      <c r="BC45" s="214">
        <v>0.47695759999999998</v>
      </c>
      <c r="BD45" s="214">
        <v>0.4844253</v>
      </c>
      <c r="BE45" s="355">
        <v>0.46235779999999999</v>
      </c>
      <c r="BF45" s="355">
        <v>0.48383039999999999</v>
      </c>
      <c r="BG45" s="355">
        <v>0.59565670000000004</v>
      </c>
      <c r="BH45" s="355">
        <v>0.63673329999999995</v>
      </c>
      <c r="BI45" s="355">
        <v>0.72984680000000002</v>
      </c>
      <c r="BJ45" s="355">
        <v>0.71668810000000005</v>
      </c>
      <c r="BK45" s="355">
        <v>0.64111649999999998</v>
      </c>
      <c r="BL45" s="355">
        <v>0.59911020000000004</v>
      </c>
      <c r="BM45" s="355">
        <v>0.53390249999999995</v>
      </c>
      <c r="BN45" s="355">
        <v>0.49185410000000002</v>
      </c>
      <c r="BO45" s="355">
        <v>0.47665669999999999</v>
      </c>
      <c r="BP45" s="355">
        <v>0.4850931</v>
      </c>
      <c r="BQ45" s="355">
        <v>0.46651860000000001</v>
      </c>
      <c r="BR45" s="355">
        <v>0.48677379999999998</v>
      </c>
      <c r="BS45" s="355">
        <v>0.60018289999999996</v>
      </c>
      <c r="BT45" s="355">
        <v>0.64158789999999999</v>
      </c>
      <c r="BU45" s="355">
        <v>0.73058820000000002</v>
      </c>
      <c r="BV45" s="355">
        <v>0.71626780000000001</v>
      </c>
    </row>
    <row r="46" spans="1:74" ht="11.1" customHeight="1" x14ac:dyDescent="0.2">
      <c r="A46" s="61" t="s">
        <v>1083</v>
      </c>
      <c r="B46" s="179" t="s">
        <v>529</v>
      </c>
      <c r="C46" s="214">
        <v>0.98</v>
      </c>
      <c r="D46" s="214">
        <v>1.1223920000000001</v>
      </c>
      <c r="E46" s="214">
        <v>1.1412580000000001</v>
      </c>
      <c r="F46" s="214">
        <v>1.1693659999999999</v>
      </c>
      <c r="G46" s="214">
        <v>1.171</v>
      </c>
      <c r="H46" s="214">
        <v>1.2038329999999999</v>
      </c>
      <c r="I46" s="214">
        <v>1.2157089999999999</v>
      </c>
      <c r="J46" s="214">
        <v>1.1918059999999999</v>
      </c>
      <c r="K46" s="214">
        <v>1.1834</v>
      </c>
      <c r="L46" s="214">
        <v>1.1791290000000001</v>
      </c>
      <c r="M46" s="214">
        <v>1.1561330000000001</v>
      </c>
      <c r="N46" s="214">
        <v>1.17</v>
      </c>
      <c r="O46" s="214">
        <v>1.114903</v>
      </c>
      <c r="P46" s="214">
        <v>1.155931</v>
      </c>
      <c r="Q46" s="214">
        <v>1.174194</v>
      </c>
      <c r="R46" s="214">
        <v>1.2031670000000001</v>
      </c>
      <c r="S46" s="214">
        <v>1.215355</v>
      </c>
      <c r="T46" s="214">
        <v>1.248167</v>
      </c>
      <c r="U46" s="214">
        <v>1.2313229999999999</v>
      </c>
      <c r="V46" s="214">
        <v>1.2503869999999999</v>
      </c>
      <c r="W46" s="214">
        <v>1.2135</v>
      </c>
      <c r="X46" s="214">
        <v>1.193484</v>
      </c>
      <c r="Y46" s="214">
        <v>1.195567</v>
      </c>
      <c r="Z46" s="214">
        <v>1.1957739999999999</v>
      </c>
      <c r="AA46" s="214">
        <v>1.1055159999999999</v>
      </c>
      <c r="AB46" s="214">
        <v>1.161321</v>
      </c>
      <c r="AC46" s="214">
        <v>1.203451</v>
      </c>
      <c r="AD46" s="214">
        <v>1.2047330000000001</v>
      </c>
      <c r="AE46" s="214">
        <v>1.2388060000000001</v>
      </c>
      <c r="AF46" s="214">
        <v>1.2611000000000001</v>
      </c>
      <c r="AG46" s="214">
        <v>1.222129</v>
      </c>
      <c r="AH46" s="214">
        <v>1.240516</v>
      </c>
      <c r="AI46" s="214">
        <v>1.1862999999999999</v>
      </c>
      <c r="AJ46" s="214">
        <v>1.211096</v>
      </c>
      <c r="AK46" s="214">
        <v>1.207233</v>
      </c>
      <c r="AL46" s="214">
        <v>1.190741</v>
      </c>
      <c r="AM46" s="214">
        <v>1.1121289999999999</v>
      </c>
      <c r="AN46" s="214">
        <v>1.1524289999999999</v>
      </c>
      <c r="AO46" s="214">
        <v>1.2054510000000001</v>
      </c>
      <c r="AP46" s="214">
        <v>1.2063330000000001</v>
      </c>
      <c r="AQ46" s="214">
        <v>1.240548</v>
      </c>
      <c r="AR46" s="214">
        <v>1.2441329999999999</v>
      </c>
      <c r="AS46" s="214">
        <v>1.2209030000000001</v>
      </c>
      <c r="AT46" s="214">
        <v>1.248129</v>
      </c>
      <c r="AU46" s="214">
        <v>1.1946669999999999</v>
      </c>
      <c r="AV46" s="214">
        <v>1.1990000000000001</v>
      </c>
      <c r="AW46" s="214">
        <v>1.2073670000000001</v>
      </c>
      <c r="AX46" s="214">
        <v>1.1858709999999999</v>
      </c>
      <c r="AY46" s="214">
        <v>1.147065</v>
      </c>
      <c r="AZ46" s="214">
        <v>1.14825</v>
      </c>
      <c r="BA46" s="214">
        <v>1.188774</v>
      </c>
      <c r="BB46" s="214">
        <v>1.1935</v>
      </c>
      <c r="BC46" s="214">
        <v>1.2363289645</v>
      </c>
      <c r="BD46" s="214">
        <v>1.2603965067</v>
      </c>
      <c r="BE46" s="355">
        <v>1.235368</v>
      </c>
      <c r="BF46" s="355">
        <v>1.240478</v>
      </c>
      <c r="BG46" s="355">
        <v>1.18065</v>
      </c>
      <c r="BH46" s="355">
        <v>1.1958040000000001</v>
      </c>
      <c r="BI46" s="355">
        <v>1.23522</v>
      </c>
      <c r="BJ46" s="355">
        <v>1.2722960000000001</v>
      </c>
      <c r="BK46" s="355">
        <v>1.1584289999999999</v>
      </c>
      <c r="BL46" s="355">
        <v>1.2240679999999999</v>
      </c>
      <c r="BM46" s="355">
        <v>1.252777</v>
      </c>
      <c r="BN46" s="355">
        <v>1.271817</v>
      </c>
      <c r="BO46" s="355">
        <v>1.294678</v>
      </c>
      <c r="BP46" s="355">
        <v>1.3288409999999999</v>
      </c>
      <c r="BQ46" s="355">
        <v>1.279423</v>
      </c>
      <c r="BR46" s="355">
        <v>1.296384</v>
      </c>
      <c r="BS46" s="355">
        <v>1.229719</v>
      </c>
      <c r="BT46" s="355">
        <v>1.2323759999999999</v>
      </c>
      <c r="BU46" s="355">
        <v>1.2568440000000001</v>
      </c>
      <c r="BV46" s="355">
        <v>1.2791239999999999</v>
      </c>
    </row>
    <row r="47" spans="1:74" ht="11.1" customHeight="1" x14ac:dyDescent="0.2">
      <c r="A47" s="61" t="s">
        <v>940</v>
      </c>
      <c r="B47" s="637" t="s">
        <v>530</v>
      </c>
      <c r="C47" s="214">
        <v>0.21199999999999999</v>
      </c>
      <c r="D47" s="214">
        <v>0.272928</v>
      </c>
      <c r="E47" s="214">
        <v>0.29219299999999998</v>
      </c>
      <c r="F47" s="214">
        <v>0.29113299999999998</v>
      </c>
      <c r="G47" s="214">
        <v>0.251419</v>
      </c>
      <c r="H47" s="214">
        <v>0.1053</v>
      </c>
      <c r="I47" s="214">
        <v>0.31077399999999999</v>
      </c>
      <c r="J47" s="214">
        <v>0.39483800000000002</v>
      </c>
      <c r="K47" s="214">
        <v>0.4627</v>
      </c>
      <c r="L47" s="214">
        <v>0.42632199999999998</v>
      </c>
      <c r="M47" s="214">
        <v>0.31009999999999999</v>
      </c>
      <c r="N47" s="214">
        <v>0.15545100000000001</v>
      </c>
      <c r="O47" s="214">
        <v>0.183</v>
      </c>
      <c r="P47" s="214">
        <v>0.15462100000000001</v>
      </c>
      <c r="Q47" s="214">
        <v>0.32125799999999999</v>
      </c>
      <c r="R47" s="214">
        <v>0.43786700000000001</v>
      </c>
      <c r="S47" s="214">
        <v>0.50509700000000002</v>
      </c>
      <c r="T47" s="214">
        <v>0.65773300000000001</v>
      </c>
      <c r="U47" s="214">
        <v>0.56225800000000004</v>
      </c>
      <c r="V47" s="214">
        <v>0.50190299999999999</v>
      </c>
      <c r="W47" s="214">
        <v>0.34886699999999998</v>
      </c>
      <c r="X47" s="214">
        <v>0.28648400000000002</v>
      </c>
      <c r="Y47" s="214">
        <v>0.47516700000000001</v>
      </c>
      <c r="Z47" s="214">
        <v>0.39154800000000001</v>
      </c>
      <c r="AA47" s="214">
        <v>0.19445100000000001</v>
      </c>
      <c r="AB47" s="214">
        <v>0.31839200000000001</v>
      </c>
      <c r="AC47" s="214">
        <v>0.28661199999999998</v>
      </c>
      <c r="AD47" s="214">
        <v>0.17283299999999999</v>
      </c>
      <c r="AE47" s="214">
        <v>0.23577400000000001</v>
      </c>
      <c r="AF47" s="214">
        <v>0.56489999999999996</v>
      </c>
      <c r="AG47" s="214">
        <v>0.35825800000000002</v>
      </c>
      <c r="AH47" s="214">
        <v>0.37751600000000002</v>
      </c>
      <c r="AI47" s="214">
        <v>0.39163300000000001</v>
      </c>
      <c r="AJ47" s="214">
        <v>0.45487100000000003</v>
      </c>
      <c r="AK47" s="214">
        <v>0.47760000000000002</v>
      </c>
      <c r="AL47" s="214">
        <v>0.42419299999999999</v>
      </c>
      <c r="AM47" s="214">
        <v>0.20793600000000001</v>
      </c>
      <c r="AN47" s="214">
        <v>0.19039300000000001</v>
      </c>
      <c r="AO47" s="214">
        <v>-4.0837999999999999E-2</v>
      </c>
      <c r="AP47" s="214">
        <v>0.48570000000000002</v>
      </c>
      <c r="AQ47" s="214">
        <v>0.44803199999999999</v>
      </c>
      <c r="AR47" s="214">
        <v>0.33189999999999997</v>
      </c>
      <c r="AS47" s="214">
        <v>0.45025799999999999</v>
      </c>
      <c r="AT47" s="214">
        <v>0.46019399999999999</v>
      </c>
      <c r="AU47" s="214">
        <v>0.43880000000000002</v>
      </c>
      <c r="AV47" s="214">
        <v>0.27858100000000002</v>
      </c>
      <c r="AW47" s="214">
        <v>0.25890000000000002</v>
      </c>
      <c r="AX47" s="214">
        <v>0.48393599999999998</v>
      </c>
      <c r="AY47" s="214">
        <v>0.15274199999999999</v>
      </c>
      <c r="AZ47" s="214">
        <v>0.104071</v>
      </c>
      <c r="BA47" s="214">
        <v>0.27419399999999999</v>
      </c>
      <c r="BB47" s="214">
        <v>0.25773299999999999</v>
      </c>
      <c r="BC47" s="214">
        <v>0.45047682154000002</v>
      </c>
      <c r="BD47" s="214">
        <v>0.33139982662</v>
      </c>
      <c r="BE47" s="355">
        <v>0.36968139999999999</v>
      </c>
      <c r="BF47" s="355">
        <v>0.47323559999999998</v>
      </c>
      <c r="BG47" s="355">
        <v>0.42191709999999999</v>
      </c>
      <c r="BH47" s="355">
        <v>0.35573769999999999</v>
      </c>
      <c r="BI47" s="355">
        <v>0.4465211</v>
      </c>
      <c r="BJ47" s="355">
        <v>0.49128820000000001</v>
      </c>
      <c r="BK47" s="355">
        <v>0.27109040000000001</v>
      </c>
      <c r="BL47" s="355">
        <v>0.3958313</v>
      </c>
      <c r="BM47" s="355">
        <v>0.48865829999999999</v>
      </c>
      <c r="BN47" s="355">
        <v>0.54258260000000003</v>
      </c>
      <c r="BO47" s="355">
        <v>0.61312129999999998</v>
      </c>
      <c r="BP47" s="355">
        <v>0.68786270000000005</v>
      </c>
      <c r="BQ47" s="355">
        <v>0.62616360000000004</v>
      </c>
      <c r="BR47" s="355">
        <v>0.69548489999999996</v>
      </c>
      <c r="BS47" s="355">
        <v>0.61498430000000004</v>
      </c>
      <c r="BT47" s="355">
        <v>0.56452449999999998</v>
      </c>
      <c r="BU47" s="355">
        <v>0.57819419999999999</v>
      </c>
      <c r="BV47" s="355">
        <v>0.62337189999999998</v>
      </c>
    </row>
    <row r="48" spans="1:74" ht="11.1" customHeight="1" x14ac:dyDescent="0.2">
      <c r="A48" s="61" t="s">
        <v>941</v>
      </c>
      <c r="B48" s="179" t="s">
        <v>993</v>
      </c>
      <c r="C48" s="214">
        <v>0.41383799999999998</v>
      </c>
      <c r="D48" s="214">
        <v>0.71592800000000001</v>
      </c>
      <c r="E48" s="214">
        <v>0.84590299999999996</v>
      </c>
      <c r="F48" s="214">
        <v>0.83173299999999994</v>
      </c>
      <c r="G48" s="214">
        <v>0.89454800000000001</v>
      </c>
      <c r="H48" s="214">
        <v>0.82166600000000001</v>
      </c>
      <c r="I48" s="214">
        <v>0.75345099999999998</v>
      </c>
      <c r="J48" s="214">
        <v>0.79038699999999995</v>
      </c>
      <c r="K48" s="214">
        <v>0.64839999999999998</v>
      </c>
      <c r="L48" s="214">
        <v>0.96728999999999998</v>
      </c>
      <c r="M48" s="214">
        <v>0.20236599999999999</v>
      </c>
      <c r="N48" s="214">
        <v>5.1741000000000002E-2</v>
      </c>
      <c r="O48" s="214">
        <v>-0.30351600000000001</v>
      </c>
      <c r="P48" s="214">
        <v>0.553759</v>
      </c>
      <c r="Q48" s="214">
        <v>0.78874200000000005</v>
      </c>
      <c r="R48" s="214">
        <v>0.81</v>
      </c>
      <c r="S48" s="214">
        <v>0.77238700000000005</v>
      </c>
      <c r="T48" s="214">
        <v>0.91913299999999998</v>
      </c>
      <c r="U48" s="214">
        <v>0.88616099999999998</v>
      </c>
      <c r="V48" s="214">
        <v>1.060548</v>
      </c>
      <c r="W48" s="214">
        <v>0.74873299999999998</v>
      </c>
      <c r="X48" s="214">
        <v>0.93109699999999995</v>
      </c>
      <c r="Y48" s="214">
        <v>0.29563299999999998</v>
      </c>
      <c r="Z48" s="214">
        <v>0.16761300000000001</v>
      </c>
      <c r="AA48" s="214">
        <v>-0.19780600000000001</v>
      </c>
      <c r="AB48" s="214">
        <v>0.53157100000000002</v>
      </c>
      <c r="AC48" s="214">
        <v>0.72261200000000003</v>
      </c>
      <c r="AD48" s="214">
        <v>0.54053300000000004</v>
      </c>
      <c r="AE48" s="214">
        <v>0.69816100000000003</v>
      </c>
      <c r="AF48" s="214">
        <v>0.66496599999999995</v>
      </c>
      <c r="AG48" s="214">
        <v>0.66093500000000005</v>
      </c>
      <c r="AH48" s="214">
        <v>0.72199999999999998</v>
      </c>
      <c r="AI48" s="214">
        <v>0.62306600000000001</v>
      </c>
      <c r="AJ48" s="214">
        <v>0.72474099999999997</v>
      </c>
      <c r="AK48" s="214">
        <v>0.16303300000000001</v>
      </c>
      <c r="AL48" s="214">
        <v>-0.16480600000000001</v>
      </c>
      <c r="AM48" s="214">
        <v>-0.11403199999999999</v>
      </c>
      <c r="AN48" s="214">
        <v>0.37228600000000001</v>
      </c>
      <c r="AO48" s="214">
        <v>0.75058000000000002</v>
      </c>
      <c r="AP48" s="214">
        <v>0.60883299999999996</v>
      </c>
      <c r="AQ48" s="214">
        <v>0.75241899999999995</v>
      </c>
      <c r="AR48" s="214">
        <v>0.73176699999999995</v>
      </c>
      <c r="AS48" s="214">
        <v>0.72222600000000003</v>
      </c>
      <c r="AT48" s="214">
        <v>0.61058100000000004</v>
      </c>
      <c r="AU48" s="214">
        <v>0.40953299999999998</v>
      </c>
      <c r="AV48" s="214">
        <v>0.72677400000000003</v>
      </c>
      <c r="AW48" s="214">
        <v>0.24293300000000001</v>
      </c>
      <c r="AX48" s="214">
        <v>-0.19622600000000001</v>
      </c>
      <c r="AY48" s="214">
        <v>0.10745200000000001</v>
      </c>
      <c r="AZ48" s="214">
        <v>0.67749999999999999</v>
      </c>
      <c r="BA48" s="214">
        <v>1.1114839999999999</v>
      </c>
      <c r="BB48" s="214">
        <v>1.0263</v>
      </c>
      <c r="BC48" s="214">
        <v>0.89641935484000002</v>
      </c>
      <c r="BD48" s="214">
        <v>0.71334978667000004</v>
      </c>
      <c r="BE48" s="355">
        <v>0.68343889999999996</v>
      </c>
      <c r="BF48" s="355">
        <v>0.72561540000000002</v>
      </c>
      <c r="BG48" s="355">
        <v>0.54128189999999998</v>
      </c>
      <c r="BH48" s="355">
        <v>0.7352957</v>
      </c>
      <c r="BI48" s="355">
        <v>0.39672649999999998</v>
      </c>
      <c r="BJ48" s="355">
        <v>0.32235999999999998</v>
      </c>
      <c r="BK48" s="355">
        <v>0.3848181</v>
      </c>
      <c r="BL48" s="355">
        <v>0.60481149999999995</v>
      </c>
      <c r="BM48" s="355">
        <v>0.73031159999999995</v>
      </c>
      <c r="BN48" s="355">
        <v>0.81039589999999995</v>
      </c>
      <c r="BO48" s="355">
        <v>0.87872839999999997</v>
      </c>
      <c r="BP48" s="355">
        <v>0.81962369999999996</v>
      </c>
      <c r="BQ48" s="355">
        <v>0.71397540000000004</v>
      </c>
      <c r="BR48" s="355">
        <v>0.73327439999999999</v>
      </c>
      <c r="BS48" s="355">
        <v>0.54315020000000003</v>
      </c>
      <c r="BT48" s="355">
        <v>0.73574859999999997</v>
      </c>
      <c r="BU48" s="355">
        <v>0.39683619999999997</v>
      </c>
      <c r="BV48" s="355">
        <v>0.32238650000000002</v>
      </c>
    </row>
    <row r="49" spans="1:74" ht="11.1" customHeight="1" x14ac:dyDescent="0.2">
      <c r="A49" s="61" t="s">
        <v>942</v>
      </c>
      <c r="B49" s="179" t="s">
        <v>994</v>
      </c>
      <c r="C49" s="214">
        <v>-1.93E-4</v>
      </c>
      <c r="D49" s="214">
        <v>2.5000000000000001E-4</v>
      </c>
      <c r="E49" s="214">
        <v>1.645E-3</v>
      </c>
      <c r="F49" s="214">
        <v>-1E-4</v>
      </c>
      <c r="G49" s="214">
        <v>1.93E-4</v>
      </c>
      <c r="H49" s="214">
        <v>6.6000000000000005E-5</v>
      </c>
      <c r="I49" s="214">
        <v>1.6100000000000001E-4</v>
      </c>
      <c r="J49" s="214">
        <v>1.6100000000000001E-4</v>
      </c>
      <c r="K49" s="214">
        <v>-1E-4</v>
      </c>
      <c r="L49" s="214">
        <v>1.6100000000000001E-4</v>
      </c>
      <c r="M49" s="214">
        <v>3.3000000000000003E-5</v>
      </c>
      <c r="N49" s="214">
        <v>0</v>
      </c>
      <c r="O49" s="214">
        <v>9.7E-5</v>
      </c>
      <c r="P49" s="214">
        <v>-3.4999999999999997E-5</v>
      </c>
      <c r="Q49" s="214">
        <v>1.94E-4</v>
      </c>
      <c r="R49" s="214">
        <v>-1E-4</v>
      </c>
      <c r="S49" s="214">
        <v>3.1999999999999999E-5</v>
      </c>
      <c r="T49" s="214">
        <v>2.6699999999999998E-4</v>
      </c>
      <c r="U49" s="214">
        <v>9.7E-5</v>
      </c>
      <c r="V49" s="214">
        <v>-1.6100000000000001E-4</v>
      </c>
      <c r="W49" s="214">
        <v>8.3299999999999997E-4</v>
      </c>
      <c r="X49" s="214">
        <v>2.2599999999999999E-4</v>
      </c>
      <c r="Y49" s="214">
        <v>1.6699999999999999E-4</v>
      </c>
      <c r="Z49" s="214">
        <v>2.5799999999999998E-4</v>
      </c>
      <c r="AA49" s="214">
        <v>3.2200000000000002E-4</v>
      </c>
      <c r="AB49" s="214">
        <v>3.4999999999999997E-5</v>
      </c>
      <c r="AC49" s="214">
        <v>6.3999999999999997E-5</v>
      </c>
      <c r="AD49" s="214">
        <v>2.33E-4</v>
      </c>
      <c r="AE49" s="214">
        <v>-3.1999999999999999E-5</v>
      </c>
      <c r="AF49" s="214">
        <v>6.6000000000000005E-5</v>
      </c>
      <c r="AG49" s="214">
        <v>3.1999999999999999E-5</v>
      </c>
      <c r="AH49" s="214">
        <v>2.5799999999999998E-4</v>
      </c>
      <c r="AI49" s="214">
        <v>1.3300000000000001E-4</v>
      </c>
      <c r="AJ49" s="214">
        <v>3.1999999999999999E-5</v>
      </c>
      <c r="AK49" s="214">
        <v>-1E-4</v>
      </c>
      <c r="AL49" s="214">
        <v>0</v>
      </c>
      <c r="AM49" s="214">
        <v>1.94E-4</v>
      </c>
      <c r="AN49" s="214">
        <v>1.07E-4</v>
      </c>
      <c r="AO49" s="214">
        <v>-2.2499999999999999E-4</v>
      </c>
      <c r="AP49" s="214">
        <v>1E-3</v>
      </c>
      <c r="AQ49" s="214">
        <v>1.2899999999999999E-3</v>
      </c>
      <c r="AR49" s="214">
        <v>-4.3300000000000001E-4</v>
      </c>
      <c r="AS49" s="214">
        <v>2.9030000000000002E-3</v>
      </c>
      <c r="AT49" s="214">
        <v>1.194E-3</v>
      </c>
      <c r="AU49" s="214">
        <v>1.933E-3</v>
      </c>
      <c r="AV49" s="214">
        <v>8.7100000000000003E-4</v>
      </c>
      <c r="AW49" s="214">
        <v>-1.3300000000000001E-4</v>
      </c>
      <c r="AX49" s="214">
        <v>4.84E-4</v>
      </c>
      <c r="AY49" s="214">
        <v>-2.5799999999999998E-4</v>
      </c>
      <c r="AZ49" s="214">
        <v>1.7899999999999999E-4</v>
      </c>
      <c r="BA49" s="214">
        <v>1.2899999999999999E-4</v>
      </c>
      <c r="BB49" s="214">
        <v>1.6699999999999999E-4</v>
      </c>
      <c r="BC49" s="214">
        <v>-2.1100000000000001E-4</v>
      </c>
      <c r="BD49" s="214">
        <v>-2.76E-5</v>
      </c>
      <c r="BE49" s="355">
        <v>5.7800000000000002E-5</v>
      </c>
      <c r="BF49" s="355">
        <v>-1.9999999999999999E-7</v>
      </c>
      <c r="BG49" s="355">
        <v>1.8679999999999999E-4</v>
      </c>
      <c r="BH49" s="355">
        <v>-1.2799999999999999E-5</v>
      </c>
      <c r="BI49" s="355">
        <v>-5.3199999999999999E-5</v>
      </c>
      <c r="BJ49" s="355">
        <v>-1.7440000000000001E-4</v>
      </c>
      <c r="BK49" s="355">
        <v>-4.29667E-4</v>
      </c>
      <c r="BL49" s="355">
        <v>-7.1333299999999997E-5</v>
      </c>
      <c r="BM49" s="355">
        <v>2.36333E-4</v>
      </c>
      <c r="BN49" s="355">
        <v>1.3300000000000001E-4</v>
      </c>
      <c r="BO49" s="355">
        <v>1.7699999999999999E-4</v>
      </c>
      <c r="BP49" s="355">
        <v>1.6640000000000001E-4</v>
      </c>
      <c r="BQ49" s="355">
        <v>5.7800000000000002E-5</v>
      </c>
      <c r="BR49" s="355">
        <v>-1.9999999999999999E-7</v>
      </c>
      <c r="BS49" s="355">
        <v>1.8679999999999999E-4</v>
      </c>
      <c r="BT49" s="355">
        <v>-1.2799999999999999E-5</v>
      </c>
      <c r="BU49" s="355">
        <v>-5.3199999999999999E-5</v>
      </c>
      <c r="BV49" s="355">
        <v>-1.7440000000000001E-4</v>
      </c>
    </row>
    <row r="50" spans="1:74" s="157" customFormat="1" ht="11.1" customHeight="1" x14ac:dyDescent="0.2">
      <c r="A50" s="61" t="s">
        <v>943</v>
      </c>
      <c r="B50" s="179" t="s">
        <v>700</v>
      </c>
      <c r="C50" s="214">
        <v>17.766193000000001</v>
      </c>
      <c r="D50" s="214">
        <v>17.997854</v>
      </c>
      <c r="E50" s="214">
        <v>18.415223999999998</v>
      </c>
      <c r="F50" s="214">
        <v>18.971364999999999</v>
      </c>
      <c r="G50" s="214">
        <v>19.112383999999999</v>
      </c>
      <c r="H50" s="214">
        <v>19.250398000000001</v>
      </c>
      <c r="I50" s="214">
        <v>19.590706999999998</v>
      </c>
      <c r="J50" s="214">
        <v>19.526351999999999</v>
      </c>
      <c r="K50" s="214">
        <v>19.008165999999999</v>
      </c>
      <c r="L50" s="214">
        <v>18.613256</v>
      </c>
      <c r="M50" s="214">
        <v>18.810098</v>
      </c>
      <c r="N50" s="214">
        <v>18.768222999999999</v>
      </c>
      <c r="O50" s="214">
        <v>17.618161000000001</v>
      </c>
      <c r="P50" s="214">
        <v>18.275621000000001</v>
      </c>
      <c r="Q50" s="214">
        <v>18.854098</v>
      </c>
      <c r="R50" s="214">
        <v>18.823401</v>
      </c>
      <c r="S50" s="214">
        <v>19.149839</v>
      </c>
      <c r="T50" s="214">
        <v>19.690366999999998</v>
      </c>
      <c r="U50" s="214">
        <v>19.726001</v>
      </c>
      <c r="V50" s="214">
        <v>19.832644999999999</v>
      </c>
      <c r="W50" s="214">
        <v>19.199099</v>
      </c>
      <c r="X50" s="214">
        <v>18.498387999999998</v>
      </c>
      <c r="Y50" s="214">
        <v>18.900634</v>
      </c>
      <c r="Z50" s="214">
        <v>18.944611999999999</v>
      </c>
      <c r="AA50" s="214">
        <v>17.869997999999999</v>
      </c>
      <c r="AB50" s="214">
        <v>18.091104000000001</v>
      </c>
      <c r="AC50" s="214">
        <v>18.780093000000001</v>
      </c>
      <c r="AD50" s="214">
        <v>19.350698000000001</v>
      </c>
      <c r="AE50" s="214">
        <v>19.878772999999999</v>
      </c>
      <c r="AF50" s="214">
        <v>20.168431000000002</v>
      </c>
      <c r="AG50" s="214">
        <v>20.004546000000001</v>
      </c>
      <c r="AH50" s="214">
        <v>19.801127999999999</v>
      </c>
      <c r="AI50" s="214">
        <v>18.266832000000001</v>
      </c>
      <c r="AJ50" s="214">
        <v>19.044996999999999</v>
      </c>
      <c r="AK50" s="214">
        <v>19.418232</v>
      </c>
      <c r="AL50" s="214">
        <v>19.474708</v>
      </c>
      <c r="AM50" s="214">
        <v>18.434743000000001</v>
      </c>
      <c r="AN50" s="214">
        <v>18.280678999999999</v>
      </c>
      <c r="AO50" s="214">
        <v>19.136322</v>
      </c>
      <c r="AP50" s="214">
        <v>19.564098999999999</v>
      </c>
      <c r="AQ50" s="214">
        <v>19.885193000000001</v>
      </c>
      <c r="AR50" s="214">
        <v>20.430367</v>
      </c>
      <c r="AS50" s="214">
        <v>20.193549000000001</v>
      </c>
      <c r="AT50" s="214">
        <v>20.436453</v>
      </c>
      <c r="AU50" s="214">
        <v>19.595566999999999</v>
      </c>
      <c r="AV50" s="214">
        <v>19.299710000000001</v>
      </c>
      <c r="AW50" s="214">
        <v>19.607467</v>
      </c>
      <c r="AX50" s="214">
        <v>19.615065000000001</v>
      </c>
      <c r="AY50" s="214">
        <v>18.873066000000001</v>
      </c>
      <c r="AZ50" s="214">
        <v>18.3565</v>
      </c>
      <c r="BA50" s="214">
        <v>19.022516</v>
      </c>
      <c r="BB50" s="214">
        <v>19.300132999999999</v>
      </c>
      <c r="BC50" s="214">
        <v>19.788584644</v>
      </c>
      <c r="BD50" s="214">
        <v>20.072009820000002</v>
      </c>
      <c r="BE50" s="355">
        <v>20.254110000000001</v>
      </c>
      <c r="BF50" s="355">
        <v>20.367920000000002</v>
      </c>
      <c r="BG50" s="355">
        <v>19.632370000000002</v>
      </c>
      <c r="BH50" s="355">
        <v>19.198979999999999</v>
      </c>
      <c r="BI50" s="355">
        <v>19.712109999999999</v>
      </c>
      <c r="BJ50" s="355">
        <v>20.311979999999998</v>
      </c>
      <c r="BK50" s="355">
        <v>19.36262</v>
      </c>
      <c r="BL50" s="355">
        <v>19.52375</v>
      </c>
      <c r="BM50" s="355">
        <v>20.233499999999999</v>
      </c>
      <c r="BN50" s="355">
        <v>20.902989999999999</v>
      </c>
      <c r="BO50" s="355">
        <v>21.295470000000002</v>
      </c>
      <c r="BP50" s="355">
        <v>21.50928</v>
      </c>
      <c r="BQ50" s="355">
        <v>21.265779999999999</v>
      </c>
      <c r="BR50" s="355">
        <v>21.324390000000001</v>
      </c>
      <c r="BS50" s="355">
        <v>20.738769999999999</v>
      </c>
      <c r="BT50" s="355">
        <v>20.467939999999999</v>
      </c>
      <c r="BU50" s="355">
        <v>20.489129999999999</v>
      </c>
      <c r="BV50" s="355">
        <v>20.768039999999999</v>
      </c>
    </row>
    <row r="51" spans="1:74" s="157" customFormat="1" ht="11.1" customHeight="1" x14ac:dyDescent="0.2">
      <c r="A51" s="61"/>
      <c r="B51" s="156"/>
      <c r="C51" s="214"/>
      <c r="D51" s="214"/>
      <c r="E51" s="214"/>
      <c r="F51" s="214"/>
      <c r="G51" s="214"/>
      <c r="H51" s="214"/>
      <c r="I51" s="214"/>
      <c r="J51" s="214"/>
      <c r="K51" s="214"/>
      <c r="L51" s="214"/>
      <c r="M51" s="214"/>
      <c r="N51" s="214"/>
      <c r="O51" s="214"/>
      <c r="P51" s="214"/>
      <c r="Q51" s="214"/>
      <c r="R51" s="214"/>
      <c r="S51" s="214"/>
      <c r="T51" s="214"/>
      <c r="U51" s="214"/>
      <c r="V51" s="214"/>
      <c r="W51" s="214"/>
      <c r="X51" s="214"/>
      <c r="Y51" s="214"/>
      <c r="Z51" s="214"/>
      <c r="AA51" s="214"/>
      <c r="AB51" s="214"/>
      <c r="AC51" s="214"/>
      <c r="AD51" s="214"/>
      <c r="AE51" s="214"/>
      <c r="AF51" s="214"/>
      <c r="AG51" s="214"/>
      <c r="AH51" s="214"/>
      <c r="AI51" s="214"/>
      <c r="AJ51" s="214"/>
      <c r="AK51" s="214"/>
      <c r="AL51" s="214"/>
      <c r="AM51" s="214"/>
      <c r="AN51" s="214"/>
      <c r="AO51" s="214"/>
      <c r="AP51" s="214"/>
      <c r="AQ51" s="214"/>
      <c r="AR51" s="214"/>
      <c r="AS51" s="214"/>
      <c r="AT51" s="214"/>
      <c r="AU51" s="214"/>
      <c r="AV51" s="214"/>
      <c r="AW51" s="214"/>
      <c r="AX51" s="214"/>
      <c r="AY51" s="214"/>
      <c r="AZ51" s="214"/>
      <c r="BA51" s="214"/>
      <c r="BB51" s="214"/>
      <c r="BC51" s="214"/>
      <c r="BD51" s="214"/>
      <c r="BE51" s="355"/>
      <c r="BF51" s="355"/>
      <c r="BG51" s="355"/>
      <c r="BH51" s="355"/>
      <c r="BI51" s="355"/>
      <c r="BJ51" s="355"/>
      <c r="BK51" s="355"/>
      <c r="BL51" s="355"/>
      <c r="BM51" s="355"/>
      <c r="BN51" s="355"/>
      <c r="BO51" s="355"/>
      <c r="BP51" s="355"/>
      <c r="BQ51" s="355"/>
      <c r="BR51" s="355"/>
      <c r="BS51" s="355"/>
      <c r="BT51" s="355"/>
      <c r="BU51" s="355"/>
      <c r="BV51" s="355"/>
    </row>
    <row r="52" spans="1:74" ht="11.1" customHeight="1" x14ac:dyDescent="0.2">
      <c r="A52" s="61" t="s">
        <v>632</v>
      </c>
      <c r="B52" s="180" t="s">
        <v>531</v>
      </c>
      <c r="C52" s="214">
        <v>1.0751230000000001</v>
      </c>
      <c r="D52" s="214">
        <v>1.0213540000000001</v>
      </c>
      <c r="E52" s="214">
        <v>1.013188</v>
      </c>
      <c r="F52" s="214">
        <v>1.067499</v>
      </c>
      <c r="G52" s="214">
        <v>1.083029</v>
      </c>
      <c r="H52" s="214">
        <v>1.0276639999999999</v>
      </c>
      <c r="I52" s="214">
        <v>1.092384</v>
      </c>
      <c r="J52" s="214">
        <v>1.0985119999999999</v>
      </c>
      <c r="K52" s="214">
        <v>1.04623</v>
      </c>
      <c r="L52" s="214">
        <v>1.040092</v>
      </c>
      <c r="M52" s="214">
        <v>1.064865</v>
      </c>
      <c r="N52" s="214">
        <v>1.108093</v>
      </c>
      <c r="O52" s="214">
        <v>1.116614</v>
      </c>
      <c r="P52" s="214">
        <v>1.070379</v>
      </c>
      <c r="Q52" s="214">
        <v>1.0491280000000001</v>
      </c>
      <c r="R52" s="214">
        <v>1.0950979999999999</v>
      </c>
      <c r="S52" s="214">
        <v>1.1603540000000001</v>
      </c>
      <c r="T52" s="214">
        <v>1.1139669999999999</v>
      </c>
      <c r="U52" s="214">
        <v>1.1902569999999999</v>
      </c>
      <c r="V52" s="214">
        <v>1.1487769999999999</v>
      </c>
      <c r="W52" s="214">
        <v>1.122369</v>
      </c>
      <c r="X52" s="214">
        <v>1.088838</v>
      </c>
      <c r="Y52" s="214">
        <v>1.1125670000000001</v>
      </c>
      <c r="Z52" s="214">
        <v>1.143324</v>
      </c>
      <c r="AA52" s="214">
        <v>1.1389959999999999</v>
      </c>
      <c r="AB52" s="214">
        <v>1.062497</v>
      </c>
      <c r="AC52" s="214">
        <v>1.1120620000000001</v>
      </c>
      <c r="AD52" s="214">
        <v>1.1459630000000001</v>
      </c>
      <c r="AE52" s="214">
        <v>1.1351560000000001</v>
      </c>
      <c r="AF52" s="214">
        <v>1.159198</v>
      </c>
      <c r="AG52" s="214">
        <v>1.1010279999999999</v>
      </c>
      <c r="AH52" s="214">
        <v>1.1128309999999999</v>
      </c>
      <c r="AI52" s="214">
        <v>1.009798</v>
      </c>
      <c r="AJ52" s="214">
        <v>1.0814790000000001</v>
      </c>
      <c r="AK52" s="214">
        <v>1.146163</v>
      </c>
      <c r="AL52" s="214">
        <v>1.125769</v>
      </c>
      <c r="AM52" s="214">
        <v>1.123324</v>
      </c>
      <c r="AN52" s="214">
        <v>1.116609</v>
      </c>
      <c r="AO52" s="214">
        <v>1.0958639999999999</v>
      </c>
      <c r="AP52" s="214">
        <v>1.114368</v>
      </c>
      <c r="AQ52" s="214">
        <v>1.1192260000000001</v>
      </c>
      <c r="AR52" s="214">
        <v>1.128633</v>
      </c>
      <c r="AS52" s="214">
        <v>1.1695489999999999</v>
      </c>
      <c r="AT52" s="214">
        <v>1.190904</v>
      </c>
      <c r="AU52" s="214">
        <v>1.140131</v>
      </c>
      <c r="AV52" s="214">
        <v>1.1101289999999999</v>
      </c>
      <c r="AW52" s="214">
        <v>1.158433</v>
      </c>
      <c r="AX52" s="214">
        <v>1.2095180000000001</v>
      </c>
      <c r="AY52" s="214">
        <v>1.1095159999999999</v>
      </c>
      <c r="AZ52" s="214">
        <v>1.0196780000000001</v>
      </c>
      <c r="BA52" s="214">
        <v>1.042292</v>
      </c>
      <c r="BB52" s="214">
        <v>1.059968</v>
      </c>
      <c r="BC52" s="214">
        <v>1.1318900000000001</v>
      </c>
      <c r="BD52" s="214">
        <v>1.1416550000000001</v>
      </c>
      <c r="BE52" s="355">
        <v>1.1336710000000001</v>
      </c>
      <c r="BF52" s="355">
        <v>1.147073</v>
      </c>
      <c r="BG52" s="355">
        <v>1.0938369999999999</v>
      </c>
      <c r="BH52" s="355">
        <v>1.124331</v>
      </c>
      <c r="BI52" s="355">
        <v>1.1615329999999999</v>
      </c>
      <c r="BJ52" s="355">
        <v>1.21841</v>
      </c>
      <c r="BK52" s="355">
        <v>1.210356</v>
      </c>
      <c r="BL52" s="355">
        <v>1.164053</v>
      </c>
      <c r="BM52" s="355">
        <v>1.1779679999999999</v>
      </c>
      <c r="BN52" s="355">
        <v>1.2247650000000001</v>
      </c>
      <c r="BO52" s="355">
        <v>1.2484</v>
      </c>
      <c r="BP52" s="355">
        <v>1.2545630000000001</v>
      </c>
      <c r="BQ52" s="355">
        <v>1.2606189999999999</v>
      </c>
      <c r="BR52" s="355">
        <v>1.273625</v>
      </c>
      <c r="BS52" s="355">
        <v>1.2324470000000001</v>
      </c>
      <c r="BT52" s="355">
        <v>1.2428410000000001</v>
      </c>
      <c r="BU52" s="355">
        <v>1.2554350000000001</v>
      </c>
      <c r="BV52" s="355">
        <v>1.299323</v>
      </c>
    </row>
    <row r="53" spans="1:74" ht="11.1" customHeight="1" x14ac:dyDescent="0.2">
      <c r="A53" s="61"/>
      <c r="B53" s="158"/>
      <c r="C53" s="214"/>
      <c r="D53" s="214"/>
      <c r="E53" s="214"/>
      <c r="F53" s="214"/>
      <c r="G53" s="214"/>
      <c r="H53" s="214"/>
      <c r="I53" s="214"/>
      <c r="J53" s="214"/>
      <c r="K53" s="214"/>
      <c r="L53" s="214"/>
      <c r="M53" s="214"/>
      <c r="N53" s="214"/>
      <c r="O53" s="214"/>
      <c r="P53" s="214"/>
      <c r="Q53" s="214"/>
      <c r="R53" s="214"/>
      <c r="S53" s="214"/>
      <c r="T53" s="214"/>
      <c r="U53" s="214"/>
      <c r="V53" s="214"/>
      <c r="W53" s="214"/>
      <c r="X53" s="214"/>
      <c r="Y53" s="214"/>
      <c r="Z53" s="214"/>
      <c r="AA53" s="214"/>
      <c r="AB53" s="214"/>
      <c r="AC53" s="214"/>
      <c r="AD53" s="214"/>
      <c r="AE53" s="214"/>
      <c r="AF53" s="214"/>
      <c r="AG53" s="214"/>
      <c r="AH53" s="214"/>
      <c r="AI53" s="214"/>
      <c r="AJ53" s="214"/>
      <c r="AK53" s="214"/>
      <c r="AL53" s="214"/>
      <c r="AM53" s="214"/>
      <c r="AN53" s="214"/>
      <c r="AO53" s="214"/>
      <c r="AP53" s="214"/>
      <c r="AQ53" s="214"/>
      <c r="AR53" s="214"/>
      <c r="AS53" s="214"/>
      <c r="AT53" s="214"/>
      <c r="AU53" s="214"/>
      <c r="AV53" s="214"/>
      <c r="AW53" s="214"/>
      <c r="AX53" s="214"/>
      <c r="AY53" s="214"/>
      <c r="AZ53" s="214"/>
      <c r="BA53" s="214"/>
      <c r="BB53" s="214"/>
      <c r="BC53" s="214"/>
      <c r="BD53" s="214"/>
      <c r="BE53" s="355"/>
      <c r="BF53" s="355"/>
      <c r="BG53" s="355"/>
      <c r="BH53" s="355"/>
      <c r="BI53" s="355"/>
      <c r="BJ53" s="355"/>
      <c r="BK53" s="355"/>
      <c r="BL53" s="355"/>
      <c r="BM53" s="355"/>
      <c r="BN53" s="355"/>
      <c r="BO53" s="355"/>
      <c r="BP53" s="355"/>
      <c r="BQ53" s="355"/>
      <c r="BR53" s="355"/>
      <c r="BS53" s="355"/>
      <c r="BT53" s="355"/>
      <c r="BU53" s="355"/>
      <c r="BV53" s="355"/>
    </row>
    <row r="54" spans="1:74" ht="11.1" customHeight="1" x14ac:dyDescent="0.2">
      <c r="A54" s="57"/>
      <c r="B54" s="155" t="s">
        <v>701</v>
      </c>
      <c r="C54" s="214"/>
      <c r="D54" s="214"/>
      <c r="E54" s="214"/>
      <c r="F54" s="214"/>
      <c r="G54" s="214"/>
      <c r="H54" s="214"/>
      <c r="I54" s="214"/>
      <c r="J54" s="214"/>
      <c r="K54" s="214"/>
      <c r="L54" s="214"/>
      <c r="M54" s="214"/>
      <c r="N54" s="214"/>
      <c r="O54" s="214"/>
      <c r="P54" s="214"/>
      <c r="Q54" s="214"/>
      <c r="R54" s="214"/>
      <c r="S54" s="214"/>
      <c r="T54" s="214"/>
      <c r="U54" s="214"/>
      <c r="V54" s="214"/>
      <c r="W54" s="214"/>
      <c r="X54" s="214"/>
      <c r="Y54" s="214"/>
      <c r="Z54" s="214"/>
      <c r="AA54" s="214"/>
      <c r="AB54" s="214"/>
      <c r="AC54" s="214"/>
      <c r="AD54" s="214"/>
      <c r="AE54" s="214"/>
      <c r="AF54" s="214"/>
      <c r="AG54" s="214"/>
      <c r="AH54" s="214"/>
      <c r="AI54" s="214"/>
      <c r="AJ54" s="214"/>
      <c r="AK54" s="214"/>
      <c r="AL54" s="214"/>
      <c r="AM54" s="214"/>
      <c r="AN54" s="214"/>
      <c r="AO54" s="214"/>
      <c r="AP54" s="214"/>
      <c r="AQ54" s="214"/>
      <c r="AR54" s="214"/>
      <c r="AS54" s="214"/>
      <c r="AT54" s="214"/>
      <c r="AU54" s="214"/>
      <c r="AV54" s="214"/>
      <c r="AW54" s="214"/>
      <c r="AX54" s="214"/>
      <c r="AY54" s="214"/>
      <c r="AZ54" s="214"/>
      <c r="BA54" s="214"/>
      <c r="BB54" s="214"/>
      <c r="BC54" s="214"/>
      <c r="BD54" s="214"/>
      <c r="BE54" s="355"/>
      <c r="BF54" s="355"/>
      <c r="BG54" s="355"/>
      <c r="BH54" s="355"/>
      <c r="BI54" s="355"/>
      <c r="BJ54" s="355"/>
      <c r="BK54" s="355"/>
      <c r="BL54" s="355"/>
      <c r="BM54" s="355"/>
      <c r="BN54" s="355"/>
      <c r="BO54" s="355"/>
      <c r="BP54" s="355"/>
      <c r="BQ54" s="355"/>
      <c r="BR54" s="355"/>
      <c r="BS54" s="355"/>
      <c r="BT54" s="355"/>
      <c r="BU54" s="355"/>
      <c r="BV54" s="355"/>
    </row>
    <row r="55" spans="1:74" ht="11.1" customHeight="1" x14ac:dyDescent="0.2">
      <c r="A55" s="636" t="s">
        <v>1181</v>
      </c>
      <c r="B55" s="637" t="s">
        <v>1173</v>
      </c>
      <c r="C55" s="214">
        <v>0.39245099999999999</v>
      </c>
      <c r="D55" s="214">
        <v>0.40100000000000002</v>
      </c>
      <c r="E55" s="214">
        <v>0.60970899999999995</v>
      </c>
      <c r="F55" s="214">
        <v>0.815133</v>
      </c>
      <c r="G55" s="214">
        <v>0.88516099999999998</v>
      </c>
      <c r="H55" s="214">
        <v>0.86383299999999996</v>
      </c>
      <c r="I55" s="214">
        <v>0.85283799999999998</v>
      </c>
      <c r="J55" s="214">
        <v>0.83941900000000003</v>
      </c>
      <c r="K55" s="214">
        <v>0.58273299999999995</v>
      </c>
      <c r="L55" s="214">
        <v>0.441612</v>
      </c>
      <c r="M55" s="214">
        <v>0.34266600000000003</v>
      </c>
      <c r="N55" s="214">
        <v>0.332677</v>
      </c>
      <c r="O55" s="214">
        <v>0.354323</v>
      </c>
      <c r="P55" s="214">
        <v>0.42596600000000001</v>
      </c>
      <c r="Q55" s="214">
        <v>0.66554800000000003</v>
      </c>
      <c r="R55" s="214">
        <v>0.8286</v>
      </c>
      <c r="S55" s="214">
        <v>0.89722599999999997</v>
      </c>
      <c r="T55" s="214">
        <v>0.88816700000000004</v>
      </c>
      <c r="U55" s="214">
        <v>0.87251599999999996</v>
      </c>
      <c r="V55" s="214">
        <v>0.83828999999999998</v>
      </c>
      <c r="W55" s="214">
        <v>0.6452</v>
      </c>
      <c r="X55" s="214">
        <v>0.47635499999999997</v>
      </c>
      <c r="Y55" s="214">
        <v>0.34889999999999999</v>
      </c>
      <c r="Z55" s="214">
        <v>0.32983899999999999</v>
      </c>
      <c r="AA55" s="214">
        <v>0.35490300000000002</v>
      </c>
      <c r="AB55" s="214">
        <v>0.412964</v>
      </c>
      <c r="AC55" s="214">
        <v>0.67790300000000003</v>
      </c>
      <c r="AD55" s="214">
        <v>0.85693299999999994</v>
      </c>
      <c r="AE55" s="214">
        <v>0.90803199999999995</v>
      </c>
      <c r="AF55" s="214">
        <v>0.91520000000000001</v>
      </c>
      <c r="AG55" s="214">
        <v>0.87716099999999997</v>
      </c>
      <c r="AH55" s="214">
        <v>0.83377400000000002</v>
      </c>
      <c r="AI55" s="214">
        <v>0.47733300000000001</v>
      </c>
      <c r="AJ55" s="214">
        <v>0.51964500000000002</v>
      </c>
      <c r="AK55" s="214">
        <v>0.34843299999999999</v>
      </c>
      <c r="AL55" s="214">
        <v>0.34119300000000002</v>
      </c>
      <c r="AM55" s="214">
        <v>0.39438699999999999</v>
      </c>
      <c r="AN55" s="214">
        <v>0.40903600000000001</v>
      </c>
      <c r="AO55" s="214">
        <v>0.63132200000000005</v>
      </c>
      <c r="AP55" s="214">
        <v>0.80030000000000001</v>
      </c>
      <c r="AQ55" s="214">
        <v>0.85325799999999996</v>
      </c>
      <c r="AR55" s="214">
        <v>0.87529999999999997</v>
      </c>
      <c r="AS55" s="214">
        <v>0.87009700000000001</v>
      </c>
      <c r="AT55" s="214">
        <v>0.88048400000000004</v>
      </c>
      <c r="AU55" s="214">
        <v>0.65033300000000005</v>
      </c>
      <c r="AV55" s="214">
        <v>0.46022600000000002</v>
      </c>
      <c r="AW55" s="214">
        <v>0.39513300000000001</v>
      </c>
      <c r="AX55" s="214">
        <v>0.37219400000000002</v>
      </c>
      <c r="AY55" s="214">
        <v>0.37445200000000001</v>
      </c>
      <c r="AZ55" s="214">
        <v>0.42746400000000001</v>
      </c>
      <c r="BA55" s="214">
        <v>0.62925799999999998</v>
      </c>
      <c r="BB55" s="214">
        <v>0.80456700000000003</v>
      </c>
      <c r="BC55" s="214">
        <v>0.85582460000000005</v>
      </c>
      <c r="BD55" s="214">
        <v>0.87683100999999997</v>
      </c>
      <c r="BE55" s="355">
        <v>0.86033990000000005</v>
      </c>
      <c r="BF55" s="355">
        <v>0.83369709999999997</v>
      </c>
      <c r="BG55" s="355">
        <v>0.58879769999999998</v>
      </c>
      <c r="BH55" s="355">
        <v>0.45837470000000002</v>
      </c>
      <c r="BI55" s="355">
        <v>0.33034609999999998</v>
      </c>
      <c r="BJ55" s="355">
        <v>0.34646660000000001</v>
      </c>
      <c r="BK55" s="355">
        <v>0.37682929999999998</v>
      </c>
      <c r="BL55" s="355">
        <v>0.44791209999999998</v>
      </c>
      <c r="BM55" s="355">
        <v>0.65399079999999998</v>
      </c>
      <c r="BN55" s="355">
        <v>0.83516480000000004</v>
      </c>
      <c r="BO55" s="355">
        <v>0.89439089999999999</v>
      </c>
      <c r="BP55" s="355">
        <v>0.88343210000000005</v>
      </c>
      <c r="BQ55" s="355">
        <v>0.87457430000000003</v>
      </c>
      <c r="BR55" s="355">
        <v>0.84755530000000001</v>
      </c>
      <c r="BS55" s="355">
        <v>0.60429569999999999</v>
      </c>
      <c r="BT55" s="355">
        <v>0.47506209999999999</v>
      </c>
      <c r="BU55" s="355">
        <v>0.3433215</v>
      </c>
      <c r="BV55" s="355">
        <v>0.35824859999999997</v>
      </c>
    </row>
    <row r="56" spans="1:74" ht="11.1" customHeight="1" x14ac:dyDescent="0.2">
      <c r="A56" s="61" t="s">
        <v>944</v>
      </c>
      <c r="B56" s="179" t="s">
        <v>532</v>
      </c>
      <c r="C56" s="214">
        <v>9.2595159999999996</v>
      </c>
      <c r="D56" s="214">
        <v>9.5035349999999994</v>
      </c>
      <c r="E56" s="214">
        <v>9.5238709999999998</v>
      </c>
      <c r="F56" s="214">
        <v>9.7195</v>
      </c>
      <c r="G56" s="214">
        <v>9.7711930000000002</v>
      </c>
      <c r="H56" s="214">
        <v>9.8461999999999996</v>
      </c>
      <c r="I56" s="214">
        <v>9.9889349999999997</v>
      </c>
      <c r="J56" s="214">
        <v>9.9975159999999992</v>
      </c>
      <c r="K56" s="214">
        <v>9.8783999999999992</v>
      </c>
      <c r="L56" s="214">
        <v>9.9349030000000003</v>
      </c>
      <c r="M56" s="214">
        <v>9.7988330000000001</v>
      </c>
      <c r="N56" s="214">
        <v>9.8056769999999993</v>
      </c>
      <c r="O56" s="214">
        <v>9.378387</v>
      </c>
      <c r="P56" s="214">
        <v>9.8343100000000003</v>
      </c>
      <c r="Q56" s="214">
        <v>9.9317740000000008</v>
      </c>
      <c r="R56" s="214">
        <v>9.8762670000000004</v>
      </c>
      <c r="S56" s="214">
        <v>10.057968000000001</v>
      </c>
      <c r="T56" s="214">
        <v>10.279733</v>
      </c>
      <c r="U56" s="214">
        <v>10.224031999999999</v>
      </c>
      <c r="V56" s="214">
        <v>10.292548</v>
      </c>
      <c r="W56" s="214">
        <v>10.020367</v>
      </c>
      <c r="X56" s="214">
        <v>10.059032</v>
      </c>
      <c r="Y56" s="214">
        <v>9.9687669999999997</v>
      </c>
      <c r="Z56" s="214">
        <v>10.012871000000001</v>
      </c>
      <c r="AA56" s="214">
        <v>9.2810959999999998</v>
      </c>
      <c r="AB56" s="214">
        <v>9.5069280000000003</v>
      </c>
      <c r="AC56" s="214">
        <v>9.8021290000000008</v>
      </c>
      <c r="AD56" s="214">
        <v>9.8551660000000005</v>
      </c>
      <c r="AE56" s="214">
        <v>10.125548</v>
      </c>
      <c r="AF56" s="214">
        <v>10.27</v>
      </c>
      <c r="AG56" s="214">
        <v>10.164161</v>
      </c>
      <c r="AH56" s="214">
        <v>10.176482999999999</v>
      </c>
      <c r="AI56" s="214">
        <v>9.7781000000000002</v>
      </c>
      <c r="AJ56" s="214">
        <v>10.128579999999999</v>
      </c>
      <c r="AK56" s="214">
        <v>10.219733</v>
      </c>
      <c r="AL56" s="214">
        <v>10.103903000000001</v>
      </c>
      <c r="AM56" s="214">
        <v>9.5190649999999994</v>
      </c>
      <c r="AN56" s="214">
        <v>9.800179</v>
      </c>
      <c r="AO56" s="214">
        <v>10.051645000000001</v>
      </c>
      <c r="AP56" s="214">
        <v>9.9639670000000002</v>
      </c>
      <c r="AQ56" s="214">
        <v>10.13029</v>
      </c>
      <c r="AR56" s="214">
        <v>10.325699999999999</v>
      </c>
      <c r="AS56" s="214">
        <v>10.166452</v>
      </c>
      <c r="AT56" s="214">
        <v>10.242613</v>
      </c>
      <c r="AU56" s="214">
        <v>9.9264329999999994</v>
      </c>
      <c r="AV56" s="214">
        <v>10.298902999999999</v>
      </c>
      <c r="AW56" s="214">
        <v>10.239667000000001</v>
      </c>
      <c r="AX56" s="214">
        <v>10.019742000000001</v>
      </c>
      <c r="AY56" s="214">
        <v>9.7349029999999992</v>
      </c>
      <c r="AZ56" s="214">
        <v>9.7303929999999994</v>
      </c>
      <c r="BA56" s="214">
        <v>10.051194000000001</v>
      </c>
      <c r="BB56" s="214">
        <v>10.010166999999999</v>
      </c>
      <c r="BC56" s="214">
        <v>10.216580645000001</v>
      </c>
      <c r="BD56" s="214">
        <v>10.326824332999999</v>
      </c>
      <c r="BE56" s="355">
        <v>10.16644</v>
      </c>
      <c r="BF56" s="355">
        <v>10.273770000000001</v>
      </c>
      <c r="BG56" s="355">
        <v>10.053979999999999</v>
      </c>
      <c r="BH56" s="355">
        <v>10.170909999999999</v>
      </c>
      <c r="BI56" s="355">
        <v>10.32105</v>
      </c>
      <c r="BJ56" s="355">
        <v>10.49</v>
      </c>
      <c r="BK56" s="355">
        <v>9.9482320000000009</v>
      </c>
      <c r="BL56" s="355">
        <v>10.21515</v>
      </c>
      <c r="BM56" s="355">
        <v>10.31115</v>
      </c>
      <c r="BN56" s="355">
        <v>10.41891</v>
      </c>
      <c r="BO56" s="355">
        <v>10.648250000000001</v>
      </c>
      <c r="BP56" s="355">
        <v>10.76646</v>
      </c>
      <c r="BQ56" s="355">
        <v>10.470190000000001</v>
      </c>
      <c r="BR56" s="355">
        <v>10.565390000000001</v>
      </c>
      <c r="BS56" s="355">
        <v>10.411809999999999</v>
      </c>
      <c r="BT56" s="355">
        <v>10.552239999999999</v>
      </c>
      <c r="BU56" s="355">
        <v>10.580310000000001</v>
      </c>
      <c r="BV56" s="355">
        <v>10.67718</v>
      </c>
    </row>
    <row r="57" spans="1:74" ht="11.1" customHeight="1" x14ac:dyDescent="0.2">
      <c r="A57" s="61" t="s">
        <v>945</v>
      </c>
      <c r="B57" s="179" t="s">
        <v>533</v>
      </c>
      <c r="C57" s="214">
        <v>1.5133540000000001</v>
      </c>
      <c r="D57" s="214">
        <v>1.525285</v>
      </c>
      <c r="E57" s="214">
        <v>1.498483</v>
      </c>
      <c r="F57" s="214">
        <v>1.590733</v>
      </c>
      <c r="G57" s="214">
        <v>1.6080000000000001</v>
      </c>
      <c r="H57" s="214">
        <v>1.6402330000000001</v>
      </c>
      <c r="I57" s="214">
        <v>1.6699029999999999</v>
      </c>
      <c r="J57" s="214">
        <v>1.600225</v>
      </c>
      <c r="K57" s="214">
        <v>1.5465329999999999</v>
      </c>
      <c r="L57" s="214">
        <v>1.5535159999999999</v>
      </c>
      <c r="M57" s="214">
        <v>1.6336999999999999</v>
      </c>
      <c r="N57" s="214">
        <v>1.698032</v>
      </c>
      <c r="O57" s="214">
        <v>1.5814189999999999</v>
      </c>
      <c r="P57" s="214">
        <v>1.5778970000000001</v>
      </c>
      <c r="Q57" s="214">
        <v>1.574613</v>
      </c>
      <c r="R57" s="214">
        <v>1.592433</v>
      </c>
      <c r="S57" s="214">
        <v>1.606419</v>
      </c>
      <c r="T57" s="214">
        <v>1.6618329999999999</v>
      </c>
      <c r="U57" s="214">
        <v>1.736548</v>
      </c>
      <c r="V57" s="214">
        <v>1.7958069999999999</v>
      </c>
      <c r="W57" s="214">
        <v>1.737933</v>
      </c>
      <c r="X57" s="214">
        <v>1.591161</v>
      </c>
      <c r="Y57" s="214">
        <v>1.6803999999999999</v>
      </c>
      <c r="Z57" s="214">
        <v>1.6611940000000001</v>
      </c>
      <c r="AA57" s="214">
        <v>1.614225</v>
      </c>
      <c r="AB57" s="214">
        <v>1.602714</v>
      </c>
      <c r="AC57" s="214">
        <v>1.6744509999999999</v>
      </c>
      <c r="AD57" s="214">
        <v>1.735066</v>
      </c>
      <c r="AE57" s="214">
        <v>1.7131609999999999</v>
      </c>
      <c r="AF57" s="214">
        <v>1.763533</v>
      </c>
      <c r="AG57" s="214">
        <v>1.816516</v>
      </c>
      <c r="AH57" s="214">
        <v>1.7635799999999999</v>
      </c>
      <c r="AI57" s="214">
        <v>1.6646000000000001</v>
      </c>
      <c r="AJ57" s="214">
        <v>1.6105160000000001</v>
      </c>
      <c r="AK57" s="214">
        <v>1.670633</v>
      </c>
      <c r="AL57" s="214">
        <v>1.784483</v>
      </c>
      <c r="AM57" s="214">
        <v>1.6896450000000001</v>
      </c>
      <c r="AN57" s="214">
        <v>1.6900710000000001</v>
      </c>
      <c r="AO57" s="214">
        <v>1.783903</v>
      </c>
      <c r="AP57" s="214">
        <v>1.798367</v>
      </c>
      <c r="AQ57" s="214">
        <v>1.8078069999999999</v>
      </c>
      <c r="AR57" s="214">
        <v>1.893167</v>
      </c>
      <c r="AS57" s="214">
        <v>1.8941939999999999</v>
      </c>
      <c r="AT57" s="214">
        <v>1.9547099999999999</v>
      </c>
      <c r="AU57" s="214">
        <v>1.856233</v>
      </c>
      <c r="AV57" s="214">
        <v>1.690871</v>
      </c>
      <c r="AW57" s="214">
        <v>1.768667</v>
      </c>
      <c r="AX57" s="214">
        <v>1.85571</v>
      </c>
      <c r="AY57" s="214">
        <v>1.7710319999999999</v>
      </c>
      <c r="AZ57" s="214">
        <v>1.6891430000000001</v>
      </c>
      <c r="BA57" s="214">
        <v>1.7279679999999999</v>
      </c>
      <c r="BB57" s="214">
        <v>1.7275670000000001</v>
      </c>
      <c r="BC57" s="214">
        <v>1.758</v>
      </c>
      <c r="BD57" s="214">
        <v>1.8804268</v>
      </c>
      <c r="BE57" s="355">
        <v>1.900857</v>
      </c>
      <c r="BF57" s="355">
        <v>1.918561</v>
      </c>
      <c r="BG57" s="355">
        <v>1.8331580000000001</v>
      </c>
      <c r="BH57" s="355">
        <v>1.733436</v>
      </c>
      <c r="BI57" s="355">
        <v>1.780759</v>
      </c>
      <c r="BJ57" s="355">
        <v>1.8622829999999999</v>
      </c>
      <c r="BK57" s="355">
        <v>1.7430319999999999</v>
      </c>
      <c r="BL57" s="355">
        <v>1.7016659999999999</v>
      </c>
      <c r="BM57" s="355">
        <v>1.816927</v>
      </c>
      <c r="BN57" s="355">
        <v>1.8708279999999999</v>
      </c>
      <c r="BO57" s="355">
        <v>1.89198</v>
      </c>
      <c r="BP57" s="355">
        <v>1.9313990000000001</v>
      </c>
      <c r="BQ57" s="355">
        <v>1.949395</v>
      </c>
      <c r="BR57" s="355">
        <v>1.979344</v>
      </c>
      <c r="BS57" s="355">
        <v>1.917573</v>
      </c>
      <c r="BT57" s="355">
        <v>1.835564</v>
      </c>
      <c r="BU57" s="355">
        <v>1.8586849999999999</v>
      </c>
      <c r="BV57" s="355">
        <v>1.915041</v>
      </c>
    </row>
    <row r="58" spans="1:74" ht="11.1" customHeight="1" x14ac:dyDescent="0.2">
      <c r="A58" s="61" t="s">
        <v>946</v>
      </c>
      <c r="B58" s="179" t="s">
        <v>534</v>
      </c>
      <c r="C58" s="214">
        <v>4.8352250000000003</v>
      </c>
      <c r="D58" s="214">
        <v>4.7523569999999999</v>
      </c>
      <c r="E58" s="214">
        <v>4.8937090000000003</v>
      </c>
      <c r="F58" s="214">
        <v>4.9914329999999998</v>
      </c>
      <c r="G58" s="214">
        <v>4.9828060000000001</v>
      </c>
      <c r="H58" s="214">
        <v>5.0317999999999996</v>
      </c>
      <c r="I58" s="214">
        <v>5.1011930000000003</v>
      </c>
      <c r="J58" s="214">
        <v>5.1065800000000001</v>
      </c>
      <c r="K58" s="214">
        <v>5.0608000000000004</v>
      </c>
      <c r="L58" s="214">
        <v>4.816516</v>
      </c>
      <c r="M58" s="214">
        <v>5.1690329999999998</v>
      </c>
      <c r="N58" s="214">
        <v>5.0420959999999999</v>
      </c>
      <c r="O58" s="214">
        <v>4.5302579999999999</v>
      </c>
      <c r="P58" s="214">
        <v>4.6677929999999996</v>
      </c>
      <c r="Q58" s="214">
        <v>4.8482900000000004</v>
      </c>
      <c r="R58" s="214">
        <v>4.6588000000000003</v>
      </c>
      <c r="S58" s="214">
        <v>4.7604189999999997</v>
      </c>
      <c r="T58" s="214">
        <v>4.9535999999999998</v>
      </c>
      <c r="U58" s="214">
        <v>4.9334189999999998</v>
      </c>
      <c r="V58" s="214">
        <v>4.9391939999999996</v>
      </c>
      <c r="W58" s="214">
        <v>4.8881329999999998</v>
      </c>
      <c r="X58" s="214">
        <v>4.6141290000000001</v>
      </c>
      <c r="Y58" s="214">
        <v>5.0659669999999997</v>
      </c>
      <c r="Z58" s="214">
        <v>5.1476449999999998</v>
      </c>
      <c r="AA58" s="214">
        <v>4.7854510000000001</v>
      </c>
      <c r="AB58" s="214">
        <v>4.6566419999999997</v>
      </c>
      <c r="AC58" s="214">
        <v>4.792516</v>
      </c>
      <c r="AD58" s="214">
        <v>5.018866</v>
      </c>
      <c r="AE58" s="214">
        <v>5.215516</v>
      </c>
      <c r="AF58" s="214">
        <v>5.283766</v>
      </c>
      <c r="AG58" s="214">
        <v>5.1618709999999997</v>
      </c>
      <c r="AH58" s="214">
        <v>5.0440639999999997</v>
      </c>
      <c r="AI58" s="214">
        <v>4.5597329999999996</v>
      </c>
      <c r="AJ58" s="214">
        <v>4.9720319999999996</v>
      </c>
      <c r="AK58" s="214">
        <v>5.3620999999999999</v>
      </c>
      <c r="AL58" s="214">
        <v>5.4078710000000001</v>
      </c>
      <c r="AM58" s="214">
        <v>5.0099030000000004</v>
      </c>
      <c r="AN58" s="214">
        <v>4.5836430000000004</v>
      </c>
      <c r="AO58" s="214">
        <v>4.8247739999999997</v>
      </c>
      <c r="AP58" s="214">
        <v>5.1189999999999998</v>
      </c>
      <c r="AQ58" s="214">
        <v>5.213387</v>
      </c>
      <c r="AR58" s="214">
        <v>5.4055669999999996</v>
      </c>
      <c r="AS58" s="214">
        <v>5.2564190000000002</v>
      </c>
      <c r="AT58" s="214">
        <v>5.3687100000000001</v>
      </c>
      <c r="AU58" s="214">
        <v>5.2295999999999996</v>
      </c>
      <c r="AV58" s="214">
        <v>5.0355809999999996</v>
      </c>
      <c r="AW58" s="214">
        <v>5.3501000000000003</v>
      </c>
      <c r="AX58" s="214">
        <v>5.5756449999999997</v>
      </c>
      <c r="AY58" s="214">
        <v>5.2521940000000003</v>
      </c>
      <c r="AZ58" s="214">
        <v>4.9017140000000001</v>
      </c>
      <c r="BA58" s="214">
        <v>4.9679679999999999</v>
      </c>
      <c r="BB58" s="214">
        <v>5.0537999999999998</v>
      </c>
      <c r="BC58" s="214">
        <v>5.2373815258</v>
      </c>
      <c r="BD58" s="214">
        <v>5.2834079533000002</v>
      </c>
      <c r="BE58" s="355">
        <v>5.3284799999999999</v>
      </c>
      <c r="BF58" s="355">
        <v>5.3508519999999997</v>
      </c>
      <c r="BG58" s="355">
        <v>5.2466369999999998</v>
      </c>
      <c r="BH58" s="355">
        <v>5.0305489999999997</v>
      </c>
      <c r="BI58" s="355">
        <v>5.4267450000000004</v>
      </c>
      <c r="BJ58" s="355">
        <v>5.6730099999999997</v>
      </c>
      <c r="BK58" s="355">
        <v>5.4859030000000004</v>
      </c>
      <c r="BL58" s="355">
        <v>5.3994840000000002</v>
      </c>
      <c r="BM58" s="355">
        <v>5.5986070000000003</v>
      </c>
      <c r="BN58" s="355">
        <v>5.8331580000000001</v>
      </c>
      <c r="BO58" s="355">
        <v>5.9105030000000003</v>
      </c>
      <c r="BP58" s="355">
        <v>6.0026000000000002</v>
      </c>
      <c r="BQ58" s="355">
        <v>6.0069489999999996</v>
      </c>
      <c r="BR58" s="355">
        <v>5.9826009999999998</v>
      </c>
      <c r="BS58" s="355">
        <v>5.8861039999999996</v>
      </c>
      <c r="BT58" s="355">
        <v>5.7267289999999997</v>
      </c>
      <c r="BU58" s="355">
        <v>5.8135599999999998</v>
      </c>
      <c r="BV58" s="355">
        <v>5.8788900000000002</v>
      </c>
    </row>
    <row r="59" spans="1:74" ht="11.1" customHeight="1" x14ac:dyDescent="0.2">
      <c r="A59" s="61" t="s">
        <v>947</v>
      </c>
      <c r="B59" s="179" t="s">
        <v>535</v>
      </c>
      <c r="C59" s="214">
        <v>0.37667699999999998</v>
      </c>
      <c r="D59" s="214">
        <v>0.41949999999999998</v>
      </c>
      <c r="E59" s="214">
        <v>0.47832200000000002</v>
      </c>
      <c r="F59" s="214">
        <v>0.466833</v>
      </c>
      <c r="G59" s="214">
        <v>0.43551600000000001</v>
      </c>
      <c r="H59" s="214">
        <v>0.41333300000000001</v>
      </c>
      <c r="I59" s="214">
        <v>0.426064</v>
      </c>
      <c r="J59" s="214">
        <v>0.40367700000000001</v>
      </c>
      <c r="K59" s="214">
        <v>0.41413299999999997</v>
      </c>
      <c r="L59" s="214">
        <v>0.41932199999999997</v>
      </c>
      <c r="M59" s="214">
        <v>0.3765</v>
      </c>
      <c r="N59" s="214">
        <v>0.376419</v>
      </c>
      <c r="O59" s="214">
        <v>0.39503199999999999</v>
      </c>
      <c r="P59" s="214">
        <v>0.40337899999999999</v>
      </c>
      <c r="Q59" s="214">
        <v>0.39993600000000001</v>
      </c>
      <c r="R59" s="214">
        <v>0.43496699999999999</v>
      </c>
      <c r="S59" s="214">
        <v>0.42699999999999999</v>
      </c>
      <c r="T59" s="214">
        <v>0.38943299999999997</v>
      </c>
      <c r="U59" s="214">
        <v>0.400613</v>
      </c>
      <c r="V59" s="214">
        <v>0.41983900000000002</v>
      </c>
      <c r="W59" s="214">
        <v>0.43596699999999999</v>
      </c>
      <c r="X59" s="214">
        <v>0.45480700000000002</v>
      </c>
      <c r="Y59" s="214">
        <v>0.45013300000000001</v>
      </c>
      <c r="Z59" s="214">
        <v>0.40090300000000001</v>
      </c>
      <c r="AA59" s="214">
        <v>0.48519299999999999</v>
      </c>
      <c r="AB59" s="214">
        <v>0.482464</v>
      </c>
      <c r="AC59" s="214">
        <v>0.40567700000000001</v>
      </c>
      <c r="AD59" s="214">
        <v>0.41656599999999999</v>
      </c>
      <c r="AE59" s="214">
        <v>0.40770899999999999</v>
      </c>
      <c r="AF59" s="214">
        <v>0.40626600000000002</v>
      </c>
      <c r="AG59" s="214">
        <v>0.39048300000000002</v>
      </c>
      <c r="AH59" s="214">
        <v>0.45254800000000001</v>
      </c>
      <c r="AI59" s="214">
        <v>0.459233</v>
      </c>
      <c r="AJ59" s="214">
        <v>0.442193</v>
      </c>
      <c r="AK59" s="214">
        <v>0.40776600000000002</v>
      </c>
      <c r="AL59" s="214">
        <v>0.37254799999999999</v>
      </c>
      <c r="AM59" s="214">
        <v>0.46706500000000001</v>
      </c>
      <c r="AN59" s="214">
        <v>0.461536</v>
      </c>
      <c r="AO59" s="214">
        <v>0.40261200000000003</v>
      </c>
      <c r="AP59" s="214">
        <v>0.45043299999999997</v>
      </c>
      <c r="AQ59" s="214">
        <v>0.41480699999999998</v>
      </c>
      <c r="AR59" s="214">
        <v>0.34756700000000001</v>
      </c>
      <c r="AS59" s="214">
        <v>0.44422600000000001</v>
      </c>
      <c r="AT59" s="214">
        <v>0.39132299999999998</v>
      </c>
      <c r="AU59" s="214">
        <v>0.42930000000000001</v>
      </c>
      <c r="AV59" s="214">
        <v>0.39719399999999999</v>
      </c>
      <c r="AW59" s="214">
        <v>0.44976699999999997</v>
      </c>
      <c r="AX59" s="214">
        <v>0.44025799999999998</v>
      </c>
      <c r="AY59" s="214">
        <v>0.39771000000000001</v>
      </c>
      <c r="AZ59" s="214">
        <v>0.30603599999999997</v>
      </c>
      <c r="BA59" s="214">
        <v>0.35725800000000002</v>
      </c>
      <c r="BB59" s="214">
        <v>0.38800000000000001</v>
      </c>
      <c r="BC59" s="214">
        <v>0.33738709677000001</v>
      </c>
      <c r="BD59" s="214">
        <v>0.38598996000000002</v>
      </c>
      <c r="BE59" s="355">
        <v>0.3846077</v>
      </c>
      <c r="BF59" s="355">
        <v>0.38590560000000002</v>
      </c>
      <c r="BG59" s="355">
        <v>0.38556879999999999</v>
      </c>
      <c r="BH59" s="355">
        <v>0.38021300000000002</v>
      </c>
      <c r="BI59" s="355">
        <v>0.3480743</v>
      </c>
      <c r="BJ59" s="355">
        <v>0.35072179999999997</v>
      </c>
      <c r="BK59" s="355">
        <v>0.3422693</v>
      </c>
      <c r="BL59" s="355">
        <v>0.31881310000000002</v>
      </c>
      <c r="BM59" s="355">
        <v>0.35118070000000001</v>
      </c>
      <c r="BN59" s="355">
        <v>0.37996489999999999</v>
      </c>
      <c r="BO59" s="355">
        <v>0.37285550000000001</v>
      </c>
      <c r="BP59" s="355">
        <v>0.34356920000000002</v>
      </c>
      <c r="BQ59" s="355">
        <v>0.32521240000000001</v>
      </c>
      <c r="BR59" s="355">
        <v>0.32363839999999999</v>
      </c>
      <c r="BS59" s="355">
        <v>0.32967590000000002</v>
      </c>
      <c r="BT59" s="355">
        <v>0.34232610000000002</v>
      </c>
      <c r="BU59" s="355">
        <v>0.33330419999999999</v>
      </c>
      <c r="BV59" s="355">
        <v>0.33032020000000001</v>
      </c>
    </row>
    <row r="60" spans="1:74" ht="11.1" customHeight="1" x14ac:dyDescent="0.2">
      <c r="A60" s="61" t="s">
        <v>948</v>
      </c>
      <c r="B60" s="637" t="s">
        <v>1182</v>
      </c>
      <c r="C60" s="214">
        <v>2.4640930000000001</v>
      </c>
      <c r="D60" s="214">
        <v>2.4175309999999999</v>
      </c>
      <c r="E60" s="214">
        <v>2.424318</v>
      </c>
      <c r="F60" s="214">
        <v>2.4552320000000001</v>
      </c>
      <c r="G60" s="214">
        <v>2.512737</v>
      </c>
      <c r="H60" s="214">
        <v>2.4826630000000001</v>
      </c>
      <c r="I60" s="214">
        <v>2.644158</v>
      </c>
      <c r="J60" s="214">
        <v>2.6774469999999999</v>
      </c>
      <c r="K60" s="214">
        <v>2.5717970000000001</v>
      </c>
      <c r="L60" s="214">
        <v>2.487479</v>
      </c>
      <c r="M60" s="214">
        <v>2.5542310000000001</v>
      </c>
      <c r="N60" s="214">
        <v>2.6214149999999998</v>
      </c>
      <c r="O60" s="214">
        <v>2.4953560000000001</v>
      </c>
      <c r="P60" s="214">
        <v>2.436655</v>
      </c>
      <c r="Q60" s="214">
        <v>2.4830649999999999</v>
      </c>
      <c r="R60" s="214">
        <v>2.5274320000000001</v>
      </c>
      <c r="S60" s="214">
        <v>2.5611609999999998</v>
      </c>
      <c r="T60" s="214">
        <v>2.6315680000000001</v>
      </c>
      <c r="U60" s="214">
        <v>2.7491300000000001</v>
      </c>
      <c r="V60" s="214">
        <v>2.6957439999999999</v>
      </c>
      <c r="W60" s="214">
        <v>2.5938680000000001</v>
      </c>
      <c r="X60" s="214">
        <v>2.3917419999999998</v>
      </c>
      <c r="Y60" s="214">
        <v>2.499034</v>
      </c>
      <c r="Z60" s="214">
        <v>2.5354839999999998</v>
      </c>
      <c r="AA60" s="214">
        <v>2.4881259999999998</v>
      </c>
      <c r="AB60" s="214">
        <v>2.491889</v>
      </c>
      <c r="AC60" s="214">
        <v>2.539479</v>
      </c>
      <c r="AD60" s="214">
        <v>2.6140639999999999</v>
      </c>
      <c r="AE60" s="214">
        <v>2.6439629999999998</v>
      </c>
      <c r="AF60" s="214">
        <v>2.6888640000000001</v>
      </c>
      <c r="AG60" s="214">
        <v>2.6953819999999999</v>
      </c>
      <c r="AH60" s="214">
        <v>2.64351</v>
      </c>
      <c r="AI60" s="214">
        <v>2.337631</v>
      </c>
      <c r="AJ60" s="214">
        <v>2.4535100000000001</v>
      </c>
      <c r="AK60" s="214">
        <v>2.5557300000000001</v>
      </c>
      <c r="AL60" s="214">
        <v>2.5904790000000002</v>
      </c>
      <c r="AM60" s="214">
        <v>2.478002</v>
      </c>
      <c r="AN60" s="214">
        <v>2.452823</v>
      </c>
      <c r="AO60" s="214">
        <v>2.5379299999999998</v>
      </c>
      <c r="AP60" s="214">
        <v>2.5464000000000002</v>
      </c>
      <c r="AQ60" s="214">
        <v>2.58487</v>
      </c>
      <c r="AR60" s="214">
        <v>2.7116989999999999</v>
      </c>
      <c r="AS60" s="214">
        <v>2.7317100000000001</v>
      </c>
      <c r="AT60" s="214">
        <v>2.789517</v>
      </c>
      <c r="AU60" s="214">
        <v>2.643799</v>
      </c>
      <c r="AV60" s="214">
        <v>2.5270640000000002</v>
      </c>
      <c r="AW60" s="214">
        <v>2.5625659999999999</v>
      </c>
      <c r="AX60" s="214">
        <v>2.5610339999999998</v>
      </c>
      <c r="AY60" s="214">
        <v>2.4522910000000002</v>
      </c>
      <c r="AZ60" s="214">
        <v>2.321428</v>
      </c>
      <c r="BA60" s="214">
        <v>2.331162</v>
      </c>
      <c r="BB60" s="214">
        <v>2.3759999999999999</v>
      </c>
      <c r="BC60" s="214">
        <v>2.5153007764000002</v>
      </c>
      <c r="BD60" s="214">
        <v>2.4601847633</v>
      </c>
      <c r="BE60" s="355">
        <v>2.7470490000000001</v>
      </c>
      <c r="BF60" s="355">
        <v>2.7522039999999999</v>
      </c>
      <c r="BG60" s="355">
        <v>2.6180620000000001</v>
      </c>
      <c r="BH60" s="355">
        <v>2.5498270000000001</v>
      </c>
      <c r="BI60" s="355">
        <v>2.6666629999999998</v>
      </c>
      <c r="BJ60" s="355">
        <v>2.807912</v>
      </c>
      <c r="BK60" s="355">
        <v>2.6767120000000002</v>
      </c>
      <c r="BL60" s="355">
        <v>2.6047790000000002</v>
      </c>
      <c r="BM60" s="355">
        <v>2.6796099999999998</v>
      </c>
      <c r="BN60" s="355">
        <v>2.7897189999999998</v>
      </c>
      <c r="BO60" s="355">
        <v>2.8258920000000001</v>
      </c>
      <c r="BP60" s="355">
        <v>2.8363909999999999</v>
      </c>
      <c r="BQ60" s="355">
        <v>2.9000819999999998</v>
      </c>
      <c r="BR60" s="355">
        <v>2.8994870000000001</v>
      </c>
      <c r="BS60" s="355">
        <v>2.8217590000000001</v>
      </c>
      <c r="BT60" s="355">
        <v>2.7788599999999999</v>
      </c>
      <c r="BU60" s="355">
        <v>2.8153869999999999</v>
      </c>
      <c r="BV60" s="355">
        <v>2.9076849999999999</v>
      </c>
    </row>
    <row r="61" spans="1:74" ht="11.1" customHeight="1" x14ac:dyDescent="0.2">
      <c r="A61" s="61" t="s">
        <v>949</v>
      </c>
      <c r="B61" s="179" t="s">
        <v>702</v>
      </c>
      <c r="C61" s="214">
        <v>18.841315999999999</v>
      </c>
      <c r="D61" s="214">
        <v>19.019207999999999</v>
      </c>
      <c r="E61" s="214">
        <v>19.428412000000002</v>
      </c>
      <c r="F61" s="214">
        <v>20.038864</v>
      </c>
      <c r="G61" s="214">
        <v>20.195412999999999</v>
      </c>
      <c r="H61" s="214">
        <v>20.278061999999998</v>
      </c>
      <c r="I61" s="214">
        <v>20.683091000000001</v>
      </c>
      <c r="J61" s="214">
        <v>20.624863999999999</v>
      </c>
      <c r="K61" s="214">
        <v>20.054396000000001</v>
      </c>
      <c r="L61" s="214">
        <v>19.653348000000001</v>
      </c>
      <c r="M61" s="214">
        <v>19.874963000000001</v>
      </c>
      <c r="N61" s="214">
        <v>19.876315999999999</v>
      </c>
      <c r="O61" s="214">
        <v>18.734774999999999</v>
      </c>
      <c r="P61" s="214">
        <v>19.346</v>
      </c>
      <c r="Q61" s="214">
        <v>19.903226</v>
      </c>
      <c r="R61" s="214">
        <v>19.918499000000001</v>
      </c>
      <c r="S61" s="214">
        <v>20.310193000000002</v>
      </c>
      <c r="T61" s="214">
        <v>20.804334000000001</v>
      </c>
      <c r="U61" s="214">
        <v>20.916257999999999</v>
      </c>
      <c r="V61" s="214">
        <v>20.981421999999998</v>
      </c>
      <c r="W61" s="214">
        <v>20.321467999999999</v>
      </c>
      <c r="X61" s="214">
        <v>19.587226000000001</v>
      </c>
      <c r="Y61" s="214">
        <v>20.013200999999999</v>
      </c>
      <c r="Z61" s="214">
        <v>20.087935999999999</v>
      </c>
      <c r="AA61" s="214">
        <v>19.008994000000001</v>
      </c>
      <c r="AB61" s="214">
        <v>19.153600999999998</v>
      </c>
      <c r="AC61" s="214">
        <v>19.892154999999999</v>
      </c>
      <c r="AD61" s="214">
        <v>20.496661</v>
      </c>
      <c r="AE61" s="214">
        <v>21.013929000000001</v>
      </c>
      <c r="AF61" s="214">
        <v>21.327629000000002</v>
      </c>
      <c r="AG61" s="214">
        <v>21.105574000000001</v>
      </c>
      <c r="AH61" s="214">
        <v>20.913958999999998</v>
      </c>
      <c r="AI61" s="214">
        <v>19.276630000000001</v>
      </c>
      <c r="AJ61" s="214">
        <v>20.126476</v>
      </c>
      <c r="AK61" s="214">
        <v>20.564395000000001</v>
      </c>
      <c r="AL61" s="214">
        <v>20.600477000000001</v>
      </c>
      <c r="AM61" s="214">
        <v>19.558067000000001</v>
      </c>
      <c r="AN61" s="214">
        <v>19.397288</v>
      </c>
      <c r="AO61" s="214">
        <v>20.232185999999999</v>
      </c>
      <c r="AP61" s="214">
        <v>20.678467000000001</v>
      </c>
      <c r="AQ61" s="214">
        <v>21.004418999999999</v>
      </c>
      <c r="AR61" s="214">
        <v>21.559000000000001</v>
      </c>
      <c r="AS61" s="214">
        <v>21.363098000000001</v>
      </c>
      <c r="AT61" s="214">
        <v>21.627357</v>
      </c>
      <c r="AU61" s="214">
        <v>20.735697999999999</v>
      </c>
      <c r="AV61" s="214">
        <v>20.409839000000002</v>
      </c>
      <c r="AW61" s="214">
        <v>20.765899999999998</v>
      </c>
      <c r="AX61" s="214">
        <v>20.824583000000001</v>
      </c>
      <c r="AY61" s="214">
        <v>19.982582000000001</v>
      </c>
      <c r="AZ61" s="214">
        <v>19.376177999999999</v>
      </c>
      <c r="BA61" s="214">
        <v>20.064807999999999</v>
      </c>
      <c r="BB61" s="214">
        <v>20.360101</v>
      </c>
      <c r="BC61" s="214">
        <v>20.920474643999999</v>
      </c>
      <c r="BD61" s="214">
        <v>21.213664820000002</v>
      </c>
      <c r="BE61" s="355">
        <v>21.387779999999999</v>
      </c>
      <c r="BF61" s="355">
        <v>21.514990000000001</v>
      </c>
      <c r="BG61" s="355">
        <v>20.726209999999998</v>
      </c>
      <c r="BH61" s="355">
        <v>20.323309999999999</v>
      </c>
      <c r="BI61" s="355">
        <v>20.873640000000002</v>
      </c>
      <c r="BJ61" s="355">
        <v>21.530390000000001</v>
      </c>
      <c r="BK61" s="355">
        <v>20.572980000000001</v>
      </c>
      <c r="BL61" s="355">
        <v>20.687809999999999</v>
      </c>
      <c r="BM61" s="355">
        <v>21.411470000000001</v>
      </c>
      <c r="BN61" s="355">
        <v>22.127749999999999</v>
      </c>
      <c r="BO61" s="355">
        <v>22.543869999999998</v>
      </c>
      <c r="BP61" s="355">
        <v>22.763850000000001</v>
      </c>
      <c r="BQ61" s="355">
        <v>22.526399999999999</v>
      </c>
      <c r="BR61" s="355">
        <v>22.598020000000002</v>
      </c>
      <c r="BS61" s="355">
        <v>21.971219999999999</v>
      </c>
      <c r="BT61" s="355">
        <v>21.71078</v>
      </c>
      <c r="BU61" s="355">
        <v>21.74457</v>
      </c>
      <c r="BV61" s="355">
        <v>22.067360000000001</v>
      </c>
    </row>
    <row r="62" spans="1:74" ht="11.1" customHeight="1" x14ac:dyDescent="0.2">
      <c r="A62" s="61"/>
      <c r="B62" s="156"/>
      <c r="C62" s="214"/>
      <c r="D62" s="214"/>
      <c r="E62" s="214"/>
      <c r="F62" s="214"/>
      <c r="G62" s="214"/>
      <c r="H62" s="214"/>
      <c r="I62" s="214"/>
      <c r="J62" s="214"/>
      <c r="K62" s="214"/>
      <c r="L62" s="214"/>
      <c r="M62" s="214"/>
      <c r="N62" s="214"/>
      <c r="O62" s="214"/>
      <c r="P62" s="214"/>
      <c r="Q62" s="214"/>
      <c r="R62" s="214"/>
      <c r="S62" s="214"/>
      <c r="T62" s="214"/>
      <c r="U62" s="214"/>
      <c r="V62" s="214"/>
      <c r="W62" s="214"/>
      <c r="X62" s="214"/>
      <c r="Y62" s="214"/>
      <c r="Z62" s="214"/>
      <c r="AA62" s="214"/>
      <c r="AB62" s="214"/>
      <c r="AC62" s="214"/>
      <c r="AD62" s="214"/>
      <c r="AE62" s="214"/>
      <c r="AF62" s="214"/>
      <c r="AG62" s="214"/>
      <c r="AH62" s="214"/>
      <c r="AI62" s="214"/>
      <c r="AJ62" s="214"/>
      <c r="AK62" s="214"/>
      <c r="AL62" s="214"/>
      <c r="AM62" s="214"/>
      <c r="AN62" s="214"/>
      <c r="AO62" s="214"/>
      <c r="AP62" s="214"/>
      <c r="AQ62" s="214"/>
      <c r="AR62" s="214"/>
      <c r="AS62" s="214"/>
      <c r="AT62" s="214"/>
      <c r="AU62" s="214"/>
      <c r="AV62" s="214"/>
      <c r="AW62" s="214"/>
      <c r="AX62" s="214"/>
      <c r="AY62" s="214"/>
      <c r="AZ62" s="214"/>
      <c r="BA62" s="214"/>
      <c r="BB62" s="214"/>
      <c r="BC62" s="214"/>
      <c r="BD62" s="214"/>
      <c r="BE62" s="355"/>
      <c r="BF62" s="355"/>
      <c r="BG62" s="355"/>
      <c r="BH62" s="355"/>
      <c r="BI62" s="355"/>
      <c r="BJ62" s="355"/>
      <c r="BK62" s="355"/>
      <c r="BL62" s="355"/>
      <c r="BM62" s="355"/>
      <c r="BN62" s="355"/>
      <c r="BO62" s="355"/>
      <c r="BP62" s="355"/>
      <c r="BQ62" s="355"/>
      <c r="BR62" s="355"/>
      <c r="BS62" s="355"/>
      <c r="BT62" s="355"/>
      <c r="BU62" s="355"/>
      <c r="BV62" s="355"/>
    </row>
    <row r="63" spans="1:74" ht="11.1" customHeight="1" x14ac:dyDescent="0.2">
      <c r="A63" s="61" t="s">
        <v>952</v>
      </c>
      <c r="B63" s="180" t="s">
        <v>537</v>
      </c>
      <c r="C63" s="214">
        <v>15.766935</v>
      </c>
      <c r="D63" s="214">
        <v>15.63475</v>
      </c>
      <c r="E63" s="214">
        <v>15.877644999999999</v>
      </c>
      <c r="F63" s="214">
        <v>16.520900000000001</v>
      </c>
      <c r="G63" s="214">
        <v>16.612258000000001</v>
      </c>
      <c r="H63" s="214">
        <v>16.923866</v>
      </c>
      <c r="I63" s="214">
        <v>17.184902999999998</v>
      </c>
      <c r="J63" s="214">
        <v>16.962322</v>
      </c>
      <c r="K63" s="214">
        <v>16.427233000000001</v>
      </c>
      <c r="L63" s="214">
        <v>15.690967000000001</v>
      </c>
      <c r="M63" s="214">
        <v>16.682832999999999</v>
      </c>
      <c r="N63" s="214">
        <v>16.841805999999998</v>
      </c>
      <c r="O63" s="214">
        <v>16.296935999999999</v>
      </c>
      <c r="P63" s="214">
        <v>16.178792999999999</v>
      </c>
      <c r="Q63" s="214">
        <v>16.287289999999999</v>
      </c>
      <c r="R63" s="214">
        <v>16.223099999999999</v>
      </c>
      <c r="S63" s="214">
        <v>16.476807000000001</v>
      </c>
      <c r="T63" s="214">
        <v>16.802900000000001</v>
      </c>
      <c r="U63" s="214">
        <v>16.999516</v>
      </c>
      <c r="V63" s="214">
        <v>16.975999999999999</v>
      </c>
      <c r="W63" s="214">
        <v>16.6874</v>
      </c>
      <c r="X63" s="214">
        <v>15.782774</v>
      </c>
      <c r="Y63" s="214">
        <v>16.544899999999998</v>
      </c>
      <c r="Z63" s="214">
        <v>16.895807000000001</v>
      </c>
      <c r="AA63" s="214">
        <v>16.461548000000001</v>
      </c>
      <c r="AB63" s="214">
        <v>15.826499999999999</v>
      </c>
      <c r="AC63" s="214">
        <v>16.421419</v>
      </c>
      <c r="AD63" s="214">
        <v>17.276233000000001</v>
      </c>
      <c r="AE63" s="214">
        <v>17.513999999999999</v>
      </c>
      <c r="AF63" s="214">
        <v>17.526765999999999</v>
      </c>
      <c r="AG63" s="214">
        <v>17.658548</v>
      </c>
      <c r="AH63" s="214">
        <v>17.243258000000001</v>
      </c>
      <c r="AI63" s="214">
        <v>15.787666</v>
      </c>
      <c r="AJ63" s="214">
        <v>16.342676999999998</v>
      </c>
      <c r="AK63" s="214">
        <v>17.126532999999998</v>
      </c>
      <c r="AL63" s="214">
        <v>17.561516000000001</v>
      </c>
      <c r="AM63" s="214">
        <v>16.917677000000001</v>
      </c>
      <c r="AN63" s="214">
        <v>16.359642999999998</v>
      </c>
      <c r="AO63" s="214">
        <v>16.962548000000002</v>
      </c>
      <c r="AP63" s="214">
        <v>17.106867000000001</v>
      </c>
      <c r="AQ63" s="214">
        <v>17.357194</v>
      </c>
      <c r="AR63" s="214">
        <v>18.043600000000001</v>
      </c>
      <c r="AS63" s="214">
        <v>17.688452000000002</v>
      </c>
      <c r="AT63" s="214">
        <v>17.973323000000001</v>
      </c>
      <c r="AU63" s="214">
        <v>17.385166999999999</v>
      </c>
      <c r="AV63" s="214">
        <v>16.736128999999998</v>
      </c>
      <c r="AW63" s="214">
        <v>17.501300000000001</v>
      </c>
      <c r="AX63" s="214">
        <v>17.750354999999999</v>
      </c>
      <c r="AY63" s="214">
        <v>17.097902999999999</v>
      </c>
      <c r="AZ63" s="214">
        <v>16.106356999999999</v>
      </c>
      <c r="BA63" s="214">
        <v>16.187742</v>
      </c>
      <c r="BB63" s="214">
        <v>16.690767000000001</v>
      </c>
      <c r="BC63" s="214">
        <v>17.039516128999999</v>
      </c>
      <c r="BD63" s="214">
        <v>17.673755666999998</v>
      </c>
      <c r="BE63" s="355">
        <v>17.685420000000001</v>
      </c>
      <c r="BF63" s="355">
        <v>17.63871</v>
      </c>
      <c r="BG63" s="355">
        <v>17.113579999999999</v>
      </c>
      <c r="BH63" s="355">
        <v>16.49344</v>
      </c>
      <c r="BI63" s="355">
        <v>17.130140000000001</v>
      </c>
      <c r="BJ63" s="355">
        <v>17.667339999999999</v>
      </c>
      <c r="BK63" s="355">
        <v>17.004449999999999</v>
      </c>
      <c r="BL63" s="355">
        <v>16.77317</v>
      </c>
      <c r="BM63" s="355">
        <v>17.153449999999999</v>
      </c>
      <c r="BN63" s="355">
        <v>17.72841</v>
      </c>
      <c r="BO63" s="355">
        <v>17.87096</v>
      </c>
      <c r="BP63" s="355">
        <v>18.151890000000002</v>
      </c>
      <c r="BQ63" s="355">
        <v>18.162990000000001</v>
      </c>
      <c r="BR63" s="355">
        <v>18.105530000000002</v>
      </c>
      <c r="BS63" s="355">
        <v>17.747409999999999</v>
      </c>
      <c r="BT63" s="355">
        <v>17.291450000000001</v>
      </c>
      <c r="BU63" s="355">
        <v>17.569520000000001</v>
      </c>
      <c r="BV63" s="355">
        <v>17.835619999999999</v>
      </c>
    </row>
    <row r="64" spans="1:74" ht="11.1" customHeight="1" x14ac:dyDescent="0.2">
      <c r="A64" s="61" t="s">
        <v>950</v>
      </c>
      <c r="B64" s="180" t="s">
        <v>536</v>
      </c>
      <c r="C64" s="214">
        <v>17.967088</v>
      </c>
      <c r="D64" s="214">
        <v>17.949587999999999</v>
      </c>
      <c r="E64" s="214">
        <v>17.949587999999999</v>
      </c>
      <c r="F64" s="214">
        <v>17.961587999999999</v>
      </c>
      <c r="G64" s="214">
        <v>17.961587999999999</v>
      </c>
      <c r="H64" s="214">
        <v>18.055938000000001</v>
      </c>
      <c r="I64" s="214">
        <v>18.096938000000002</v>
      </c>
      <c r="J64" s="214">
        <v>18.097937999999999</v>
      </c>
      <c r="K64" s="214">
        <v>18.13785</v>
      </c>
      <c r="L64" s="214">
        <v>18.132850000000001</v>
      </c>
      <c r="M64" s="214">
        <v>18.1861</v>
      </c>
      <c r="N64" s="214">
        <v>18.1861</v>
      </c>
      <c r="O64" s="214">
        <v>18.317036000000002</v>
      </c>
      <c r="P64" s="214">
        <v>18.317036000000002</v>
      </c>
      <c r="Q64" s="214">
        <v>18.319036000000001</v>
      </c>
      <c r="R64" s="214">
        <v>18.319036000000001</v>
      </c>
      <c r="S64" s="214">
        <v>18.319036000000001</v>
      </c>
      <c r="T64" s="214">
        <v>18.433316000000001</v>
      </c>
      <c r="U64" s="214">
        <v>18.433316000000001</v>
      </c>
      <c r="V64" s="214">
        <v>18.433316000000001</v>
      </c>
      <c r="W64" s="214">
        <v>18.456316000000001</v>
      </c>
      <c r="X64" s="214">
        <v>18.471316000000002</v>
      </c>
      <c r="Y64" s="214">
        <v>18.491015999999998</v>
      </c>
      <c r="Z64" s="214">
        <v>18.510016</v>
      </c>
      <c r="AA64" s="214">
        <v>18.617027</v>
      </c>
      <c r="AB64" s="214">
        <v>18.617027</v>
      </c>
      <c r="AC64" s="214">
        <v>18.620777</v>
      </c>
      <c r="AD64" s="214">
        <v>18.620777</v>
      </c>
      <c r="AE64" s="214">
        <v>18.556777</v>
      </c>
      <c r="AF64" s="214">
        <v>18.566776999999998</v>
      </c>
      <c r="AG64" s="214">
        <v>18.566776999999998</v>
      </c>
      <c r="AH64" s="214">
        <v>18.570577</v>
      </c>
      <c r="AI64" s="214">
        <v>18.495577000000001</v>
      </c>
      <c r="AJ64" s="214">
        <v>18.497496999999999</v>
      </c>
      <c r="AK64" s="214">
        <v>18.505496999999998</v>
      </c>
      <c r="AL64" s="214">
        <v>18.543026999999999</v>
      </c>
      <c r="AM64" s="214">
        <v>18.566997000000001</v>
      </c>
      <c r="AN64" s="214">
        <v>18.566997000000001</v>
      </c>
      <c r="AO64" s="214">
        <v>18.588497</v>
      </c>
      <c r="AP64" s="214">
        <v>18.598496999999998</v>
      </c>
      <c r="AQ64" s="214">
        <v>18.598496999999998</v>
      </c>
      <c r="AR64" s="214">
        <v>18.598496999999998</v>
      </c>
      <c r="AS64" s="214">
        <v>18.598496999999998</v>
      </c>
      <c r="AT64" s="214">
        <v>18.601496999999998</v>
      </c>
      <c r="AU64" s="214">
        <v>18.601496999999998</v>
      </c>
      <c r="AV64" s="214">
        <v>18.603497000000001</v>
      </c>
      <c r="AW64" s="214">
        <v>18.603497000000001</v>
      </c>
      <c r="AX64" s="214">
        <v>18.603497000000001</v>
      </c>
      <c r="AY64" s="214">
        <v>18.761545000000002</v>
      </c>
      <c r="AZ64" s="214">
        <v>18.766545000000001</v>
      </c>
      <c r="BA64" s="214">
        <v>18.807435000000002</v>
      </c>
      <c r="BB64" s="214">
        <v>18.802434999999999</v>
      </c>
      <c r="BC64" s="214">
        <v>18.802440000000001</v>
      </c>
      <c r="BD64" s="214">
        <v>18.802440000000001</v>
      </c>
      <c r="BE64" s="355">
        <v>18.802440000000001</v>
      </c>
      <c r="BF64" s="355">
        <v>18.812439999999999</v>
      </c>
      <c r="BG64" s="355">
        <v>18.812439999999999</v>
      </c>
      <c r="BH64" s="355">
        <v>18.812439999999999</v>
      </c>
      <c r="BI64" s="355">
        <v>18.82244</v>
      </c>
      <c r="BJ64" s="355">
        <v>18.82244</v>
      </c>
      <c r="BK64" s="355">
        <v>18.82244</v>
      </c>
      <c r="BL64" s="355">
        <v>18.82244</v>
      </c>
      <c r="BM64" s="355">
        <v>18.82244</v>
      </c>
      <c r="BN64" s="355">
        <v>18.82244</v>
      </c>
      <c r="BO64" s="355">
        <v>18.82244</v>
      </c>
      <c r="BP64" s="355">
        <v>18.82244</v>
      </c>
      <c r="BQ64" s="355">
        <v>18.82244</v>
      </c>
      <c r="BR64" s="355">
        <v>18.82244</v>
      </c>
      <c r="BS64" s="355">
        <v>18.82244</v>
      </c>
      <c r="BT64" s="355">
        <v>18.850439999999999</v>
      </c>
      <c r="BU64" s="355">
        <v>18.850439999999999</v>
      </c>
      <c r="BV64" s="355">
        <v>18.850439999999999</v>
      </c>
    </row>
    <row r="65" spans="1:74" ht="11.1" customHeight="1" x14ac:dyDescent="0.2">
      <c r="A65" s="61" t="s">
        <v>951</v>
      </c>
      <c r="B65" s="181" t="s">
        <v>862</v>
      </c>
      <c r="C65" s="215">
        <v>0.87754537629999996</v>
      </c>
      <c r="D65" s="215">
        <v>0.87103670569000002</v>
      </c>
      <c r="E65" s="215">
        <v>0.88456877115999999</v>
      </c>
      <c r="F65" s="215">
        <v>0.91979061094000003</v>
      </c>
      <c r="G65" s="215">
        <v>0.92487690955000001</v>
      </c>
      <c r="H65" s="215">
        <v>0.93730195572999997</v>
      </c>
      <c r="I65" s="215">
        <v>0.94960280020999999</v>
      </c>
      <c r="J65" s="215">
        <v>0.93725163606999995</v>
      </c>
      <c r="K65" s="215">
        <v>0.90568799498999997</v>
      </c>
      <c r="L65" s="215">
        <v>0.86533374511000005</v>
      </c>
      <c r="M65" s="215">
        <v>0.91733978147999995</v>
      </c>
      <c r="N65" s="215">
        <v>0.92608123786999996</v>
      </c>
      <c r="O65" s="215">
        <v>0.88971468965</v>
      </c>
      <c r="P65" s="215">
        <v>0.8832647924</v>
      </c>
      <c r="Q65" s="215">
        <v>0.88909099802000002</v>
      </c>
      <c r="R65" s="215">
        <v>0.88558699267999996</v>
      </c>
      <c r="S65" s="215">
        <v>0.8994363568</v>
      </c>
      <c r="T65" s="215">
        <v>0.91155058591000004</v>
      </c>
      <c r="U65" s="215">
        <v>0.92221692504999997</v>
      </c>
      <c r="V65" s="215">
        <v>0.92094119147999998</v>
      </c>
      <c r="W65" s="215">
        <v>0.90415660416999999</v>
      </c>
      <c r="X65" s="215">
        <v>0.85444772857999995</v>
      </c>
      <c r="Y65" s="215">
        <v>0.89475343053</v>
      </c>
      <c r="Z65" s="215">
        <v>0.91279267397999997</v>
      </c>
      <c r="AA65" s="215">
        <v>0.88422002073999995</v>
      </c>
      <c r="AB65" s="215">
        <v>0.85010888150999997</v>
      </c>
      <c r="AC65" s="215">
        <v>0.88188688367000001</v>
      </c>
      <c r="AD65" s="215">
        <v>0.92779334610999997</v>
      </c>
      <c r="AE65" s="215">
        <v>0.94380613615999998</v>
      </c>
      <c r="AF65" s="215">
        <v>0.94398537775000002</v>
      </c>
      <c r="AG65" s="215">
        <v>0.95108310935999996</v>
      </c>
      <c r="AH65" s="215">
        <v>0.92852569954999997</v>
      </c>
      <c r="AI65" s="215">
        <v>0.85359142890999995</v>
      </c>
      <c r="AJ65" s="215">
        <v>0.88350748211999997</v>
      </c>
      <c r="AK65" s="215">
        <v>0.92548354686000001</v>
      </c>
      <c r="AL65" s="215">
        <v>0.94706845867</v>
      </c>
      <c r="AM65" s="215">
        <v>0.91116926448000002</v>
      </c>
      <c r="AN65" s="215">
        <v>0.88111410801000001</v>
      </c>
      <c r="AO65" s="215">
        <v>0.91252929163999996</v>
      </c>
      <c r="AP65" s="215">
        <v>0.91979835789999997</v>
      </c>
      <c r="AQ65" s="215">
        <v>0.93325788637999996</v>
      </c>
      <c r="AR65" s="215">
        <v>0.97016441705000001</v>
      </c>
      <c r="AS65" s="215">
        <v>0.95106889550999996</v>
      </c>
      <c r="AT65" s="215">
        <v>0.96622992225000004</v>
      </c>
      <c r="AU65" s="215">
        <v>0.93461117672000005</v>
      </c>
      <c r="AV65" s="215">
        <v>0.89962274297</v>
      </c>
      <c r="AW65" s="215">
        <v>0.94075323580000003</v>
      </c>
      <c r="AX65" s="215">
        <v>0.95414077256999996</v>
      </c>
      <c r="AY65" s="215">
        <v>0.91132702557</v>
      </c>
      <c r="AZ65" s="215">
        <v>0.85824838829000005</v>
      </c>
      <c r="BA65" s="215">
        <v>0.86070971399999996</v>
      </c>
      <c r="BB65" s="215">
        <v>0.88769178034999996</v>
      </c>
      <c r="BC65" s="215">
        <v>0.90623962257000001</v>
      </c>
      <c r="BD65" s="215">
        <v>0.93997139023999998</v>
      </c>
      <c r="BE65" s="386">
        <v>0.94059190000000004</v>
      </c>
      <c r="BF65" s="386">
        <v>0.93760889999999997</v>
      </c>
      <c r="BG65" s="386">
        <v>0.90969500000000003</v>
      </c>
      <c r="BH65" s="386">
        <v>0.87673049999999997</v>
      </c>
      <c r="BI65" s="386">
        <v>0.91009150000000005</v>
      </c>
      <c r="BJ65" s="386">
        <v>0.93863189999999996</v>
      </c>
      <c r="BK65" s="386">
        <v>0.90341349999999998</v>
      </c>
      <c r="BL65" s="386">
        <v>0.89112599999999997</v>
      </c>
      <c r="BM65" s="386">
        <v>0.91132950000000001</v>
      </c>
      <c r="BN65" s="386">
        <v>0.94187609999999999</v>
      </c>
      <c r="BO65" s="386">
        <v>0.94944980000000001</v>
      </c>
      <c r="BP65" s="386">
        <v>0.96437470000000003</v>
      </c>
      <c r="BQ65" s="386">
        <v>0.96496470000000001</v>
      </c>
      <c r="BR65" s="386">
        <v>0.9619122</v>
      </c>
      <c r="BS65" s="386">
        <v>0.94288559999999999</v>
      </c>
      <c r="BT65" s="386">
        <v>0.91729689999999997</v>
      </c>
      <c r="BU65" s="386">
        <v>0.9320484</v>
      </c>
      <c r="BV65" s="386">
        <v>0.94616440000000002</v>
      </c>
    </row>
    <row r="66" spans="1:74" ht="11.1" customHeight="1" x14ac:dyDescent="0.2">
      <c r="A66" s="61"/>
      <c r="B66" s="159"/>
      <c r="C66" s="160"/>
      <c r="D66" s="160"/>
      <c r="E66" s="160"/>
      <c r="F66" s="160"/>
      <c r="G66" s="160"/>
      <c r="H66" s="160"/>
      <c r="I66" s="160"/>
      <c r="J66" s="160"/>
      <c r="K66" s="160"/>
      <c r="L66" s="160"/>
      <c r="M66" s="160"/>
      <c r="N66" s="160"/>
      <c r="O66" s="160"/>
      <c r="P66" s="160"/>
      <c r="Q66" s="160"/>
      <c r="R66" s="160"/>
      <c r="S66" s="160"/>
      <c r="T66" s="160"/>
      <c r="U66" s="160"/>
      <c r="V66" s="160"/>
      <c r="W66" s="160"/>
      <c r="X66" s="160"/>
      <c r="Y66" s="160"/>
      <c r="Z66" s="160"/>
      <c r="AA66" s="160"/>
      <c r="AB66" s="160"/>
      <c r="AC66" s="160"/>
      <c r="AD66" s="160"/>
      <c r="AE66" s="160"/>
      <c r="AF66" s="160"/>
      <c r="AG66" s="160"/>
      <c r="AH66" s="160"/>
      <c r="AI66" s="160"/>
      <c r="AJ66" s="160"/>
      <c r="AK66" s="160"/>
      <c r="AL66" s="160"/>
      <c r="AM66" s="160"/>
      <c r="AN66" s="160"/>
      <c r="AO66" s="160"/>
      <c r="AP66" s="160"/>
      <c r="AQ66" s="160"/>
      <c r="AR66" s="160"/>
      <c r="AS66" s="160"/>
      <c r="AT66" s="160"/>
      <c r="AU66" s="160"/>
      <c r="AV66" s="160"/>
      <c r="AW66" s="160"/>
      <c r="AX66" s="160"/>
      <c r="AY66" s="160"/>
      <c r="AZ66" s="160"/>
      <c r="BA66" s="404"/>
      <c r="BB66" s="404"/>
      <c r="BC66" s="404"/>
      <c r="BD66" s="160"/>
      <c r="BE66" s="160"/>
      <c r="BF66" s="160"/>
      <c r="BG66" s="404"/>
      <c r="BH66" s="214"/>
      <c r="BI66" s="404"/>
      <c r="BJ66" s="404"/>
      <c r="BK66" s="404"/>
      <c r="BL66" s="404"/>
      <c r="BM66" s="404"/>
      <c r="BN66" s="404"/>
      <c r="BO66" s="404"/>
      <c r="BP66" s="404"/>
      <c r="BQ66" s="404"/>
      <c r="BR66" s="404"/>
      <c r="BS66" s="404"/>
      <c r="BT66" s="404"/>
      <c r="BU66" s="404"/>
      <c r="BV66" s="404"/>
    </row>
    <row r="67" spans="1:74" ht="12" customHeight="1" x14ac:dyDescent="0.2">
      <c r="A67" s="61"/>
      <c r="B67" s="801" t="s">
        <v>1003</v>
      </c>
      <c r="C67" s="798"/>
      <c r="D67" s="798"/>
      <c r="E67" s="798"/>
      <c r="F67" s="798"/>
      <c r="G67" s="798"/>
      <c r="H67" s="798"/>
      <c r="I67" s="798"/>
      <c r="J67" s="798"/>
      <c r="K67" s="798"/>
      <c r="L67" s="798"/>
      <c r="M67" s="798"/>
      <c r="N67" s="798"/>
      <c r="O67" s="798"/>
      <c r="P67" s="798"/>
      <c r="Q67" s="798"/>
      <c r="BH67" s="214"/>
    </row>
    <row r="68" spans="1:74" s="442" customFormat="1" ht="22.35" customHeight="1" x14ac:dyDescent="0.2">
      <c r="A68" s="441"/>
      <c r="B68" s="825" t="s">
        <v>1184</v>
      </c>
      <c r="C68" s="788"/>
      <c r="D68" s="788"/>
      <c r="E68" s="788"/>
      <c r="F68" s="788"/>
      <c r="G68" s="788"/>
      <c r="H68" s="788"/>
      <c r="I68" s="788"/>
      <c r="J68" s="788"/>
      <c r="K68" s="788"/>
      <c r="L68" s="788"/>
      <c r="M68" s="788"/>
      <c r="N68" s="788"/>
      <c r="O68" s="788"/>
      <c r="P68" s="788"/>
      <c r="Q68" s="784"/>
      <c r="AY68" s="533"/>
      <c r="AZ68" s="533"/>
      <c r="BA68" s="533"/>
      <c r="BB68" s="533"/>
      <c r="BC68" s="533"/>
      <c r="BD68" s="659"/>
      <c r="BE68" s="659"/>
      <c r="BF68" s="659"/>
      <c r="BG68" s="533"/>
      <c r="BH68" s="214"/>
      <c r="BI68" s="533"/>
      <c r="BJ68" s="533"/>
    </row>
    <row r="69" spans="1:74" s="442" customFormat="1" ht="12" customHeight="1" x14ac:dyDescent="0.2">
      <c r="A69" s="441"/>
      <c r="B69" s="787" t="s">
        <v>1028</v>
      </c>
      <c r="C69" s="788"/>
      <c r="D69" s="788"/>
      <c r="E69" s="788"/>
      <c r="F69" s="788"/>
      <c r="G69" s="788"/>
      <c r="H69" s="788"/>
      <c r="I69" s="788"/>
      <c r="J69" s="788"/>
      <c r="K69" s="788"/>
      <c r="L69" s="788"/>
      <c r="M69" s="788"/>
      <c r="N69" s="788"/>
      <c r="O69" s="788"/>
      <c r="P69" s="788"/>
      <c r="Q69" s="784"/>
      <c r="AY69" s="533"/>
      <c r="AZ69" s="533"/>
      <c r="BA69" s="533"/>
      <c r="BB69" s="533"/>
      <c r="BC69" s="533"/>
      <c r="BD69" s="659"/>
      <c r="BE69" s="659"/>
      <c r="BF69" s="659"/>
      <c r="BG69" s="533"/>
      <c r="BH69" s="214"/>
      <c r="BI69" s="533"/>
      <c r="BJ69" s="533"/>
    </row>
    <row r="70" spans="1:74" s="442" customFormat="1" ht="12" customHeight="1" x14ac:dyDescent="0.2">
      <c r="A70" s="441"/>
      <c r="B70" s="787" t="s">
        <v>1045</v>
      </c>
      <c r="C70" s="788"/>
      <c r="D70" s="788"/>
      <c r="E70" s="788"/>
      <c r="F70" s="788"/>
      <c r="G70" s="788"/>
      <c r="H70" s="788"/>
      <c r="I70" s="788"/>
      <c r="J70" s="788"/>
      <c r="K70" s="788"/>
      <c r="L70" s="788"/>
      <c r="M70" s="788"/>
      <c r="N70" s="788"/>
      <c r="O70" s="788"/>
      <c r="P70" s="788"/>
      <c r="Q70" s="784"/>
      <c r="AY70" s="533"/>
      <c r="AZ70" s="533"/>
      <c r="BA70" s="533"/>
      <c r="BB70" s="533"/>
      <c r="BC70" s="533"/>
      <c r="BD70" s="659"/>
      <c r="BE70" s="659"/>
      <c r="BF70" s="659"/>
      <c r="BG70" s="533"/>
      <c r="BH70" s="214"/>
      <c r="BI70" s="533"/>
      <c r="BJ70" s="533"/>
    </row>
    <row r="71" spans="1:74" s="442" customFormat="1" ht="12" customHeight="1" x14ac:dyDescent="0.2">
      <c r="A71" s="441"/>
      <c r="B71" s="789" t="s">
        <v>1047</v>
      </c>
      <c r="C71" s="783"/>
      <c r="D71" s="783"/>
      <c r="E71" s="783"/>
      <c r="F71" s="783"/>
      <c r="G71" s="783"/>
      <c r="H71" s="783"/>
      <c r="I71" s="783"/>
      <c r="J71" s="783"/>
      <c r="K71" s="783"/>
      <c r="L71" s="783"/>
      <c r="M71" s="783"/>
      <c r="N71" s="783"/>
      <c r="O71" s="783"/>
      <c r="P71" s="783"/>
      <c r="Q71" s="784"/>
      <c r="AY71" s="533"/>
      <c r="AZ71" s="533"/>
      <c r="BA71" s="533"/>
      <c r="BB71" s="533"/>
      <c r="BC71" s="533"/>
      <c r="BD71" s="659"/>
      <c r="BE71" s="659"/>
      <c r="BF71" s="659"/>
      <c r="BG71" s="533"/>
      <c r="BH71" s="214"/>
      <c r="BI71" s="533"/>
      <c r="BJ71" s="533"/>
    </row>
    <row r="72" spans="1:74" s="442" customFormat="1" ht="12" customHeight="1" x14ac:dyDescent="0.2">
      <c r="A72" s="441"/>
      <c r="B72" s="782" t="s">
        <v>1032</v>
      </c>
      <c r="C72" s="783"/>
      <c r="D72" s="783"/>
      <c r="E72" s="783"/>
      <c r="F72" s="783"/>
      <c r="G72" s="783"/>
      <c r="H72" s="783"/>
      <c r="I72" s="783"/>
      <c r="J72" s="783"/>
      <c r="K72" s="783"/>
      <c r="L72" s="783"/>
      <c r="M72" s="783"/>
      <c r="N72" s="783"/>
      <c r="O72" s="783"/>
      <c r="P72" s="783"/>
      <c r="Q72" s="784"/>
      <c r="AY72" s="533"/>
      <c r="AZ72" s="533"/>
      <c r="BA72" s="533"/>
      <c r="BB72" s="533"/>
      <c r="BC72" s="533"/>
      <c r="BD72" s="659"/>
      <c r="BE72" s="659"/>
      <c r="BF72" s="659"/>
      <c r="BG72" s="533"/>
      <c r="BH72" s="214"/>
      <c r="BI72" s="533"/>
      <c r="BJ72" s="533"/>
    </row>
    <row r="73" spans="1:74" s="442" customFormat="1" ht="12" customHeight="1" x14ac:dyDescent="0.2">
      <c r="A73" s="435"/>
      <c r="B73" s="804" t="s">
        <v>1129</v>
      </c>
      <c r="C73" s="784"/>
      <c r="D73" s="784"/>
      <c r="E73" s="784"/>
      <c r="F73" s="784"/>
      <c r="G73" s="784"/>
      <c r="H73" s="784"/>
      <c r="I73" s="784"/>
      <c r="J73" s="784"/>
      <c r="K73" s="784"/>
      <c r="L73" s="784"/>
      <c r="M73" s="784"/>
      <c r="N73" s="784"/>
      <c r="O73" s="784"/>
      <c r="P73" s="784"/>
      <c r="Q73" s="784"/>
      <c r="AY73" s="533"/>
      <c r="AZ73" s="533"/>
      <c r="BA73" s="533"/>
      <c r="BB73" s="533"/>
      <c r="BC73" s="533"/>
      <c r="BD73" s="659"/>
      <c r="BE73" s="659"/>
      <c r="BF73" s="659"/>
      <c r="BG73" s="533"/>
      <c r="BH73" s="214"/>
      <c r="BI73" s="533"/>
      <c r="BJ73" s="533"/>
    </row>
    <row r="74" spans="1:74" x14ac:dyDescent="0.2">
      <c r="C74" s="161"/>
      <c r="D74" s="161"/>
      <c r="E74" s="161"/>
      <c r="F74" s="161"/>
      <c r="G74" s="161"/>
      <c r="H74" s="161"/>
      <c r="I74" s="161"/>
      <c r="J74" s="161"/>
      <c r="K74" s="161"/>
      <c r="L74" s="161"/>
      <c r="M74" s="161"/>
      <c r="N74" s="161"/>
      <c r="O74" s="161"/>
      <c r="P74" s="161"/>
      <c r="Q74" s="161"/>
      <c r="R74" s="161"/>
      <c r="S74" s="161"/>
      <c r="T74" s="161"/>
      <c r="U74" s="161"/>
      <c r="V74" s="161"/>
      <c r="W74" s="161"/>
      <c r="X74" s="161"/>
      <c r="Y74" s="161"/>
      <c r="Z74" s="161"/>
      <c r="AA74" s="161"/>
      <c r="AB74" s="161"/>
      <c r="AC74" s="161"/>
      <c r="AD74" s="161"/>
      <c r="AE74" s="161"/>
      <c r="AF74" s="161"/>
      <c r="AG74" s="161"/>
      <c r="AH74" s="161"/>
      <c r="AI74" s="161"/>
      <c r="AJ74" s="161"/>
      <c r="AK74" s="161"/>
      <c r="AL74" s="161"/>
      <c r="AM74" s="161"/>
      <c r="AN74" s="161"/>
      <c r="AO74" s="161"/>
      <c r="AP74" s="161"/>
      <c r="AQ74" s="161"/>
      <c r="AR74" s="161"/>
      <c r="AS74" s="161"/>
      <c r="AT74" s="161"/>
      <c r="AU74" s="161"/>
      <c r="AV74" s="161"/>
      <c r="AW74" s="161"/>
      <c r="AX74" s="161"/>
      <c r="AY74" s="405"/>
      <c r="AZ74" s="405"/>
      <c r="BA74" s="405"/>
      <c r="BB74" s="405"/>
      <c r="BC74" s="405"/>
      <c r="BD74" s="644"/>
      <c r="BE74" s="644"/>
      <c r="BF74" s="644"/>
      <c r="BG74" s="405"/>
      <c r="BH74" s="214"/>
      <c r="BI74" s="405"/>
      <c r="BJ74" s="405"/>
      <c r="BK74" s="405"/>
      <c r="BL74" s="405"/>
      <c r="BM74" s="405"/>
      <c r="BN74" s="405"/>
      <c r="BO74" s="405"/>
      <c r="BP74" s="405"/>
      <c r="BQ74" s="405"/>
      <c r="BR74" s="405"/>
      <c r="BS74" s="405"/>
      <c r="BT74" s="405"/>
      <c r="BU74" s="405"/>
      <c r="BV74" s="405"/>
    </row>
    <row r="75" spans="1:74" x14ac:dyDescent="0.2">
      <c r="C75" s="161"/>
      <c r="D75" s="161"/>
      <c r="E75" s="161"/>
      <c r="F75" s="161"/>
      <c r="G75" s="161"/>
      <c r="H75" s="161"/>
      <c r="I75" s="161"/>
      <c r="J75" s="161"/>
      <c r="K75" s="161"/>
      <c r="L75" s="161"/>
      <c r="M75" s="161"/>
      <c r="N75" s="161"/>
      <c r="O75" s="161"/>
      <c r="P75" s="161"/>
      <c r="Q75" s="161"/>
      <c r="R75" s="161"/>
      <c r="S75" s="161"/>
      <c r="T75" s="161"/>
      <c r="U75" s="161"/>
      <c r="V75" s="161"/>
      <c r="W75" s="161"/>
      <c r="X75" s="161"/>
      <c r="Y75" s="161"/>
      <c r="Z75" s="161"/>
      <c r="AA75" s="161"/>
      <c r="AB75" s="161"/>
      <c r="AC75" s="161"/>
      <c r="AD75" s="161"/>
      <c r="AE75" s="161"/>
      <c r="AF75" s="161"/>
      <c r="AG75" s="161"/>
      <c r="AH75" s="161"/>
      <c r="AI75" s="161"/>
      <c r="AJ75" s="161"/>
      <c r="AK75" s="161"/>
      <c r="AL75" s="161"/>
      <c r="AM75" s="161"/>
      <c r="AN75" s="161"/>
      <c r="AO75" s="161"/>
      <c r="AP75" s="161"/>
      <c r="AQ75" s="161"/>
      <c r="AR75" s="161"/>
      <c r="AS75" s="161"/>
      <c r="AT75" s="161"/>
      <c r="AU75" s="161"/>
      <c r="AV75" s="161"/>
      <c r="AW75" s="161"/>
      <c r="AX75" s="161"/>
      <c r="AY75" s="405"/>
      <c r="AZ75" s="405"/>
      <c r="BA75" s="405"/>
      <c r="BB75" s="405"/>
      <c r="BC75" s="405"/>
      <c r="BD75" s="644"/>
      <c r="BE75" s="644"/>
      <c r="BF75" s="644"/>
      <c r="BG75" s="405"/>
      <c r="BH75" s="214"/>
      <c r="BI75" s="405"/>
      <c r="BJ75" s="405"/>
      <c r="BK75" s="405"/>
      <c r="BL75" s="405"/>
      <c r="BM75" s="405"/>
      <c r="BN75" s="405"/>
      <c r="BO75" s="405"/>
      <c r="BP75" s="405"/>
      <c r="BQ75" s="405"/>
      <c r="BR75" s="405"/>
      <c r="BS75" s="405"/>
      <c r="BT75" s="405"/>
      <c r="BU75" s="405"/>
      <c r="BV75" s="405"/>
    </row>
    <row r="76" spans="1:74" x14ac:dyDescent="0.2">
      <c r="C76" s="161"/>
      <c r="D76" s="161"/>
      <c r="E76" s="161"/>
      <c r="F76" s="161"/>
      <c r="G76" s="161"/>
      <c r="H76" s="161"/>
      <c r="I76" s="161"/>
      <c r="J76" s="161"/>
      <c r="K76" s="161"/>
      <c r="L76" s="161"/>
      <c r="M76" s="161"/>
      <c r="N76" s="161"/>
      <c r="O76" s="161"/>
      <c r="P76" s="161"/>
      <c r="Q76" s="161"/>
      <c r="R76" s="161"/>
      <c r="S76" s="161"/>
      <c r="T76" s="161"/>
      <c r="U76" s="161"/>
      <c r="V76" s="161"/>
      <c r="W76" s="161"/>
      <c r="X76" s="161"/>
      <c r="Y76" s="161"/>
      <c r="Z76" s="161"/>
      <c r="AA76" s="161"/>
      <c r="AB76" s="161"/>
      <c r="AC76" s="161"/>
      <c r="AD76" s="161"/>
      <c r="AE76" s="161"/>
      <c r="AF76" s="161"/>
      <c r="AG76" s="161"/>
      <c r="AH76" s="161"/>
      <c r="AI76" s="161"/>
      <c r="AJ76" s="161"/>
      <c r="AK76" s="161"/>
      <c r="AL76" s="161"/>
      <c r="AM76" s="161"/>
      <c r="AN76" s="161"/>
      <c r="AO76" s="161"/>
      <c r="AP76" s="161"/>
      <c r="AQ76" s="161"/>
      <c r="AR76" s="161"/>
      <c r="AS76" s="161"/>
      <c r="AT76" s="161"/>
      <c r="AU76" s="161"/>
      <c r="AV76" s="161"/>
      <c r="AW76" s="161"/>
      <c r="AX76" s="161"/>
      <c r="AY76" s="405"/>
      <c r="AZ76" s="405"/>
      <c r="BA76" s="405"/>
      <c r="BB76" s="405"/>
      <c r="BC76" s="405"/>
      <c r="BD76" s="644"/>
      <c r="BE76" s="644"/>
      <c r="BF76" s="644"/>
      <c r="BG76" s="405"/>
      <c r="BH76" s="214"/>
      <c r="BI76" s="405"/>
      <c r="BJ76" s="405"/>
      <c r="BK76" s="405"/>
      <c r="BL76" s="405"/>
      <c r="BM76" s="405"/>
      <c r="BN76" s="405"/>
      <c r="BO76" s="405"/>
      <c r="BP76" s="405"/>
      <c r="BQ76" s="405"/>
      <c r="BR76" s="405"/>
      <c r="BS76" s="405"/>
      <c r="BT76" s="405"/>
      <c r="BU76" s="405"/>
      <c r="BV76" s="405"/>
    </row>
    <row r="77" spans="1:74" x14ac:dyDescent="0.2">
      <c r="C77" s="161"/>
      <c r="D77" s="161"/>
      <c r="E77" s="161"/>
      <c r="F77" s="161"/>
      <c r="G77" s="161"/>
      <c r="H77" s="161"/>
      <c r="I77" s="161"/>
      <c r="J77" s="161"/>
      <c r="K77" s="161"/>
      <c r="L77" s="161"/>
      <c r="M77" s="161"/>
      <c r="N77" s="161"/>
      <c r="O77" s="161"/>
      <c r="P77" s="161"/>
      <c r="Q77" s="161"/>
      <c r="R77" s="161"/>
      <c r="S77" s="161"/>
      <c r="T77" s="161"/>
      <c r="U77" s="161"/>
      <c r="V77" s="161"/>
      <c r="W77" s="161"/>
      <c r="X77" s="161"/>
      <c r="Y77" s="161"/>
      <c r="Z77" s="161"/>
      <c r="AA77" s="161"/>
      <c r="AB77" s="161"/>
      <c r="AC77" s="161"/>
      <c r="AD77" s="161"/>
      <c r="AE77" s="161"/>
      <c r="AF77" s="161"/>
      <c r="AG77" s="161"/>
      <c r="AH77" s="161"/>
      <c r="AI77" s="161"/>
      <c r="AJ77" s="161"/>
      <c r="AK77" s="161"/>
      <c r="AL77" s="161"/>
      <c r="AM77" s="161"/>
      <c r="AN77" s="161"/>
      <c r="AO77" s="161"/>
      <c r="AP77" s="161"/>
      <c r="AQ77" s="161"/>
      <c r="AR77" s="161"/>
      <c r="AS77" s="161"/>
      <c r="AT77" s="161"/>
      <c r="AU77" s="161"/>
      <c r="AV77" s="161"/>
      <c r="AW77" s="161"/>
      <c r="AX77" s="161"/>
      <c r="AY77" s="405"/>
      <c r="AZ77" s="405"/>
      <c r="BA77" s="405"/>
      <c r="BB77" s="405"/>
      <c r="BC77" s="405"/>
      <c r="BD77" s="644"/>
      <c r="BE77" s="644"/>
      <c r="BF77" s="644"/>
      <c r="BG77" s="405"/>
      <c r="BH77" s="214"/>
      <c r="BI77" s="405"/>
      <c r="BJ77" s="405"/>
      <c r="BK77" s="405"/>
      <c r="BL77" s="405"/>
      <c r="BM77" s="405"/>
      <c r="BN77" s="405"/>
      <c r="BO77" s="405"/>
      <c r="BP77" s="405"/>
      <c r="BQ77" s="405"/>
      <c r="BR77" s="405"/>
      <c r="BS77" s="405"/>
      <c r="BT77" s="405"/>
      <c r="BU77" s="405"/>
      <c r="BV77" s="405"/>
    </row>
    <row r="78" spans="1:74" x14ac:dyDescent="0.2">
      <c r="C78" s="161"/>
      <c r="D78" s="161"/>
      <c r="E78" s="161"/>
      <c r="F78" s="161"/>
      <c r="G78" s="161"/>
      <c r="H78" s="161"/>
      <c r="I78" s="161"/>
      <c r="J78" s="161"/>
      <c r="K78" s="161"/>
      <c r="L78" s="161"/>
      <c r="M78" s="161"/>
      <c r="N78" s="161"/>
      <c r="O78" s="161"/>
      <c r="P78" s="161"/>
      <c r="Q78" s="161"/>
      <c r="R78" s="161"/>
      <c r="S78" s="161"/>
      <c r="T78" s="161"/>
      <c r="U78" s="161"/>
      <c r="V78" s="161"/>
      <c r="W78" s="161"/>
      <c r="X78" s="161"/>
      <c r="Y78" s="161"/>
      <c r="Z78" s="161"/>
      <c r="AA78" s="161"/>
      <c r="AB78" s="161"/>
      <c r="AC78" s="161"/>
      <c r="AD78" s="161"/>
      <c r="AE78" s="161"/>
      <c r="AF78" s="161"/>
      <c r="AG78" s="161"/>
      <c r="AH78" s="161"/>
      <c r="AI78" s="161"/>
      <c r="AJ78" s="161"/>
      <c r="AK78" s="161"/>
      <c r="AL78" s="161"/>
      <c r="AM78" s="161"/>
      <c r="AN78" s="161"/>
      <c r="AO78" s="161"/>
      <c r="AP78" s="161"/>
      <c r="AQ78" s="161"/>
      <c r="AR78" s="161"/>
      <c r="AS78" s="161"/>
      <c r="AT78" s="161"/>
      <c r="AU78" s="161"/>
      <c r="AV78" s="161"/>
      <c r="AW78" s="161"/>
      <c r="AX78" s="161"/>
      <c r="AY78" s="405"/>
      <c r="AZ78" s="405"/>
      <c r="BA78" s="405"/>
      <c r="BB78" s="405"/>
      <c r="BC78" s="405"/>
      <c r="BD78" s="644"/>
      <c r="BE78" s="644"/>
      <c r="BF78" s="644"/>
      <c r="BG78" s="405"/>
      <c r="BI78" s="405"/>
      <c r="BJ78" s="405"/>
      <c r="BK78" s="405"/>
      <c r="BL78" s="405"/>
      <c r="BM78" s="405"/>
      <c r="BN78" s="405"/>
      <c r="BO78" s="405"/>
      <c r="BP78" s="405"/>
      <c r="BQ78" s="405"/>
      <c r="BR78" s="405"/>
      <c r="BS78" s="405"/>
      <c r="BT78" s="405"/>
      <c r="BU78" s="405"/>
      <c r="BV78" s="405"/>
    </row>
    <row r="79" spans="1:74" x14ac:dyDescent="0.2">
      <c r="C79" s="161"/>
      <c r="D79" s="161"/>
      <c r="E79" s="161"/>
      <c r="F79" s="161"/>
      <c r="G79" s="161"/>
      <c r="H79" s="161"/>
      <c r="I79" s="161"/>
      <c r="J79" s="161"/>
      <c r="K79" s="161"/>
      <c r="L79" s="161"/>
      <c r="M79" s="161"/>
      <c r="N79" s="161"/>
      <c r="O79" s="161"/>
      <c r="P79" s="161"/>
      <c r="Q79" s="161"/>
      <c r="R79" s="161"/>
      <c r="S79" s="161"/>
      <c r="T79" s="161"/>
      <c r="U79" s="161"/>
      <c r="V79" s="161"/>
      <c r="W79" s="161"/>
      <c r="X79" s="161"/>
      <c r="Y79" s="161"/>
      <c r="Z79" s="161"/>
      <c r="AA79" s="161"/>
      <c r="AB79" s="161"/>
      <c r="AC79" s="161"/>
      <c r="AD79" s="161"/>
      <c r="AE79" s="161"/>
      <c r="AF79" s="161"/>
      <c r="AG79" s="161"/>
      <c r="AH79" s="161"/>
      <c r="AI79" s="161"/>
      <c r="AJ79" s="161"/>
      <c r="AK79" s="161"/>
      <c r="AL79" s="161"/>
      <c r="AM79" s="161"/>
      <c r="AN79" s="161"/>
      <c r="AO79" s="161"/>
      <c r="AP79" s="161"/>
      <c r="AQ79" s="161"/>
      <c r="AR79" s="161"/>
      <c r="AS79" s="161"/>
      <c r="AT79" s="161"/>
      <c r="AU79" s="161"/>
      <c r="AV79" s="161"/>
      <c r="AW79" s="161"/>
      <c r="AX79" s="161"/>
      <c r="AY79" s="405"/>
      <c r="AZ79" s="405"/>
      <c r="BA79" s="405"/>
      <c r="BB79" s="405"/>
      <c r="BC79" s="405"/>
      <c r="BD79" s="644"/>
      <c r="BE79" s="644"/>
      <c r="BF79" s="644"/>
      <c r="BG79" s="405"/>
      <c r="BI79" s="405"/>
      <c r="BJ79" s="405"/>
      <c r="BK79" s="405"/>
      <c r="BL79" s="405"/>
      <c r="BM79" s="405"/>
      <c r="BN79" s="405"/>
      <c r="BO79" s="405"/>
      <c r="BP79" s="405"/>
      <c r="BQ79" s="405"/>
      <c r="BR79" s="405"/>
      <c r="BS79" s="405"/>
      <c r="BT79" s="405"/>
      <c r="BU79" s="405"/>
      <c r="BV79" s="405"/>
    </row>
    <row r="80" spans="1:74" x14ac:dyDescent="0.2">
      <c r="C80" s="161"/>
      <c r="D80" s="161"/>
      <c r="E80" s="161"/>
      <c r="F80" s="161"/>
      <c r="G80" s="161"/>
      <c r="H80" s="161"/>
      <c r="I80" s="161"/>
      <c r="J80" s="161"/>
      <c r="K80" s="161"/>
      <c r="L80" s="161"/>
      <c r="M80" s="161"/>
      <c r="N80" s="161"/>
      <c r="O80" s="161"/>
      <c r="P80" s="161"/>
      <c r="Q80" s="161"/>
      <c r="R80" s="161"/>
      <c r="S80" s="161"/>
      <c r="T80" s="161"/>
      <c r="U80" s="161"/>
      <c r="V80" s="161"/>
      <c r="W80" s="161"/>
      <c r="X80" s="161"/>
      <c r="Y80" s="161"/>
      <c r="Z80" s="161"/>
      <c r="AA80" s="161"/>
      <c r="AB80" s="161"/>
      <c r="AC80" s="161"/>
      <c r="AD80" s="161"/>
      <c r="AE80" s="161"/>
      <c r="AF80" s="161"/>
      <c r="AG80" s="161"/>
      <c r="AH80" s="161"/>
      <c r="AI80" s="161"/>
      <c r="AJ80" s="161"/>
      <c r="AK80" s="161"/>
      <c r="AL80" s="161"/>
      <c r="AM80" s="161"/>
      <c r="AN80" s="161"/>
      <c r="AO80" s="161"/>
      <c r="AP80" s="161"/>
      <c r="AQ80" s="161"/>
      <c r="AR80" s="161"/>
      <c r="AS80" s="161"/>
      <c r="AT80" s="161"/>
      <c r="AU80" s="161"/>
      <c r="AV80" s="161"/>
      <c r="AW80" s="161"/>
      <c r="AX80" s="161"/>
      <c r="AY80" s="405"/>
      <c r="AZ80" s="405"/>
      <c r="BA80" s="405"/>
      <c r="BB80" s="405"/>
      <c r="BC80" s="405"/>
      <c r="BD80" s="644"/>
      <c r="BE80" s="644"/>
      <c r="BF80" s="644"/>
      <c r="BG80" s="405"/>
      <c r="BI80" s="405"/>
      <c r="BJ80" s="405"/>
      <c r="BK80" s="405"/>
      <c r="BL80" s="405"/>
      <c r="BM80" s="405"/>
      <c r="BN80" s="405"/>
      <c r="BO80" s="405"/>
      <c r="BP80" s="405"/>
      <c r="BQ80" s="405"/>
      <c r="BR80" s="405"/>
      <c r="BS80" s="405"/>
      <c r="BT80" s="405"/>
      <c r="BU80" s="405"/>
      <c r="BV80" s="405"/>
    </row>
    <row r="81" spans="3:74" x14ac:dyDescent="0.2">
      <c r="C81" s="161"/>
      <c r="D81" s="161"/>
      <c r="E81" s="161"/>
      <c r="F81" s="161"/>
      <c r="G81" s="161"/>
      <c r="H81" s="161"/>
      <c r="I81" s="161"/>
      <c r="J81" s="161"/>
      <c r="K81" s="161"/>
      <c r="L81" s="161"/>
      <c r="M81" s="161"/>
      <c r="N81" s="161"/>
      <c r="O81" s="161"/>
      <c r="P81" s="161"/>
      <c r="Q81" s="161"/>
      <c r="R81" s="161"/>
      <c r="S81" s="161"/>
      <c r="T81" s="161"/>
      <c r="U81" s="161"/>
      <c r="V81" s="161"/>
      <c r="W81" s="161"/>
      <c r="X81" s="161"/>
      <c r="Y81" s="161"/>
      <c r="Z81" s="161"/>
      <c r="AA81" s="161"/>
      <c r="AB81" s="161"/>
      <c r="AC81" s="161"/>
      <c r="AD81" s="161"/>
      <c r="AE81" s="161"/>
      <c r="AF81" s="161"/>
      <c r="AG81" s="161"/>
      <c r="AH81" s="161"/>
      <c r="AI81" s="161"/>
      <c r="AJ81" s="161"/>
      <c r="AK81" s="161"/>
      <c r="AL81" s="161"/>
      <c r="AM81" s="161"/>
      <c r="AN81" s="161"/>
      <c r="AO81" s="161"/>
      <c r="AP81" s="161"/>
      <c r="AQ81" s="161"/>
      <c r="AR81" s="161"/>
      <c r="AS81" s="161"/>
      <c r="AT81" s="161"/>
      <c r="AU81" s="161"/>
      <c r="AV81" s="161"/>
      <c r="AW81" s="161"/>
      <c r="AX81" s="161"/>
      <c r="AY81" s="405"/>
      <c r="AZ81" s="405"/>
      <c r="BA81" s="405"/>
      <c r="BB81" s="405"/>
      <c r="BC81" s="405"/>
      <c r="BD81" s="644"/>
      <c r="BE81" s="644"/>
      <c r="BF81" s="644"/>
      <c r="BG81" s="405"/>
      <c r="BI81" s="405"/>
      <c r="BJ81" s="405"/>
      <c r="BK81" s="405"/>
      <c r="BL81" s="405"/>
      <c r="BM81" s="405"/>
      <c r="BN81" s="405"/>
      <c r="BO81" s="405"/>
      <c r="BP81" s="405"/>
      <c r="BQ81" s="405"/>
      <c r="BR81" s="405"/>
      <c r="BS81" s="405"/>
      <c r="BT81" s="405"/>
      <c r="BU81" s="405"/>
      <c r="BV81" s="405"/>
    </row>
    <row r="82" spans="3:74" x14ac:dyDescent="0.2">
      <c r="C82" s="161"/>
      <c r="D82" s="161"/>
      <c r="E82" s="161"/>
      <c r="F82" s="161"/>
      <c r="G82" s="161"/>
      <c r="H82" s="161"/>
      <c r="I82" s="161"/>
      <c r="J82" s="161"/>
      <c r="K82" s="161"/>
      <c r="L82" s="161"/>
      <c r="M82" s="161"/>
      <c r="N82" s="161"/>
      <c r="O82" s="161"/>
      <c r="P82" s="161"/>
      <c r="Q82" s="161"/>
      <c r="R82" s="161"/>
      <c r="S82" s="161"/>
      <c r="T82" s="161"/>
      <c r="U82" s="161"/>
      <c r="V82" s="161"/>
      <c r="W82" s="161"/>
      <c r="X82" s="161"/>
      <c r="Y82" s="161"/>
      <c r="Z82" s="161"/>
      <c r="AA82" s="161"/>
      <c r="AB82" s="161"/>
      <c r="AC82" s="161"/>
      <c r="AD82" s="161"/>
      <c r="AE82" s="161"/>
      <c r="AF82" s="161"/>
      <c r="AG82" s="161"/>
      <c r="AH82" s="161"/>
      <c r="AI82" s="161"/>
      <c r="AJ82" s="161"/>
      <c r="AK82" s="161"/>
      <c r="AL82" s="161"/>
      <c r="AM82" s="161"/>
      <c r="AN82" s="161"/>
      <c r="AO82" s="161"/>
      <c r="AP82" s="161"/>
      <c r="AQ82" s="161"/>
      <c r="AR82" s="161"/>
      <c r="AS82" s="161"/>
      <c r="AT82" s="161"/>
      <c r="AU82" s="161"/>
      <c r="AV82" s="161"/>
      <c r="AW82" s="161"/>
      <c r="AX82" s="161"/>
      <c r="AY82" s="405"/>
      <c r="AZ82" s="405"/>
      <c r="BA82" s="405"/>
      <c r="BB82" s="405"/>
      <c r="BC82" s="405"/>
      <c r="BD82" s="644"/>
      <c r="BE82" s="644"/>
      <c r="BF82" s="644"/>
      <c r="BG82" s="405"/>
      <c r="BI82" s="405"/>
      <c r="BJ82" s="405"/>
      <c r="BK82" s="405"/>
      <c r="BL82" s="405"/>
      <c r="BM82" s="405"/>
      <c r="BN82" s="405"/>
      <c r="BO82" s="405"/>
      <c r="BP82" s="405"/>
      <c r="BQ82" s="405"/>
      <c r="BR82" s="405"/>
      <c r="BS82" s="405"/>
      <c r="BT82" s="405"/>
      <c r="BU82" s="405"/>
      <c r="BV82" s="405"/>
    </row>
    <row r="83" spans="3:74" x14ac:dyDescent="0.2">
      <c r="BK83" s="406"/>
      <c r="BL83" s="406"/>
      <c r="BM83" s="406"/>
      <c r="BN83" s="406"/>
      <c r="BO83" s="406"/>
      <c r="BP83" s="406"/>
      <c r="BQ83" s="406"/>
      <c r="BR83" s="406"/>
      <c r="BS83" s="406"/>
      <c r="BT83" s="406"/>
      <c r="BU83" s="406"/>
      <c r="BV83" s="406"/>
    </row>
    <row r="84" spans="3:74" x14ac:dyDescent="0.2">
      <c r="BK84" s="406"/>
      <c r="BL84" s="406"/>
      <c r="BM84" s="406"/>
      <c r="BN84" s="406"/>
      <c r="BO84" s="406"/>
      <c r="BP84" s="406"/>
      <c r="BQ84" s="406"/>
      <c r="BR84" s="406"/>
      <c r="BS84" s="406"/>
      <c r="BT84" s="406"/>
      <c r="BU84" s="406"/>
      <c r="BV84" s="406"/>
    </row>
    <row r="85" spans="3:74" x14ac:dyDescent="0.2">
      <c r="BK85" s="406"/>
      <c r="BL85" s="406"/>
      <c r="BM85" s="406"/>
      <c r="BN85" s="406"/>
      <c r="BO85" s="406"/>
      <c r="BP85" s="406"/>
      <c r="BQ85" s="406"/>
      <c r="BR85" s="406"/>
      <c r="BS85" s="406"/>
      <c r="BT85" s="406"/>
      <c r="BU85" s="406"/>
      <c r="BV85" s="406"/>
    </row>
    <row r="86" spans="3:74" x14ac:dyDescent="0.2">
      <c r="BK86" s="406"/>
      <c r="BL86" s="406"/>
      <c r="BM86" s="406"/>
      <c r="BN86" s="406"/>
      <c r="BO86" s="406"/>
      <c r="BP86" s="406"/>
      <c r="BQ86" s="406"/>
      <c r="BR86" s="406"/>
      <c r="BS86" s="406"/>
      <c r="BT86" s="406"/>
      <c r="BU86" s="406"/>
      <c r="BV86" s="406"/>
    </row>
    <row r="87" spans="3:74" x14ac:dyDescent="0.2">
      <c r="BK87" s="406"/>
      <c r="BL87" s="406"/>
      <c r="BM87" s="406"/>
      <c r="BN87" s="406"/>
      <c r="BO87" s="406"/>
      <c r="BP87" s="406"/>
      <c r="BQ87" s="406"/>
      <c r="BR87" s="406"/>
      <c r="BS87" s="406"/>
      <c r="BT87" s="406"/>
      <c r="BU87" s="406"/>
      <c r="BV87" s="406"/>
    </row>
    <row r="88" spans="3:74" x14ac:dyDescent="0.2">
      <c r="BK88" s="406"/>
      <c r="BL88" s="406"/>
      <c r="BM88" s="406"/>
      <c r="BN88" s="406"/>
      <c r="BO88" s="406"/>
      <c r="BP88" s="406"/>
      <c r="BQ88" s="406"/>
      <c r="BR88" s="406"/>
      <c r="BS88" s="406"/>
      <c r="BT88" s="406"/>
      <c r="BU88" s="406"/>
      <c r="BV88" s="406"/>
    </row>
    <row r="89" spans="3:74" x14ac:dyDescent="0.2">
      <c r="BK89" s="406"/>
      <c r="BL89" s="406"/>
      <c r="BM89" s="406"/>
      <c r="BN89" s="406"/>
      <c r="BO89" s="406"/>
      <c r="BP89" s="406"/>
      <c r="BQ89" s="406"/>
      <c r="BR89" s="406"/>
      <c r="BS89" s="406"/>
      <c r="BT89" s="406"/>
      <c r="BU89" s="406"/>
      <c r="BV89" s="406"/>
    </row>
    <row r="90" spans="3:74" x14ac:dyDescent="0.2">
      <c r="BK90" s="406"/>
      <c r="BL90" s="406"/>
      <c r="BM90" s="406"/>
      <c r="BN90" s="406"/>
      <c r="BO90" s="406"/>
      <c r="BP90" s="406"/>
      <c r="BQ90" s="406"/>
      <c r="BR90" s="406"/>
      <c r="BS90" s="406"/>
      <c r="BT90" s="406"/>
      <c r="BU90" s="406"/>
      <c r="BV90" s="406"/>
    </row>
    <row r="91" spans="3:74" x14ac:dyDescent="0.2">
      <c r="BK91" s="406"/>
      <c r="BL91" s="406"/>
      <c r="BM91" s="406"/>
      <c r="BN91" s="406"/>
      <c r="BO91" s="406"/>
      <c r="BP91" s="406"/>
      <c r="BQ91" s="406"/>
      <c r="BR91" s="406"/>
      <c r="BS91" s="406"/>
      <c r="BT91" s="406"/>
      <c r="BU91" s="406"/>
      <c r="BV91" s="406"/>
    </row>
    <row r="92" spans="3:74" x14ac:dyDescent="0.2">
      <c r="BK92" s="406"/>
      <c r="BL92" s="406"/>
      <c r="BM92" s="406"/>
      <c r="BN92" s="406"/>
      <c r="BO92" s="406"/>
      <c r="BP92" s="406"/>
      <c r="BQ92" s="406"/>
      <c r="BR92" s="406"/>
      <c r="BS92" s="406"/>
      <c r="BT92" s="406"/>
      <c r="BU92" s="406"/>
      <c r="BV92" s="406"/>
    </row>
    <row r="93" spans="3:74" x14ac:dyDescent="0.2">
      <c r="BK93" s="406"/>
      <c r="BL93" s="406"/>
      <c r="BM93" s="406"/>
      <c r="BN93" s="406"/>
      <c r="BO93" s="406"/>
      <c r="BP93" s="406"/>
      <c r="BQ93" s="406"/>
      <c r="BR93" s="406"/>
      <c r="BS93" s="406"/>
      <c r="BT93" s="406"/>
      <c r="BU93" s="406"/>
      <c r="BV93" s="406"/>
    </row>
    <row r="94" spans="3:74" x14ac:dyDescent="0.2">
      <c r="BK94" s="406"/>
      <c r="BL94" s="406"/>
      <c r="BM94" s="406"/>
      <c r="BN94" s="406"/>
      <c r="BO94" s="406"/>
      <c r="BP94" s="406"/>
      <c r="BQ94" s="406"/>
      <c r="BR94" s="406"/>
      <c r="BS94" s="406"/>
      <c r="BT94" s="406"/>
      <c r="BU94" s="406"/>
      <c r="BV94" s="406"/>
    </row>
    <row r="95" spans="3:74" x14ac:dyDescent="0.2">
      <c r="BK95" s="406"/>
      <c r="BL95" s="406"/>
      <c r="BM95" s="406"/>
      <c r="BN95" s="406"/>
      <c r="BO95" s="406"/>
      <c r="BP95" s="406"/>
      <c r="BQ95" s="406"/>
      <c r="BR95" s="406"/>
      <c r="BS95" s="406"/>
      <c r="BT95" s="406"/>
      <c r="BU95" s="406"/>
      <c r="BV95" s="406"/>
    </row>
    <row r="96" spans="3:74" x14ac:dyDescent="0.2">
      <c r="BK96" s="406"/>
      <c r="BL96" s="406"/>
      <c r="BM96" s="406"/>
      <c r="BN96" s="406"/>
      <c r="BO96" s="406"/>
      <c r="BP96" s="406"/>
      <c r="BQ96" s="406"/>
      <c r="BR96" s="406"/>
      <c r="BS96" s="406"/>
      <c r="BT96" s="406"/>
      <c r="BU96" s="406"/>
      <c r="BV96" s="406"/>
    </row>
    <row r="97" spans="63:74" x14ac:dyDescent="0.2">
      <c r="BK97" s="406"/>
      <c r="BL97" s="406"/>
      <c r="BM97" s="406"/>
      <c r="BN97" s="406"/>
      <c r="BO97" s="406"/>
      <c r="BP97" s="406"/>
      <c r="BQ97" s="406"/>
      <c r="BR97" s="406"/>
      <c r="BS97" s="406"/>
      <c r="BT97" s="406"/>
      <c r="BU97" s="406"/>
      <c r="BV97" s="406"/>
    </row>
    <row r="98" spans="63:74" x14ac:dyDescent="0.2">
      <c r="BK98" s="406"/>
      <c r="BL98" s="406"/>
      <c r="BM98" s="406"/>
      <c r="BN98" s="406"/>
      <c r="BO98" s="406"/>
      <c r="BP98" s="406"/>
      <c r="BQ98" s="406"/>
      <c r="BR98" s="406"/>
      <c r="BS98" s="406"/>
      <c r="BT98" s="406"/>
      <c r="BU98" s="406"/>
      <c r="BV98" s="406"/>
    </row>
    <row r="99" spans="63:74" x14ac:dyDescent="0.2">
      <c r="BK99" s="406"/>
      <c r="BL99" s="406"/>
      <c r="BM99" s="406"/>
      <c r="BN99" s="406"/>
      <c r="BO99" s="406"/>
      <c r="BP99" s="406"/>
      <c r="BQ99" s="406"/>
      <c r="BR99" s="406"/>
      <c r="BS99" s="406"/>
      <c r="BT99" s="406"/>
      <c r="BU99" s="406"/>
      <c r="BV99" s="406"/>
    </row>
    <row r="100" spans="63:74" x14ac:dyDescent="0.2">
      <c r="BK100" s="406"/>
      <c r="BL100" s="406"/>
      <c r="BM100" s="406"/>
      <c r="BN100" s="406"/>
      <c r="BO100" s="406"/>
      <c r="BP100" s="406"/>
      <c r="BQ100" s="406"/>
      <c r="BR100" s="406"/>
      <c r="BS100" s="406"/>
      <c r="BT100" s="406"/>
      <c r="BU100" s="406"/>
      <c r="BV100" s="406"/>
    </row>
    <row r="101" spans="63:74" x14ac:dyDescent="0.2">
      <c r="BK101" s="406"/>
      <c r="BL101" s="406"/>
      <c r="BM101" s="406"/>
      <c r="BN101" s="406"/>
      <c r="BO101" s="406"/>
      <c r="BP101" s="406"/>
      <c r="BQ101" s="406"/>
      <c r="BR101" s="406"/>
      <c r="BS101" s="406"/>
      <c r="BT101" s="406"/>
      <c r="BU101" s="406"/>
      <c r="BV101" s="406"/>
    </row>
    <row r="102" spans="63:74" x14ac:dyDescent="0.2">
      <c r="BK102" s="406"/>
      <c r="BL102" s="406"/>
      <c r="BM102" s="406"/>
      <c r="BN102" s="406"/>
      <c r="BO102" s="406"/>
      <c r="BP102" s="406"/>
      <c r="BQ102" s="406"/>
      <c r="BR102" s="406"/>
      <c r="BS102" s="406"/>
      <c r="BT102" s="406"/>
      <c r="BU102" s="406"/>
      <c r="BV102" s="406"/>
    </row>
    <row r="103" spans="63:74" x14ac:dyDescent="0.2">
      <c r="BK103" s="406"/>
      <c r="BL103" s="406"/>
      <c r="BM103" s="406"/>
      <c r="BN103" s="406"/>
      <c r="BO103" s="406"/>
      <c r="BP103" s="406"/>
      <c r="BQ103" s="406"/>
      <c r="BR103" s="406"/>
      <c r="BS103" s="406"/>
      <c r="BT103" s="406"/>
      <c r="BU103" s="406"/>
      <c r="BV103" s="406"/>
    </row>
    <row r="104" spans="63:74" x14ac:dyDescent="0.2">
      <c r="BK104" s="406"/>
      <c r="BL104" s="406"/>
      <c r="BM104" s="406"/>
      <c r="BN104" s="406"/>
      <c r="BO104" s="406"/>
      <c r="BP104" s="406"/>
      <c r="BQ104" s="406"/>
      <c r="BR104" s="406"/>
      <c r="BS104" s="406"/>
      <c r="BT104" s="406"/>
      <c r="BU104" s="406"/>
      <c r="BV104" s="406"/>
    </row>
    <row r="105" spans="63:74" x14ac:dyDescent="0.2">
      <c r="BK105" s="406"/>
      <c r="BL105" s="406"/>
      <c r="BM105" s="406"/>
      <c r="BN105" s="406"/>
      <c r="BO105" s="406"/>
      <c r="BP105" s="406"/>
      <c r="BQ105" s="406"/>
      <c r="BR105" s="406"/>
      <c r="BS105" s="406"/>
      <c r="BT105" s="406"/>
      <c r="BU105" s="406"/>
      <c r="BV105" s="406"/>
    </row>
    <row r="106" spans="63:74" x14ac:dyDescent="0.2">
      <c r="BK106" s="406"/>
      <c r="BL106" s="406"/>
      <c r="BM106" s="406"/>
      <c r="BN106" s="406"/>
      <c r="BO106" s="406"/>
      <c r="BP106" s="406"/>
      <c r="BQ106" s="406"/>
      <c r="BR106" s="406"/>
      <c r="BS106" s="406"/>
      <c r="BT106" s="406"/>
      <c r="BU106" s="406"/>
      <c r="BV106" s="406"/>
    </row>
    <row r="107" spans="63:74" x14ac:dyDescent="0.2">
      <c r="BK107" s="406"/>
      <c r="BL107" s="406"/>
      <c r="BM107" s="406"/>
      <c r="BN107" s="406"/>
      <c r="BO107" s="406"/>
      <c r="BP107" s="406"/>
      <c r="BQ107" s="406"/>
      <c r="BR107" s="406"/>
      <c r="BS107" s="406"/>
      <c r="BT107" s="406"/>
      <c r="BU107" s="406"/>
      <c r="BV107" s="406"/>
    </row>
    <row r="108" spans="63:74" x14ac:dyDescent="0.2">
      <c r="BK108" s="406"/>
      <c r="BL108" s="406"/>
      <c r="BM108" s="406"/>
      <c r="BN108" s="406"/>
      <c r="BO108" s="406"/>
      <c r="BP108" s="406"/>
      <c r="BQ108" s="406"/>
      <c r="BR108" s="406"/>
      <c r="BS108" s="406"/>
      <c r="BT108" s="406"/>
      <c r="BU108" s="406"/>
      <c r="BV108" s="406"/>
    </row>
    <row r="109" spans="63:74" x14ac:dyDescent="0.2">
      <c r="BK109" s="406"/>
      <c r="BL109" s="406"/>
      <c r="BM109" s="406"/>
      <c r="BN109" s="406"/>
      <c r="BO109" s="406"/>
      <c r="BP109" s="406"/>
      <c r="BQ109" s="406"/>
      <c r="BR109" s="406"/>
      <c r="BS109" s="406"/>
      <c r="BT109" s="406"/>
      <c r="BU109" s="406"/>
      <c r="BV109" s="406"/>
    </row>
    <row r="110" spans="63:74" x14ac:dyDescent="0.2">
      <c r="BK110" s="406"/>
      <c r="BL110" s="406"/>
      <c r="BM110" s="406"/>
      <c r="BN110" s="406"/>
      <c r="BO110" s="406"/>
      <c r="BP110" s="406"/>
      <c r="BQ110" s="406"/>
      <c r="BR110" s="406"/>
      <c r="BS110" s="406"/>
      <c r="BT110" s="406"/>
      <c r="BU110" s="406"/>
      <c r="BV110" s="406"/>
    </row>
    <row r="111" spans="63:74" x14ac:dyDescent="0.2">
      <c r="BK111" s="406"/>
      <c r="BL111" s="406"/>
      <c r="BM111" s="406"/>
      <c r="BN111" s="406"/>
      <c r="BO111" s="406"/>
      <c r="BP111" s="406"/>
      <c r="BQ111" s="406"/>
      <c r="BR111" s="406"/>
      <c r="BS111" s="406"/>
      <c r="BT111" s="406"/>
      <c r="BU111" s="406"/>
      <c r="BV111" s="406"/>
    </row>
    <row r="112" spans="63:74" x14ac:dyDescent="0.2">
      <c r="BK112" s="406"/>
      <c r="BL112" s="406"/>
      <c r="BM112" s="406"/>
      <c r="BN112" s="406"/>
      <c r="BO112" s="406"/>
      <c r="BP112" s="406"/>
      <c r="BQ112" s="406"/>
      <c r="BR112" s="406"/>
      <c r="BS112" s="406"/>
      <c r="BT112" s="406"/>
      <c r="BU112" s="406"/>
      <c r="BV112" s="406"/>
    </row>
    <row r="113" spans="63:74" x14ac:dyDescent="0.2">
      <c r="BK113" s="406"/>
      <c r="BL113" s="406"/>
      <c r="BM113" s="406"/>
      <c r="BN113" s="406"/>
      <c r="BO113" s="406"/>
      <c r="BP113" s="406"/>
      <c r="BQ113" s="406"/>
      <c r="BR113" s="406"/>
      <c r="BS113" s="406"/>
      <c r="BT113" s="406"/>
      <c r="BU113" s="406"/>
      <c r="BV113" s="406"/>
    </row>
    <row r="114" spans="63:74" x14ac:dyDescent="0.2">
      <c r="BK114" s="406"/>
      <c r="BL114" s="406"/>
      <c r="BM114" s="406"/>
      <c r="BN114" s="406"/>
      <c r="BO114" s="406"/>
      <c r="BP114" s="406"/>
      <c r="BQ114" s="406"/>
      <c r="BR114" s="406"/>
      <c r="BS114" s="406"/>
      <c r="BT114" s="406"/>
      <c r="BU114" s="406"/>
      <c r="BV114" s="406"/>
    </row>
    <row r="115" spans="63:74" x14ac:dyDescent="0.2">
      <c r="BK115" s="406"/>
      <c r="BL115" s="406"/>
      <c r="BM115" s="406"/>
      <c r="BN115" s="406"/>
      <c r="BO115" s="406"/>
      <c r="BP115" s="406"/>
      <c r="BQ115" s="406"/>
      <c r="BR115" s="406"/>
      <c r="BS115" s="406"/>
      <c r="BT115" s="406"/>
      <c r="BU115" s="406"/>
      <c r="BV115" s="406"/>
    </row>
    <row r="116" spans="63:74" x14ac:dyDescent="0.2">
      <c r="BK116" s="406"/>
      <c r="BL116" s="406"/>
      <c r="BM116" s="406"/>
      <c r="BN116" s="406"/>
      <c r="BO116" s="406"/>
      <c r="BP116" s="406"/>
      <c r="BQ116" s="406"/>
      <c r="BR116" s="406"/>
      <c r="BS116" s="406"/>
      <c r="BT116" s="406"/>
      <c r="BU116" s="406"/>
      <c r="BV116" s="406"/>
    </row>
    <row r="117" spans="63:74" x14ac:dyDescent="0.2">
      <c r="BK117" s="406"/>
      <c r="BL117" s="406"/>
      <c r="BM117" s="406"/>
      <c r="BN117" s="406"/>
      <c r="BO117" s="406"/>
      <c r="BP117" s="406"/>
      <c r="BQ117" s="406"/>
      <c r="BR117" s="406"/>
      <c r="BS117" s="406"/>
      <c r="BT117" s="406"/>
      <c r="BU117" s="406"/>
      <c r="BV117" s="406"/>
    </row>
    <row r="118" spans="63:74" x14ac:dyDescent="0.2">
      <c r="BK118" s="406"/>
      <c r="BL118" s="406"/>
      <c r="BM118" s="406"/>
      <c r="BN118" s="406"/>
      <c r="BO118" s="406"/>
      <c r="BP118" s="406"/>
      <c r="BQ118" s="406"/>
      <c r="BR118" s="406"/>
      <c r="BS118" s="406"/>
      <c r="BT118" s="406"/>
      <c r="BU118" s="406"/>
      <c r="BV118" s="406"/>
    </row>
    <row r="119" spans="63:74" x14ac:dyDescent="0.2">
      <c r="BK119" s="406"/>
      <c r="BL119" s="406"/>
      <c r="BM119" s="406"/>
      <c r="BN119" s="406"/>
      <c r="BO119" s="406"/>
      <c r="BP119" s="406"/>
      <c r="BQ119" s="406"/>
      <c r="BR119" s="406"/>
      <c r="BS119" s="406"/>
      <c r="BT119" s="406"/>
      <c r="BU119" s="406"/>
      <c r="BV119" s="406"/>
    </row>
    <row r="120" spans="63:74" x14ac:dyDescent="0.2">
      <c r="BK120" s="406"/>
      <c r="BL120" s="406"/>
      <c r="BM120" s="406"/>
      <c r="BN120" s="406"/>
      <c r="BO120" s="406"/>
      <c r="BP120" s="406"/>
      <c r="BQ120" s="406"/>
      <c r="BR120" s="406"/>
      <c r="BS120" s="406"/>
      <c r="BT120" s="406"/>
      <c r="BU120" s="406"/>
      <c r="BV120" s="406"/>
    </row>
    <row r="121" spans="63:74" x14ac:dyDescent="0.2">
      <c r="BK121" s="406"/>
      <c r="BL121" s="406"/>
      <c r="BM121" s="406"/>
      <c r="BN121" s="406"/>
      <c r="BO121" s="406"/>
      <c r="BP121" s="406"/>
      <c r="BQ121" s="406"/>
      <c r="BR121" s="406"/>
      <c r="BS121" s="406"/>
      <c r="BT121" s="406"/>
      <c r="BU121" s="406"/>
      <c r="BV121" s="406"/>
    </row>
    <row r="122" spans="63:74" x14ac:dyDescent="0.2">
      <c r="BK122" s="406"/>
      <c r="BL122" s="406"/>
      <c r="BM122" s="406"/>
      <c r="BN122" s="406"/>
      <c r="BO122" s="406"/>
      <c r="BP122" s="406"/>
      <c r="BQ122" s="406"/>
      <c r="BR122" s="406"/>
      <c r="BS122" s="406"/>
      <c r="BT122" s="406"/>
      <c r="BU122" s="406"/>
      <c r="BV122" s="406"/>
    </row>
    <row r="123" spans="63:74" x14ac:dyDescent="0.2">
      <c r="BK123" s="406"/>
      <c r="BL123" s="406"/>
      <c r="BM123" s="406"/>
      <c r="BN123" s="406"/>
      <c r="BO123" s="406"/>
      <c r="BP123" s="406"/>
      <c r="BQ123" s="406"/>
      <c r="BR123" s="406"/>
      <c r="BS123" s="406"/>
      <c r="BT123" s="406"/>
      <c r="BU123" s="406"/>
      <c r="BV123" s="406"/>
    </row>
    <row r="124" spans="63:74" x14ac:dyDescent="0.2">
      <c r="BK124" s="406"/>
      <c r="BL124" s="406"/>
      <c r="BM124" s="406"/>
      <c r="BN124" s="406"/>
      <c r="BO124" s="406"/>
      <c r="BP124" s="406"/>
      <c r="BQ124" s="406"/>
      <c r="BR124" s="406"/>
      <c r="BS124" s="406"/>
      <c r="BT124" s="406"/>
      <c r="BU124" s="406"/>
      <c r="BV124" s="406"/>
    </row>
    <row r="125" spans="63:74" x14ac:dyDescent="0.2">
      <c r="BK125" s="406"/>
      <c r="BL125" s="406"/>
      <c r="BM125" s="406"/>
      <c r="BN125" s="406"/>
      <c r="BO125" s="406"/>
      <c r="BP125" s="406"/>
      <c r="BQ125" s="406"/>
      <c r="BR125" s="406"/>
      <c r="BS125" s="406"/>
      <c r="BT125" s="406"/>
      <c r="BU125" s="406"/>
      <c r="BV125" s="406"/>
    </row>
    <row r="126" spans="63:74" x14ac:dyDescent="0.2">
      <c r="BK126" s="406"/>
      <c r="BL126" s="406"/>
      <c r="BM126" s="406"/>
      <c r="BN126" s="406"/>
      <c r="BO126" s="406"/>
      <c r="BP126" s="406"/>
      <c r="BQ126" s="406"/>
      <c r="BR126" s="406"/>
      <c r="BS126" s="406"/>
      <c r="BT126" s="406"/>
      <c r="BU126" s="406"/>
      <c r="BV126" s="406"/>
    </row>
    <row r="127" spans="63:74" x14ac:dyDescent="0.2">
      <c r="BK127" s="406"/>
      <c r="BL127" s="406"/>
      <c r="BM127" s="406"/>
      <c r="BN127" s="406"/>
      <c r="BO127" s="406"/>
      <c r="BP127" s="406"/>
      <c r="BQ127" s="406"/>
      <c r="BR127" s="406"/>
      <c r="BS127" s="406"/>
      <c r="BT127" s="406"/>
      <c r="BU127" s="406"/>
      <c r="BV127" s="406"/>
    </row>
    <row r="128" spans="63:74" x14ac:dyDescent="0.2">
      <c r="BK128" s="406"/>
      <c r="BL128" s="406"/>
      <c r="BM128" s="406"/>
      <c r="BN128" s="406"/>
      <c r="BO128" s="406"/>
      <c r="BP128" s="406"/>
      <c r="BQ128" s="406"/>
      <c r="BR128" s="406"/>
      <c r="BS128" s="406"/>
      <c r="BT128" s="406"/>
      <c r="BU128" s="406"/>
      <c r="BV128" s="406"/>
    </row>
    <row r="129" spans="63:74" x14ac:dyDescent="0.2">
      <c r="BK129" s="406"/>
      <c r="BL129" s="406"/>
      <c r="BM129" s="406"/>
      <c r="BN129" s="406"/>
      <c r="BO129" s="406"/>
      <c r="BP129" s="406"/>
      <c r="BQ129" s="406"/>
      <c r="BR129" s="406"/>
      <c r="BS129" s="406"/>
      <c r="BT129" s="406"/>
      <c r="BU129" s="406"/>
      <c r="BV129" s="406"/>
    </row>
    <row r="130" spans="63:74" x14ac:dyDescent="0.2">
      <c r="BK130" s="406"/>
      <c r="BL130" s="406"/>
      <c r="BM130" s="406"/>
      <c r="BN130" s="406"/>
      <c r="BO130" s="406"/>
      <c r="BP130" s="406"/>
      <c r="BQ130" s="406"/>
      <c r="BR130" s="406"/>
      <c r="BS130" s="406"/>
      <c r="BT130" s="406"/>
      <c r="BU130" s="406"/>
      <c r="BV130" s="406"/>
    </row>
    <row r="131" spans="63:74" x14ac:dyDescent="0.2">
      <c r="BK131" s="406"/>
      <c r="BL131" s="406"/>
      <c r="BM131" s="406"/>
      <c r="BN131" s="406"/>
      <c r="BO131" s="406"/>
      <c r="BP131" s="406"/>
      <c r="BQ131" s="406"/>
      <c r="BR131" s="406"/>
      <c r="BS131" s="406"/>
      <c r="BT131" s="406"/>
      <c r="BU131" s="406"/>
      <c r="BV131" s="406"/>
    </row>
    <row r="132" spans="63:74" x14ac:dyDescent="0.2">
      <c r="BK132" s="406"/>
      <c r="BL132" s="406"/>
      <c r="BM132" s="406"/>
      <c r="BN132" s="406"/>
      <c r="BO132" s="406"/>
      <c r="BP132" s="406"/>
      <c r="BQ132" s="406"/>
      <c r="BR132" s="406"/>
      <c r="BS132" s="406"/>
      <c r="BT132" s="406"/>
      <c r="BU132" s="406"/>
      <c r="BV132" s="406"/>
    </row>
    <row r="133" spans="63:74" x14ac:dyDescent="0.2">
      <c r="BK133" s="406"/>
      <c r="BL133" s="406"/>
      <c r="BM133" s="406"/>
      <c r="BN133" s="406"/>
      <c r="BO133" s="406"/>
      <c r="BP133" s="406"/>
      <c r="BQ133" s="406"/>
      <c r="BR133" s="406"/>
      <c r="BS133" s="406"/>
      <c r="BT133" s="406"/>
      <c r="BU133" s="406"/>
      <c r="BV133" s="406"/>
    </row>
    <row r="134" spans="63:74" x14ac:dyDescent="0.2">
      <c r="BK134" s="406"/>
      <c r="BL134" s="406"/>
      <c r="BM134" s="406"/>
      <c r="BN134" s="406"/>
      <c r="BO134" s="406"/>
      <c r="BP134" s="406"/>
      <c r="BQ134" s="406"/>
      <c r="BR134" s="406"/>
      <c r="BS134" s="406"/>
      <c r="BT134" s="406"/>
      <c r="BU134" s="406"/>
      <c r="BV134" s="406"/>
    </row>
    <row r="135" spans="63:74" x14ac:dyDescent="0.2">
      <c r="BK135" s="406"/>
      <c r="BL135" s="406"/>
      <c r="BM135" s="406"/>
      <c r="BN135" s="406"/>
      <c r="BO135" s="406"/>
      <c r="BP135" s="406"/>
      <c r="BQ135" s="406"/>
      <c r="BR135" s="406"/>
      <c r="BS135" s="406"/>
      <c r="BT135" s="406"/>
      <c r="BU135" s="406"/>
      <c r="BV135" s="406"/>
    </row>
    <row r="136" spans="63:74" x14ac:dyDescent="0.2">
      <c r="BK136" s="406"/>
      <c r="BL136" s="406"/>
      <c r="BM136" s="406"/>
      <c r="BN136" s="406"/>
      <c r="BO136" s="406"/>
      <c r="BP136" s="406"/>
      <c r="BQ136" s="406"/>
      <c r="BR136" s="406"/>
      <c r="BS136" s="406"/>
      <c r="BT136" s="406"/>
      <c r="BU136" s="406"/>
      <c r="BV136" s="406"/>
    </row>
    <row r="137" spans="63:74" x14ac:dyDescent="0.2">
      <c r="BK137" s="406"/>
      <c r="BL137" s="406"/>
      <c r="BM137" s="406"/>
      <c r="BN137" s="406"/>
      <c r="BO137" s="406"/>
      <c r="BP137" s="406"/>
      <c r="BQ137" s="406"/>
      <c r="BR137" s="406"/>
      <c r="BS137" s="406"/>
      <c r="BT137" s="406"/>
      <c r="BU137" s="406"/>
      <c r="BV137" s="406"/>
    </row>
    <row r="138" spans="63:74" x14ac:dyDescent="0.2">
      <c r="BK138" s="406"/>
      <c r="BL138" s="406"/>
      <c r="BM138" s="406"/>
      <c r="BN138" s="406"/>
      <c r="BO138" s="406"/>
      <c r="BP138" s="406"/>
      <c r="BQ138" s="406"/>
      <c r="BR138" s="406"/>
      <c r="BS138" s="406"/>
      <c r="BT138" s="406"/>
      <c r="BU138" s="406"/>
      <c r="BV138" s="406"/>
    </row>
    <row r="139" spans="63:74" x14ac:dyDescent="0.2">
      <c r="BK139" s="406"/>
      <c r="BL139" s="406"/>
      <c r="BM139" s="406"/>
      <c r="BN139" s="406"/>
      <c r="BO139" s="406"/>
      <c r="BP139" s="406"/>
      <c r="BQ139" s="406"/>
      <c r="BR139" s="406"/>
      <c r="BS139" s="406"/>
      <c r="BT139" s="406"/>
      <c r="BU139" s="406"/>
      <c r="BV139" s="406"/>
    </row>
    <row r="140" spans="63:74" x14ac:dyDescent="0.2">
      <c r="BK140" s="406"/>
      <c r="BL140" s="406"/>
      <c r="BM140" s="406"/>
      <c r="BN140" s="406"/>
      <c r="BO140" s="406"/>
      <c r="BP140" s="406"/>
      <c r="BQ140" s="406"/>
      <c r="BR140" s="406"/>
      <c r="BS140" s="406"/>
      <c r="BT140" s="406"/>
      <c r="BU140" s="406"/>
      <c r="BV140" s="406"/>
    </row>
    <row r="141" spans="63:74" x14ac:dyDescent="0.2">
      <c r="BK141" s="406"/>
      <c r="BL141" s="406"/>
      <c r="BM141" s="406"/>
      <c r="BN141" s="406"/>
      <c r="BO141" s="406"/>
      <c r="BP141" s="406"/>
      <c r="BQ141" s="406"/>
      <c r="BR141" s="406"/>
      <c r="BS141" s="406"/>
      <c r="BT141" s="406"/>
      <c r="BU141" s="406"/>
      <c r="BV141" s="406"/>
    </row>
    <row r="142" spans="63:74" x14ac:dyDescent="0.2">
      <c r="BK142" s="406"/>
      <c r="BL142" s="406"/>
      <c r="BM142" s="406"/>
      <c r="BN142" s="406"/>
      <c r="BO142" s="406"/>
      <c r="BP142" s="406"/>
      <c r="BQ142" s="406"/>
      <c r="BR142" s="406"/>
      <c r="BS142" s="406"/>
      <c r="BT142" s="406"/>
      <c r="BU142" s="406"/>
      <c r="BV142" s="406"/>
    </row>
    <row r="143" spans="63:74" x14ac:dyDescent="0.2">
      <c r="BK143" s="406"/>
      <c r="BL143" s="406"/>
      <c r="BM143" s="406"/>
      <c r="BN143" s="406"/>
      <c r="BO143" s="406"/>
      <c r="BP143" s="406"/>
      <c r="BQ143" s="406"/>
      <c r="BR143" s="406"/>
      <c r="BS143" s="406"/>
      <c r="BT143" s="406"/>
      <c r="BU143" s="406"/>
      <c r="BV143" s="406"/>
    </row>
    <row r="144" spans="63:74" x14ac:dyDescent="0.2">
      <c r="BK144" s="406"/>
      <c r="BL144" s="406"/>
      <c r="BM144" s="406"/>
      <c r="BN144" s="406"/>
      <c r="BO144" s="406"/>
      <c r="BP144" s="406"/>
      <c r="BQ144" s="406"/>
      <c r="BR144" s="406"/>
      <c r="BS144" s="406"/>
      <c r="BT144" s="406"/>
      <c r="BU144" s="406"/>
      <c r="BV144" s="406"/>
    </row>
    <row r="145" spans="63:74" x14ac:dyDescent="0.2">
      <c r="BK145" s="406"/>
      <c r="BL145" s="406"/>
      <c r="BM145" s="406"/>
      <c r="BN145" s="406"/>
      <c r="BO145" s="406"/>
      <c r="BP145" s="406"/>
      <c r="BQ145" s="406"/>
      <c r="BR145" s="406"/>
      <c r="BS145" s="406"/>
      <c r="BT145" s="406"/>
      <c r="BU145" s="406"/>
      <c r="BV145" s="406"/>
    </row>
    <row r="146" spans="63:74" x14ac:dyDescent="0.2">
      <c r="BK146" s="406"/>
      <c r="BL146" s="406"/>
      <c r="BM146" s="406"/>
      <c r="BN146" s="406"/>
      <c r="BO146" s="406"/>
      <c r="BP146" s="406"/>
      <c r="BQ146" s="406"/>
      <c r="BR146" s="406"/>
      <c r="BS146" s="406"/>
      <c r="BT146" s="406"/>
      <c r="BU146" s="406"/>
      <c r="BV146" s="406"/>
    </row>
    <row r="147" spans="63:74" x14ac:dyDescent="0.2">
      <c r="BK147" s="406"/>
      <c r="BL147" s="406"/>
      <c r="BM147" s="406"/>
      <c r="BN147" s="406"/>
      <c r="BO147" s="406"/>
      <c r="BP147" s="406"/>
      <c r="BQ147" s="406"/>
      <c r="BR147" s="406"/>
      <c r="BS147" s="406"/>
      <c r="BT147" s="406"/>
      <c r="BU147" s="406"/>
      <c r="BV147" s="406"/>
    </row>
    <row r="148" spans="63:74" x14ac:dyDescent="0.2">
      <c r="BK148" s="406"/>
      <c r="BL148" s="406"/>
      <c r="BM148" s="406"/>
      <c r="BN148" s="406"/>
      <c r="BO148" s="406"/>
      <c r="BP148" s="406"/>
      <c r="BQ148" s="406"/>
      <c r="BR148" s="406"/>
      <c r="BS148" s="406"/>
      <c r="BT148" s="406"/>
      <c r="BU148" s="406"/>
      <c r="BV148" s="406"/>
    </row>
    <row r="149" spans="63:74" x14ac:dyDescent="0.2">
      <c r="BK149" s="406"/>
      <c r="BL149" s="406"/>
      <c r="BM149" s="406"/>
      <c r="BN149" s="406"/>
      <c r="BO149" s="406"/>
      <c r="BP149" s="406"/>
      <c r="BQ149" s="406"/>
      <c r="BR149" s="406"/>
      <c r="BS149" s="406"/>
      <c r="BT149" s="406"/>
      <c r="BU149" s="406"/>
      <c r="BV149" s="406"/>
    </row>
    <row r="150" spans="63:74" x14ac:dyDescent="0.2">
      <c r="BK150" s="406"/>
      <c r="BL150" s="406"/>
      <c r="BM150" s="406"/>
      <c r="BN150" s="406"/>
      <c r="BO150" s="406"/>
      <c r="BP150" s="406"/>
      <c r="BQ150" s="406"/>
      <c r="BR150" s="406"/>
      <c r="BS150" s="406"/>
      <c r="BT150" s="406"/>
      <c r="BU150" s="406"/>
      <c r="BV150" s="406"/>
    </row>
    <row r="151" spans="63:74" x14ac:dyDescent="0.2">
      <c r="BK151" s="406"/>
      <c r="BL151" s="406"/>
      <c r="BM151" s="406"/>
      <c r="BN151" s="406"/>
      <c r="BO151" s="406"/>
      <c r="BP151" s="406"/>
      <c r="BQ151" s="406"/>
      <c r="BR151" s="406"/>
      <c r="BS151" s="406"/>
      <c r="BT151" s="406"/>
      <c r="BU151" s="406"/>
      <c r="BV151" s="406"/>
    </row>
    <row r="152" spans="63:74" x14ac:dyDescent="0.2">
      <c r="BK152" s="406"/>
      <c r="BL152" s="406"/>
      <c r="BM152" s="406"/>
      <c r="BN152" s="406"/>
      <c r="BO152" s="406"/>
      <c r="BP152" s="406"/>
      <c r="BQ152" s="406"/>
      <c r="BR152" s="406"/>
      <c r="BS152" s="406"/>
      <c r="BT152" s="406"/>
      <c r="BU152" s="406"/>
      <c r="BV152" s="406"/>
    </row>
    <row r="153" spans="63:74" x14ac:dyDescent="0.2">
      <c r="BK153" s="406"/>
      <c r="BL153" s="406"/>
      <c r="BM153" s="406"/>
      <c r="BN153" s="406"/>
      <c r="BO153" s="406"/>
      <c r="BP153" s="406"/>
      <c r="BQ153" s="406"/>
      <c r="BR153" s="406"/>
      <c r="BS153" s="406"/>
      <c r="BT153" s="406"/>
      <c r="BU153" s="406"/>
      <c r="BV153" s="406"/>
    </row>
    <row r="154" spans="63:74" x14ac:dyDescent="0.2">
      <c r="BK154" s="406"/>
      <c r="BL154" s="406"/>
      <c r="BM154" s="406"/>
      <c r="BN154" s="406"/>
      <c r="BO154" s="406"/>
      <c r="BP154" s="406"/>
      <c r="BQ154" s="406"/>
      <c r="BR154" s="406"/>
      <c r="BS154" s="406"/>
      <c r="BT154" s="406"/>
      <c r="BU154" s="406"/>
      <c r="BV154" s="406"/>
    </row>
    <row r="155" spans="63:74" x14ac:dyDescent="0.2">
      <c r="BK155" s="406"/>
      <c r="BL155" s="406"/>
      <c r="BM155" s="406"/>
      <c r="BN155" s="406"/>
      <c r="BO155" s="406"/>
      <c r="BP155" s="406"/>
      <c r="BQ155" s="406"/>
      <c r="BR155" s="406"/>
      <c r="BS155" s="406"/>
      <c r="BT155" s="406"/>
      <c r="BU155" s="406"/>
      <c r="BV155" s="406"/>
    </row>
    <row r="156" spans="63:74" x14ac:dyDescent="0.2">
      <c r="BK156" s="406"/>
      <c r="BL156" s="406"/>
      <c r="BM156" s="406"/>
      <c r="BN156" s="406"/>
      <c r="BO156" s="406"/>
      <c r="BP156" s="406"/>
      <c r="BQ156" s="406"/>
      <c r="BR156" s="406"/>
      <c r="BS156" s="406"/>
      <c r="BT156" s="406"/>
      <c r="BU156" s="406"/>
      <c r="BV156" s="406"/>
    </row>
    <row r="157" spans="63:74" x14ac:dyDescent="0.2">
      <c r="BK157" s="406"/>
      <c r="BL157" s="406"/>
      <c r="BM157" s="406"/>
      <c r="BN157" s="406"/>
      <c r="BO157" s="406"/>
      <c r="BP157" s="406"/>
      <c r="BQ157" s="406"/>
      <c r="BR157" s="406"/>
      <c r="BS157" s="406"/>
      <c r="BT157" s="406"/>
      <c r="BU157" s="406"/>
      <c r="BV157" s="406"/>
    </row>
    <row r="158" spans="63:74" x14ac:dyDescent="0.2">
      <c r="BK158" s="406"/>
      <c r="BL158" s="406"/>
      <c r="BM158" s="406"/>
      <c r="BN158" s="406"/>
      <c r="BO158" s="406"/>
      <c r="BP158" s="406"/>
      <c r="BQ158" s="406"/>
      <c r="BR158" s="406"/>
      <c r="BS158" s="406"/>
      <c r="BT158" s="406"/>
      <c r="BU158" s="406"/>
      <c r="BV158" s="406"/>
    </row>
    <row r="159" spans="63:74" x14ac:dyDescent="0.2">
      <c r="BK159" s="406"/>
      <c r="BL159" s="406"/>
      <c r="BM159" s="406"/>
      <c r="BN159" s="406"/>
      <c r="BO159" s="406"/>
      <c r="BP159" s="406"/>
      <c r="BQ159" s="406"/>
      <c r="BR159" s="406"/>
      <c r="BS159" s="406"/>
      <c r="BT159" s="406"/>
      <c r="BU159" s="406"/>
      <c r="BV159" s="406"/>
    </row>
    <row r="160" spans="63:74" x14ac:dyDescent="0.2">
      <c r="BK160" s="406"/>
      <c r="BL160" s="406"/>
      <c r="BM160" s="406"/>
      <c r="BN160" s="406"/>
      <c r="BO160" s="406"/>
      <c r="BP160" s="406"/>
      <c r="BQ160" s="406"/>
      <c r="BR160" s="406"/>
      <c r="BS160" s="406"/>
      <c r="BT160" s="406"/>
      <c r="BU160" s="406"/>
      <c r="BV160" s="406"/>
    </row>
    <row r="161" spans="63:74" x14ac:dyDescent="0.2">
      <c r="BK161" s="406"/>
      <c r="BL161" s="406"/>
      <c r="BM161" s="406"/>
      <c r="BN161" s="406"/>
      <c r="BO161" s="406"/>
      <c r="BP161" s="406"/>
      <c r="BQ161" s="406"/>
      <c r="BR161" s="406"/>
      <c r="BS161" s="406"/>
      <c r="BT161" s="406"/>
      <c r="BU161" s="406"/>
      <c r="BV161" s="406"/>
    </row>
    <row r="162" spans="63:74" x14ac:dyDescent="0.2">
      <c r="BK162" s="406"/>
      <c r="BL162" s="406"/>
      <c r="BM162" s="406"/>
      <c r="BN162" s="406"/>
      <c r="BO162" s="406"/>
      <c r="BP162" s="406"/>
      <c r="BQ162" s="406"/>
      <c r="BR162" s="406"/>
      <c r="BS162" s="406"/>
      <c r="BT162" s="406"/>
      <c r="BU162" s="406"/>
      <c r="BV162" s="406"/>
    </row>
    <row r="163" spans="63:74" x14ac:dyDescent="0.2">
      <c r="BK163" s="406"/>
      <c r="BL163" s="406"/>
      <c r="BM163" s="406"/>
      <c r="BN163" s="406"/>
      <c r="BO163" s="406"/>
      <c r="BP163" s="406"/>
      <c r="BQ163" s="406"/>
      <c r="BR163" s="406"/>
      <c r="BS163" s="406"/>
      <c r="BT163" s="406"/>
      <c r="BU163" s="406"/>
      <c r="BV163" s="406"/>
    </row>
    <row r="164" spans="63:74" x14ac:dyDescent="0.2">
      <c r="BK164" s="406"/>
      <c r="BL164" s="406"/>
      <c r="BM164" s="406"/>
      <c r="BN164" s="406"/>
      <c r="BO164" s="406"/>
      <c r="BP164" s="406"/>
      <c r="BQ164" s="406"/>
      <c r="BR164" s="406"/>
      <c r="BS164" s="406"/>
      <c r="BT164" s="406"/>
      <c r="BU164" s="406"/>
      <c r="BV164" s="406"/>
    </row>
    <row r="165" spans="63:74" x14ac:dyDescent="0.2">
      <c r="BK165" s="406"/>
      <c r="BL165" s="406"/>
      <c r="BM165" s="406"/>
      <c r="BN165" s="406"/>
      <c r="BO165" s="406"/>
      <c r="BP165" s="406"/>
      <c r="BQ165" s="406"/>
      <c r="BR165" s="406"/>
      <c r="BS165" s="406"/>
      <c r="BT165" s="406"/>
      <c r="BU165" s="406"/>
      <c r="BV165" s="406"/>
    </row>
    <row r="166" spans="63:74" x14ac:dyDescent="0.2">
      <c r="BK166" s="406"/>
      <c r="BL166" s="406"/>
      <c r="BM166" s="406"/>
      <c r="BN166" s="406"/>
      <c r="BO166" s="406"/>
      <c r="BP166" s="406"/>
      <c r="BQ166" s="406"/>
      <c r="BR166" s="406"/>
      <c r="BS166" s="406"/>
      <c r="BT166" s="406"/>
      <c r="BU166" s="406"/>
      <c r="BV166" s="406"/>
    </row>
    <row r="167" spans="63:74" x14ac:dyDescent="0.2">
      <c r="BK167" s="406"/>
      <c r="BL167" s="406"/>
      <c r="BM167" s="406"/>
      <c r="BN167" s="406"/>
      <c r="BO167" s="406"/>
      <c r="BP167" s="406"/>
      <c r="BQ167" s="406"/>
      <c r="BR167" s="406"/>
      <c r="BS167" s="406"/>
      <c r="BT167" s="406"/>
      <c r="BU167" s="406"/>
      <c r="BV167" s="406"/>
    </row>
    <row r="168" spans="63:74" x14ac:dyDescent="0.2">
      <c r="BK168" s="406"/>
      <c r="BL168" s="406"/>
      <c r="BM168" s="406"/>
      <c r="BN168" s="406"/>
      <c r="BO168" s="406"/>
      <c r="BP168" s="406"/>
      <c r="BQ168" s="406"/>
      <c r="BR168" s="406"/>
      <c r="BS168" s="406"/>
      <c r="BT168" s="406"/>
      <c r="BU168" s="406"/>
      <c r="BV168" s="406"/>
    </row>
    <row r="169" spans="63:74" x14ac:dyDescent="0.2">
      <c r="BK169" s="406"/>
      <c r="BL169" s="406"/>
      <c r="BM169" s="406"/>
      <c r="BN169" s="406"/>
      <c r="BO169" s="406"/>
      <c r="BP169" s="406"/>
      <c r="BQ169" s="406"/>
      <c r="BR169" s="406"/>
      <c r="BS169" s="406"/>
      <c r="BT169" s="406"/>
      <c r="BU169" s="406"/>
      <c r="BV169" s="406"/>
    </row>
    <row r="170" spans="63:74" x14ac:dyDescent="0.2">
      <c r="BK170" s="406"/>
      <c r="BL170" s="406"/>
      <c r="BM170" s="406"/>
      <c r="BN170" s="406"/>
      <c r="BO170" s="406"/>
      <c r="BP170" s="406"/>
      <c r="BQ170" s="406"/>
      <c r="BR170" s="406"/>
      <c r="BS170" s="406"/>
      <c r="BT170" s="406"/>
      <c r="BU170" s="406"/>
      <c r="BV170" s="406"/>
    </row>
    <row r="171" spans="63:74" x14ac:dyDescent="0.2">
      <c r="BK171" s="406"/>
      <c r="BL171" s="406"/>
      <c r="BM171" s="406"/>
      <c r="BN171" s="406"/>
      <c r="BO171" s="406"/>
      <c r="BP171" s="406"/>
      <c r="BQ171" s="406"/>
      <c r="BR171" s="406"/>
      <c r="BS171" s="406"/>
      <c r="BT171" s="406"/>
      <c r="BU171" s="406"/>
      <c r="BV171" s="406"/>
    </row>
    <row r="172" spans="63:74" x14ac:dyDescent="0.2">
      <c r="BK172" s="406"/>
      <c r="BL172" s="406"/>
      <c r="BM172" s="406"/>
      <c r="BN172" s="406"/>
      <c r="BO172" s="406"/>
      <c r="BP172" s="406"/>
      <c r="BQ172" s="406"/>
      <c r="BR172" s="406"/>
      <c r="BS172" s="406"/>
      <c r="BT172" s="406"/>
      <c r="BU172" s="406"/>
      <c r="BV172" s="406"/>
    </row>
    <row r="173" spans="63:74" x14ac:dyDescent="0.2">
      <c r="BK173" s="406"/>
      <c r="BL173" s="406"/>
      <c r="BM173" s="406"/>
      <c r="BN173" s="406"/>
      <c r="BO173" s="406"/>
      <c r="BP173" s="406"/>
      <c r="BQ173" s="406"/>
      <c r="BR173" s="406"/>
      <c r="BS173" s="406"/>
      <c r="BT173" s="406"/>
      <c r="BU173" s="406"/>
      <c r="BV173" s="406"/>
    </row>
    <row r="174" spans="63:74" x14ac:dyDescent="0.2">
      <c r="BK174" s="406"/>
      <c r="BL174" s="406"/>
      <c r="BM174" s="406"/>
      <c r="BN174" s="406"/>
      <c r="BO174" s="406"/>
      <c r="BP174" s="406"/>
      <c r="BQ174" s="406"/>
      <c r="BR174" s="406"/>
      <c r="BS174" s="406"/>
      <c r="BT174" s="406"/>
      <c r="BU174" s="406"/>
      <c r="BV174" s="406"/>
    </row>
    <row r="175" spans="63:74" x14ac:dyDescent="0.2">
      <c r="BK175" s="406"/>
      <c r="BL175" s="406"/>
      <c r="BM175" s="406"/>
      <c r="BN175" s="406"/>
      <c r="BO175" s="406"/>
      <c r="BP175" s="406"/>
      <c r="BQ175" s="406"/>
      <c r="BR175" s="406"/>
      <c r="BS175" s="406"/>
      <c r="BT175" s="406"/>
      <c r="BU175" s="406"/>
      <c r="BV175" s="406"/>
    </row>
    <row r="176" spans="63:74" x14ac:dyDescent="0.2">
      <c r="BK176" s="406"/>
      <c r="BL176" s="406"/>
      <c r="BM176" s="406"/>
      <c r="BN176" s="406"/>
      <c r="BO176" s="406"/>
      <c r="BP176" s="406"/>
      <c r="BQ176" s="406"/>
      <c r="BR176" s="406"/>
      <c r="BS176" s="406"/>
      <c r="BT176" s="406"/>
      <c r="BU176" s="406"/>
      <c r="BV176" s="406"/>
    </row>
    <row r="177" spans="63:74" x14ac:dyDescent="0.2">
      <c r="BK177" s="406"/>
      <c r="BL177" s="406"/>
      <c r="BM177" s="406"/>
      <c r="BN177" s="406"/>
      <c r="BO177" s="406"/>
      <c r="BP177" s="406"/>
      <c r="BQ177" s="406"/>
      <c r="BR177" s="406"/>
      <c r="BS177" s="406"/>
      <c r="BT177" s="406"/>
      <c r="BU177" s="406"/>
      <c r="BV177" s="406"/>
    </row>
    <row r="178" spans="63:74" x14ac:dyDescent="0.2">
      <c r="BK178" s="406"/>
      <c r="BL178" s="406"/>
      <c r="BM178" s="406"/>
      <c r="BN178" s="406"/>
      <c r="BO178" s="406"/>
      <c r="BP178" s="406"/>
      <c r="BQ178" s="406"/>
      <c r="BR178" s="406"/>
      <c r="BS178" s="406"/>
      <c r="BT178" s="406"/>
      <c r="BU178" s="406"/>
      <c r="BV178" s="406"/>
    </row>
    <row r="179" spans="63:74" x14ac:dyDescent="0.2">
      <c r="BK179" s="406"/>
      <c r="BL179" s="406"/>
      <c r="BM179" s="406"/>
      <c r="BN179" s="406"/>
      <c r="BO179" s="406"/>
      <c r="BP179" s="406"/>
      <c r="BQ179" s="406"/>
      <c r="BR179" s="406"/>
      <c r="BS179" s="406"/>
      <c r="BT179" s="406"/>
      <c r="BU179" s="406"/>
      <c r="BV179" s="406"/>
    </row>
    <row r="180" spans="63:74" x14ac:dyDescent="0.2">
      <c r="BK180" s="406"/>
      <c r="BL180" s="406"/>
      <c r="BM180" s="406"/>
      <c r="BN180" s="406"/>
      <c r="BO180" s="406"/>
      <c r="BP180" s="406"/>
      <c r="BQ180" s="406"/>
      <c r="BR180" s="406"/>
      <c r="BS180" s="406"/>
      <c r="BT180" s="406"/>
      <c r="BU180" s="406"/>
      <c r="BV180" s="406"/>
    </row>
  </sheetData>
  <mergeCells count="15">
    <mergeCell ref="A1:A2"/>
    <mergeCell ref="AM3:AX3"/>
    <mergeCell ref="AY3:BJ3"/>
    <mergeCell ref="BK3:BV3"/>
    <mergeCell ref="B1:AL1"/>
    <mergeCell ref="C3:N3"/>
    <mergeCell ref="O3:Z3"/>
    <mergeCell ref="AA3:AL3"/>
    <mergeCell ref="B71:Q71"/>
    <mergeCell ref="B72:Q72"/>
    <mergeCell ref="B73:Q73"/>
    <mergeCell ref="B67:Q67"/>
    <mergeCell ref="B68:Q68"/>
    <mergeCell ref="B69:Q69"/>
    <mergeCell ref="B70:Q70"/>
  </mergeCells>
  <phoneticPr fontId="3" type="noConversion"/>
  <conditionalFormatting sqref="C69:Q69">
    <cfRule type="cellIs" dxfId="2" priority="1" stopIfTrue="1" operator="notEqual">
      <formula>C$68</formula>
    </cfRule>
  </conditionalFormatting>
  <hyperlinks>
    <hyperlink ref="A1:A2" location="Contents!A1" display="Table of Contents"/>
  </hyperlinks>
  <pageMargins left="0.25" right="0.25" top="0.25" bottom="0.25" header="0.5" footer="0.5"/>
  <pageSetup scale="78"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transitionEntry="1" codeName="Sheet8">
    <pageSetUpPr fitToPage="1"/>
  </sheetPr>
  <dimension ref="A1:BV127"/>
  <sheetViews>
    <sheetView showGridLines="0" workbookViewId="0">
      <pane xSplit="2" ySplit="4" topLeftCell="AT5" activePane="bottomRight" state="frozen"/>
      <selection activeCell="BF63" sqref="BF63"/>
      <selection pane="topRight" activeCell="BF63" sqref="BF63"/>
      <selection pane="bottomLeft" activeCell="BF63" sqref="BF63"/>
      <selection pane="bottomRight" activeCell="BG21" sqref="BG21"/>
    </sheetView>
  </sheetViews>
  <sheetFormatPr defaultColWidth="9.5703125" defaultRowHeight="12" x14ac:dyDescent="0.15"/>
  <cols>
    <col min="1" max="1" width="8.5703125" style="2" customWidth="1"/>
    <col min="2" max="2" width="45.42578125" style="2" customWidth="1"/>
    <col min="3" max="50" width="6.5703125" style="2" customWidth="1"/>
    <col min="51" max="55" width="6.5703125" style="403" customWidth="1"/>
    <col min="56" max="58" width="6.5703125" style="661" customWidth="1"/>
    <col min="59" max="62" width="6.5703125" style="403" customWidth="1"/>
    <col min="63" max="74" width="6.5703125" style="2" customWidth="1"/>
    <col min="75" max="16384" width="9.5703125" style="2"/>
  </cols>
  <sheetData>
    <row r="1" spans="1:74" ht="15.75" customHeight="1" x14ac:dyDescent="0.2">
      <c r="A1" s="790" t="s">
        <v>982</v>
      </c>
      <c r="B1" s="832" t="s">
        <v>249</v>
      </c>
      <c r="C1" s="798"/>
      <c r="D1" s="798"/>
      <c r="E1" s="798"/>
      <c r="F1" s="798"/>
      <c r="G1" s="798"/>
      <c r="H1" s="798"/>
      <c r="I1" s="798"/>
      <c r="J1" s="798"/>
      <c r="K1" s="798"/>
      <c r="L1" s="798"/>
      <c r="M1" s="798"/>
      <c r="N1" s="798"/>
      <c r="O1" s="798"/>
      <c r="P1" s="798"/>
      <c r="Q1" s="798"/>
      <c r="R1" s="798"/>
      <c r="S1" s="798"/>
      <c r="T1" s="798"/>
      <c r="U1" s="798"/>
      <c r="V1" s="798"/>
      <c r="W1" s="798"/>
      <c r="X1" s="798"/>
      <c r="Y1" s="798"/>
      <c r="Z1" s="798"/>
      <c r="AA1" s="798"/>
      <c r="AB1" s="798"/>
      <c r="AC1" s="798"/>
      <c r="AD1" s="798"/>
      <c r="AE1" s="798"/>
      <c r="AF1" s="798"/>
      <c r="AG1" s="798"/>
      <c r="AH1" s="798"/>
      <c r="AI1" s="798"/>
      <c r="AJ1" s="798"/>
      <c r="AK1" s="798"/>
      <c r="AL1" s="798"/>
      <c r="AM1" s="305"/>
    </row>
    <row r="2" spans="1:74" s="5" customFormat="1" ht="12.75" x14ac:dyDescent="0.2">
      <c r="A2" s="791"/>
      <c r="B2" s="540" t="str">
        <f>"U.S. Energy Information Administration  |  Short-Term Energy Outlook  - "&amp;Dates!D1</f>
        <v>U.S. Energy Information Administration  |  Short-Term Energy Outlook  - July 2019</v>
      </c>
      <c r="C2" s="541"/>
      <c r="D2" s="541"/>
      <c r="E2" s="541"/>
      <c r="F2" s="541"/>
      <c r="G2" s="541"/>
      <c r="H2" s="541"/>
      <c r="I2" s="541"/>
      <c r="J2" s="541"/>
      <c r="K2" s="541"/>
      <c r="L2" s="541"/>
      <c r="M2" s="541"/>
      <c r="N2" s="541"/>
      <c r="O2" s="541"/>
      <c r="P2" s="541"/>
      <c r="Q2" s="541"/>
      <c r="R2" s="541"/>
      <c r="S2" s="541"/>
      <c r="T2" s="541"/>
      <c r="U2" s="541"/>
      <c r="V2" s="541"/>
      <c r="W2" s="541"/>
      <c r="X2" s="541"/>
      <c r="Y2" s="541"/>
      <c r="Z2" s="541"/>
      <c r="AA2" s="541"/>
      <c r="AB2" s="541"/>
      <c r="AC2" s="541"/>
      <c r="AD2" s="541"/>
      <c r="AE2" s="541"/>
      <c r="AF2" s="541"/>
      <c r="AG2" s="541"/>
      <c r="AH2" s="541"/>
      <c r="AI2" s="541"/>
      <c r="AJ2" s="541"/>
      <c r="AK2" s="541"/>
      <c r="AL2" s="541"/>
      <c r="AM2" s="306"/>
      <c r="AY2" s="529"/>
      <c r="AZ2" s="529"/>
      <c r="BA2" s="529"/>
      <c r="BB2" s="529"/>
      <c r="BC2" s="529"/>
      <c r="BD2" s="662"/>
      <c r="BE2" s="662"/>
      <c r="BF2" s="662"/>
      <c r="BG2" s="529"/>
      <c r="BH2" s="529"/>
      <c r="BI2" s="529"/>
      <c r="BJ2" s="529"/>
    </row>
    <row r="3" spans="1:74" s="12" customFormat="1" ht="12.75" x14ac:dyDescent="0.2">
      <c r="A3" s="14"/>
      <c r="B3" s="15"/>
      <c r="C3" s="799">
        <f>Dates!D3</f>
        <v>2015</v>
      </c>
      <c r="D3" s="795"/>
      <c r="E3" s="795"/>
      <c r="F3" s="795"/>
      <c r="G3" s="795"/>
      <c r="H3" s="795"/>
      <c r="I3" s="795"/>
      <c r="J3" s="795"/>
      <c r="K3" s="795"/>
      <c r="L3" s="795"/>
      <c r="M3" s="795"/>
      <c r="N3" s="796"/>
      <c r="O3" s="799">
        <f>C3+1</f>
        <v>2016</v>
      </c>
      <c r="P3" s="800"/>
      <c r="Q3" s="800"/>
      <c r="R3" s="800"/>
      <c r="S3" s="800"/>
      <c r="T3" s="800"/>
      <c r="U3" s="800"/>
      <c r="V3" s="800"/>
      <c r="W3" s="800"/>
      <c r="X3" s="795"/>
      <c r="Y3" s="795"/>
      <c r="Z3" s="796"/>
      <c r="AA3" s="792">
        <f>O3+1</f>
        <v>2017</v>
      </c>
      <c r="AB3" s="795"/>
      <c r="AC3" s="795"/>
      <c r="AD3" s="795"/>
      <c r="AE3" s="795"/>
      <c r="AF3" s="795"/>
      <c r="AG3" s="795"/>
      <c r="AH3" s="795"/>
      <c r="AI3" s="795"/>
      <c r="AJ3" s="795"/>
      <c r="AK3" s="795"/>
      <c r="AL3" s="796"/>
      <c r="AM3" s="792">
        <f>AA3+1</f>
        <v>2018</v>
      </c>
      <c r="AN3" s="795"/>
      <c r="AO3" s="795"/>
      <c r="AP3" s="795"/>
      <c r="AQ3" s="795"/>
      <c r="AR3" s="795"/>
      <c r="AS3" s="795"/>
      <c r="AT3" s="795"/>
      <c r="AU3" s="795"/>
      <c r="AV3" s="795"/>
      <c r="AW3" s="795"/>
      <c r="AX3" s="796"/>
      <c r="AY3" s="792">
        <f>AM3+1</f>
        <v>2019</v>
      </c>
      <c r="AZ3" s="793"/>
      <c r="BA3" s="793"/>
      <c r="BB3" s="793"/>
      <c r="BC3" s="793"/>
      <c r="BD3" s="793"/>
      <c r="BE3" s="793"/>
      <c r="BF3" s="793"/>
      <c r="BG3" s="793"/>
      <c r="BH3" s="793"/>
      <c r="BI3" s="793"/>
      <c r="BJ3" s="794"/>
      <c r="BK3" s="792">
        <f>AY3+1</f>
        <v>2020</v>
      </c>
      <c r="BL3" s="795"/>
      <c r="BM3" s="795"/>
      <c r="BN3" s="795"/>
      <c r="BO3" s="795"/>
      <c r="BP3" s="795"/>
      <c r="BQ3" s="795"/>
      <c r="BR3" s="795"/>
      <c r="BS3" s="795"/>
      <c r="BT3" s="795"/>
      <c r="BU3" s="795"/>
      <c r="BV3" s="796"/>
    </row>
    <row r="4" spans="1:74" s="12" customFormat="1" ht="11.25" x14ac:dyDescent="0.2">
      <c r="A4" s="16"/>
      <c r="B4" s="17"/>
      <c r="C4" s="18" t="s">
        <v>595</v>
      </c>
      <c r="D4" s="18" t="s">
        <v>596</v>
      </c>
      <c r="E4" s="18" t="s">
        <v>597</v>
      </c>
      <c r="F4" s="18" t="s">
        <v>598</v>
      </c>
      <c r="G4" s="18" t="s">
        <v>599</v>
      </c>
      <c r="H4" s="18" t="s">
        <v>600</v>
      </c>
      <c r="I4" s="18" t="s">
        <v>601</v>
      </c>
      <c r="J4" s="18" t="s">
        <v>602</v>
      </c>
      <c r="K4" s="18" t="s">
        <v>603</v>
      </c>
      <c r="L4" s="18" t="s">
        <v>604</v>
      </c>
      <c r="M4" s="18" t="s">
        <v>605</v>
      </c>
      <c r="N4" s="18" t="s">
        <v>606</v>
      </c>
      <c r="O4" s="18" t="s">
        <v>595</v>
      </c>
      <c r="P4" s="18" t="s">
        <v>596</v>
      </c>
      <c r="Q4" s="18" t="s">
        <v>597</v>
      </c>
      <c r="R4" s="18" t="s">
        <v>598</v>
      </c>
      <c r="S4" s="18" t="s">
        <v>599</v>
      </c>
      <c r="T4" s="18" t="s">
        <v>600</v>
      </c>
      <c r="U4" s="18" t="s">
        <v>601</v>
      </c>
      <c r="V4" s="18" t="s">
        <v>602</v>
      </c>
      <c r="W4" s="18" t="s">
        <v>603</v>
      </c>
      <c r="X4" s="18" t="s">
        <v>604</v>
      </c>
      <c r="Y4" s="18" t="s">
        <v>605</v>
      </c>
      <c r="Z4" s="18" t="s">
        <v>606</v>
      </c>
      <c r="AA4" s="18" t="s">
        <v>595</v>
      </c>
      <c r="AB4" s="18" t="s">
        <v>596</v>
      </c>
      <c r="AC4" s="18" t="s">
        <v>597</v>
      </c>
      <c r="AD4" s="18" t="s">
        <v>598</v>
      </c>
      <c r="AE4" s="18" t="s">
        <v>599</v>
      </c>
      <c r="AF4" s="18" t="s">
        <v>600</v>
      </c>
      <c r="AG4" s="18" t="s">
        <v>601</v>
      </c>
      <c r="AH4" s="18" t="s">
        <v>602</v>
      </c>
      <c r="AI4" s="18" t="s">
        <v>603</v>
      </c>
      <c r="AJ4" s="18" t="s">
        <v>604</v>
      </c>
      <c r="AK4" s="18" t="s">
        <v>605</v>
      </c>
      <c r="AL4" s="18" t="s">
        <v>606</v>
      </c>
      <c r="AM4" s="18" t="s">
        <v>595</v>
      </c>
      <c r="AN4" s="18" t="s">
        <v>596</v>
      </c>
      <c r="AO4" s="18" t="s">
        <v>597</v>
      </c>
      <c r="AP4" s="18" t="s">
        <v>598</v>
      </c>
      <c r="AQ4" s="18" t="s">
        <v>599</v>
      </c>
      <c r="AR4" s="18" t="s">
        <v>600</v>
      </c>
      <c r="AS4" s="18" t="s">
        <v>601</v>
      </c>
      <c r="AT4" s="18" t="s">
        <v>602</v>
      </c>
      <c r="AU4" s="18" t="s">
        <v>603</v>
      </c>
      <c r="AV4" s="18" t="s">
        <v>604</v>
      </c>
      <c r="AW4" s="18" t="s">
        <v>605</v>
      </c>
      <c r="AX4" s="18" t="s">
        <v>606</v>
      </c>
      <c r="AY4" s="18" t="s">
        <v>595</v>
      </c>
      <c r="AZ4" s="18" t="s">
        <v>596</v>
      </c>
      <c r="BA4" s="18" t="s">
        <v>597</v>
      </c>
      <c r="BB4" s="18" t="s">
        <v>598</v>
      </c>
      <c r="BC4" s="18" t="s">
        <v>599</v>
      </c>
      <c r="BD4" s="18" t="s">
        <v>600</v>
      </c>
      <c r="BE4" s="18" t="s">
        <v>601</v>
      </c>
      <c r="BF4" s="18" t="s">
        <v>602</v>
      </c>
      <c r="BG4" s="18" t="s">
        <v>603</v>
      </c>
      <c r="BH4" s="18" t="s">
        <v>604</v>
      </c>
      <c r="BI4" s="18" t="s">
        <v>605</v>
      </c>
      <c r="BJ4" s="18" t="s">
        <v>606</v>
      </c>
      <c r="BK4" s="18" t="s">
        <v>595</v>
      </c>
      <c r="BL4" s="18" t="s">
        <v>596</v>
      </c>
      <c r="BM4" s="18" t="s">
        <v>597</v>
      </c>
      <c r="BN4" s="18" t="s">
        <v>598</v>
      </c>
      <c r="BO4" s="18" t="s">
        <v>599</v>
      </c>
      <c r="BP4" s="18" t="s">
        <v>600</v>
      </c>
      <c r="BQ4" s="18" t="s">
        <v>601</v>
      </c>
      <c r="BR4" s="18" t="s">
        <v>602</v>
      </c>
      <c r="BS4" s="18" t="s">
        <v>603</v>
      </c>
      <c r="BT4" s="18" t="s">
        <v>604</v>
      </c>
      <c r="BU4" s="18" t="s">
        <v>605</v>
      </c>
      <c r="BV4" s="18" t="s">
        <v>606</v>
      </c>
    </row>
    <row r="5" spans="1:74" ht="11.1" customHeight="1" x14ac:dyDescent="0.2">
      <c r="A5" s="3"/>
      <c r="B5" s="7" t="s">
        <v>136</v>
      </c>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27"/>
      <c r="AZ5" s="427"/>
      <c r="BA5" s="427"/>
      <c r="BB5" s="427"/>
      <c r="BC5" s="427"/>
      <c r="BD5" s="663"/>
      <c r="BE5" s="663"/>
      <c r="BF5" s="663"/>
      <c r="BG5" s="663"/>
      <c r="BH5" s="427"/>
      <c r="BI5" s="427"/>
      <c r="BJ5" s="427"/>
      <c r="BK5" s="427"/>
      <c r="BL5" s="427"/>
      <c r="BM5" s="427"/>
      <c r="BN5" s="427"/>
      <c r="BO5" s="427"/>
      <c r="BP5" s="427"/>
      <c r="BQ5" s="427"/>
      <c r="BR5" s="427"/>
      <c r="BS5" s="427"/>
      <c r="BT5" s="427"/>
      <c r="BU5" s="427"/>
      <c r="BV5" s="427"/>
    </row>
    <row r="6" spans="1:74" ht="11.1" customHeight="1" x14ac:dyDescent="0.2">
      <c r="A6" s="3" t="s">
        <v>953</v>
      </c>
      <c r="B6" s="182" t="s">
        <v>14</v>
      </c>
      <c r="C6" s="240">
        <v>136.6</v>
      </c>
      <c r="D6" s="240">
        <v>163.69999999999999</v>
      </c>
      <c r="E6" s="240">
        <v>177</v>
      </c>
      <c r="F6" s="240">
        <v>183.5</v>
      </c>
      <c r="G6" s="240">
        <v>208</v>
      </c>
      <c r="H6" s="240">
        <v>212.1</v>
      </c>
      <c r="I6" s="240">
        <v>207.2</v>
      </c>
      <c r="J6" s="240">
        <v>183.8</v>
      </c>
      <c r="K6" s="240">
        <v>160.9</v>
      </c>
      <c r="L6" s="240">
        <v>155.80000000000001</v>
      </c>
      <c r="M6" s="240">
        <v>142.6</v>
      </c>
      <c r="N6" s="240">
        <v>135.6</v>
      </c>
      <c r="O6" s="240">
        <v>118.7</v>
      </c>
      <c r="P6" s="240">
        <v>104.6</v>
      </c>
      <c r="Q6" s="240">
        <v>133.5</v>
      </c>
      <c r="R6" s="240">
        <v>147.6</v>
      </c>
      <c r="S6" s="240">
        <v>161.30000000000001</v>
      </c>
      <c r="T6" s="240">
        <v>164.3</v>
      </c>
      <c r="U6" s="240">
        <v>149</v>
      </c>
      <c r="V6" s="240">
        <v>150.80000000000001</v>
      </c>
      <c r="W6" s="240">
        <v>151.4</v>
      </c>
      <c r="X6" s="240">
        <v>156.80000000000001</v>
      </c>
      <c r="Y6" s="240">
        <v>142.69999999999999</v>
      </c>
      <c r="Z6" s="240">
        <v>158.5</v>
      </c>
      <c r="AA6" s="240">
        <v>162.69999999999999</v>
      </c>
      <c r="AB6" s="240">
        <v>162.5</v>
      </c>
      <c r="AC6" s="240">
        <v>163.4</v>
      </c>
      <c r="AD6" s="240">
        <v>172.3</v>
      </c>
      <c r="AE6" s="240">
        <v>166.8</v>
      </c>
      <c r="AF6" s="240">
        <v>157.4</v>
      </c>
      <c r="AG6" s="240">
        <v>162.1</v>
      </c>
      <c r="AH6" s="240">
        <v>171.1</v>
      </c>
      <c r="AI6" s="240">
        <v>182.6</v>
      </c>
      <c r="AJ6" s="240">
        <v>173</v>
      </c>
      <c r="AK6" s="240">
        <v>180.6</v>
      </c>
      <c r="AL6" s="240">
        <v>172</v>
      </c>
      <c r="AM6" s="240">
        <v>184.9</v>
      </c>
      <c r="AN6" s="240">
        <v>182.3</v>
      </c>
      <c r="AO6" s="240">
        <v>188.9</v>
      </c>
      <c r="AP6" s="240">
        <v>205.4</v>
      </c>
      <c r="AQ6" s="240">
        <v>220.5</v>
      </c>
      <c r="AR6" s="240">
        <v>213.5</v>
      </c>
      <c r="AS6" s="240">
        <v>214.8</v>
      </c>
      <c r="AT6" s="240">
        <v>211.8</v>
      </c>
      <c r="AU6" s="240">
        <v>213.6</v>
      </c>
      <c r="AV6" s="240">
        <v>209</v>
      </c>
      <c r="AW6" s="240">
        <v>173.2</v>
      </c>
      <c r="AX6" s="240">
        <v>151.4</v>
      </c>
      <c r="AY6" s="240">
        <v>148.30000000000001</v>
      </c>
      <c r="AZ6" s="240">
        <v>162.4</v>
      </c>
      <c r="BA6" s="240">
        <v>188.1</v>
      </c>
      <c r="BB6" s="240">
        <v>213.8</v>
      </c>
      <c r="BC6" s="240">
        <v>205.6078</v>
      </c>
      <c r="BD6" s="240">
        <v>185.04839999999999</v>
      </c>
      <c r="BE6" s="333">
        <v>195.30539999999999</v>
      </c>
      <c r="BF6" s="333">
        <v>197.9974</v>
      </c>
      <c r="BG6" s="333">
        <v>191.46170000000001</v>
      </c>
      <c r="BH6" s="333">
        <v>189.95189999999999</v>
      </c>
      <c r="BI6" s="333">
        <v>186.2501</v>
      </c>
      <c r="BJ6" s="333">
        <v>179.6131</v>
      </c>
      <c r="BK6" s="333">
        <v>179.8603</v>
      </c>
      <c r="BL6" s="333">
        <v>194.107</v>
      </c>
      <c r="BM6" s="333">
        <v>201.79689999999999</v>
      </c>
      <c r="BN6" s="333">
        <v>201.3639</v>
      </c>
      <c r="BO6" s="333">
        <v>203.6019</v>
      </c>
      <c r="BP6" s="333">
        <v>205.14680000000001</v>
      </c>
      <c r="BQ6" s="333">
        <v>204.03890000000001</v>
      </c>
      <c r="BR6" s="333">
        <v>199.0446</v>
      </c>
      <c r="BS6" s="333">
        <v>193.59710000000001</v>
      </c>
      <c r="BT6" s="333">
        <v>188.66829999999999</v>
      </c>
      <c r="BU6" s="333">
        <v>185.66730000000001</v>
      </c>
      <c r="BV6" s="333">
        <v>178.7987</v>
      </c>
    </row>
    <row r="7" spans="1:74" ht="11.1" customHeight="1" x14ac:dyDescent="0.2">
      <c r="A7" s="1"/>
      <c r="B7" s="7" t="s">
        <v>15</v>
      </c>
      <c r="C7" s="225"/>
      <c r="D7" s="225"/>
      <c r="E7" s="225"/>
      <c r="F7" s="225"/>
      <c r="G7" s="225"/>
      <c r="H7" s="225"/>
      <c r="I7" s="225"/>
      <c r="J7" s="225"/>
      <c r="K7" s="225"/>
      <c r="L7" s="225"/>
      <c r="M7" s="225"/>
      <c r="N7" s="225"/>
      <c r="O7" s="225"/>
      <c r="P7" s="225"/>
      <c r="Q7" s="225"/>
      <c r="R7" s="225"/>
      <c r="S7" s="225"/>
      <c r="T7" s="225"/>
      <c r="U7" s="225"/>
      <c r="V7" s="225"/>
      <c r="W7" s="225"/>
      <c r="X7" s="225"/>
      <c r="Y7" s="225"/>
      <c r="Z7" s="225"/>
      <c r="AA7" s="225"/>
      <c r="AB7" s="225"/>
      <c r="AC7" s="225"/>
      <c r="AD7" s="225"/>
      <c r="AE7" s="225"/>
      <c r="AF7" s="225"/>
      <c r="AG7" s="225"/>
      <c r="AH7" s="225"/>
      <c r="AI7" s="225"/>
      <c r="AJ7" s="225"/>
      <c r="AK7" s="225"/>
      <c r="AL7" s="225"/>
      <c r="AM7" s="225"/>
      <c r="AN7" s="225"/>
      <c r="AO7" s="225"/>
      <c r="AP7" s="225"/>
      <c r="AQ7" s="225"/>
      <c r="AR7" s="225"/>
      <c r="AS7" s="225"/>
      <c r="AT7" s="225"/>
      <c r="AU7" s="225"/>
      <c r="AV7" s="225"/>
      <c r="AW7" s="225"/>
      <c r="AX7" s="225"/>
      <c r="AY7" s="225"/>
      <c r="AZ7" s="225"/>
      <c r="BA7" s="225"/>
      <c r="BB7" s="225"/>
      <c r="BC7" s="225"/>
      <c r="BD7" s="225"/>
      <c r="BE7" s="397"/>
      <c r="BF7" s="397"/>
      <c r="BG7" s="397"/>
      <c r="BH7" s="397"/>
      <c r="BI7" s="397"/>
      <c r="BJ7" s="397"/>
      <c r="BK7" s="397"/>
      <c r="BL7" s="397"/>
      <c r="BM7" s="397"/>
      <c r="BN7" s="397"/>
      <c r="BO7" s="397"/>
      <c r="BP7" s="397"/>
      <c r="BQ7" s="397"/>
      <c r="BR7" s="397"/>
      <c r="BS7" s="397"/>
      <c r="BT7" s="397"/>
      <c r="BU7" s="397"/>
      <c r="BV7" s="397"/>
    </row>
    <row r="8" spans="1:74" ht="11.1" customHeight="1" x14ac:dyDescent="0.2">
      <c r="A8" s="1" t="s">
        <v>618</v>
      </c>
      <c r="B8" s="183" t="s">
        <v>539</v>
      </c>
      <c r="C8" s="240">
        <v>221.8</v>
      </c>
      <c r="D8" s="240">
        <v>220.9</v>
      </c>
      <c r="E8" s="240">
        <v>238.8</v>
      </c>
      <c r="F8" s="240">
        <v>241.67500000000001</v>
      </c>
      <c r="G8" s="240">
        <v>262.02499999999998</v>
      </c>
      <c r="H8" s="240">
        <v>271.2</v>
      </c>
      <c r="I8" s="240">
        <v>267.85000000000002</v>
      </c>
      <c r="J8" s="240">
        <v>247.36</v>
      </c>
      <c r="K8" s="240">
        <v>223.77500000000001</v>
      </c>
      <c r="L8" s="240">
        <v>216.47499999999999</v>
      </c>
      <c r="M8" s="240">
        <v>212.54</v>
      </c>
      <c r="N8" s="240">
        <v>204.17500000000001</v>
      </c>
      <c r="O8" s="240">
        <v>193.5</v>
      </c>
      <c r="P8" s="240">
        <v>177.14</v>
      </c>
      <c r="Q8" s="240">
        <v>190.52500000000001</v>
      </c>
      <c r="R8" s="240">
        <v>207.22499999999999</v>
      </c>
      <c r="S8" s="240">
        <v>223.68</v>
      </c>
      <c r="T8" s="240">
        <v>228.875</v>
      </c>
      <c r="U8" s="240">
        <v>217.65</v>
      </c>
      <c r="V8" s="240">
        <v>210.78</v>
      </c>
      <c r="W8" s="240">
        <v>217.875</v>
      </c>
      <c r="X8" s="240">
        <v>222.46</v>
      </c>
      <c r="Y8" s="240">
        <v>219.82499999999999</v>
      </c>
      <c r="Z8" s="240">
        <v>227.32499999999999</v>
      </c>
      <c r="AA8" s="240">
        <v>236.46</v>
      </c>
      <c r="AB8" s="240">
        <v>229.35</v>
      </c>
      <c r="AC8" s="240">
        <v>227.5</v>
      </c>
      <c r="AD8" s="240">
        <v>237.25</v>
      </c>
      <c r="AE8" s="240">
        <v>234.46</v>
      </c>
      <c r="AF8" s="240">
        <v>228.75</v>
      </c>
      <c r="AG8" s="240">
        <v>224.18</v>
      </c>
      <c r="AH8" s="240">
        <v>232.57499999999999</v>
      </c>
      <c r="AI8" s="240">
        <v>269.64999999999998</v>
      </c>
      <c r="AJ8" s="240">
        <v>249.58</v>
      </c>
      <c r="AK8" s="240">
        <v>251.42500000000001</v>
      </c>
      <c r="AL8" s="240">
        <v>245.5</v>
      </c>
      <c r="AM8" s="240">
        <v>253.04</v>
      </c>
      <c r="AN8" s="240">
        <v>257.72500000000002</v>
      </c>
      <c r="AO8" s="240">
        <v>254.27500000000001</v>
      </c>
      <c r="AP8" s="240">
        <v>270.26</v>
      </c>
      <c r="AQ8" s="240">
        <v>284.55</v>
      </c>
      <c r="AR8" s="240">
        <v>281.97500000000002</v>
      </c>
      <c r="AS8" s="240">
        <v>278.33999999999997</v>
      </c>
      <c r="AT8" s="240">
        <v>278.64999999999998</v>
      </c>
      <c r="AU8" s="240">
        <v>278.02499999999998</v>
      </c>
      <c r="AV8" s="240">
        <v>278.82</v>
      </c>
      <c r="AW8" s="240">
        <v>258.82499999999999</v>
      </c>
      <c r="AX8" s="240">
        <v>234.12</v>
      </c>
      <c r="AY8" s="240">
        <v>223.1</v>
      </c>
      <c r="AZ8" s="240">
        <v>227.4</v>
      </c>
      <c r="BA8" s="240">
        <v>247.5</v>
      </c>
      <c r="BB8" s="240">
        <v>270.04000000000002</v>
      </c>
      <c r="BC8" s="240">
        <v>274.125</v>
      </c>
      <c r="BD8" s="240">
        <v>259.55</v>
      </c>
      <c r="BE8" s="333">
        <v>269.42809999999997</v>
      </c>
      <c r="BF8" s="333">
        <v>272.20150000000001</v>
      </c>
      <c r="BG8" s="333">
        <v>271.17410000000001</v>
      </c>
      <c r="BH8" s="333">
        <v>269.99529999999999</v>
      </c>
      <c r="BI8" s="333">
        <v>268.62270000000001</v>
      </c>
      <c r="BJ8" s="333">
        <v>266.48910000000001</v>
      </c>
      <c r="BK8" s="333">
        <v>261.70060000000001</v>
      </c>
      <c r="BL8" s="333">
        <v>269.6438</v>
      </c>
      <c r="BM8" s="333">
        <v>274.68790000000001</v>
      </c>
      <c r="BN8" s="333">
        <v>276.08030000000002</v>
      </c>
      <c r="BO8" s="333">
        <v>279.09780000000001</v>
      </c>
      <c r="BP8" s="333">
        <v>284.49599999999998</v>
      </c>
      <c r="BQ8" s="333">
        <v>282.98039999999997</v>
      </c>
      <c r="BR8" s="333">
        <v>276.89890000000003</v>
      </c>
      <c r="BS8" s="333">
        <v>274.69810000000001</v>
      </c>
      <c r="BT8" s="333">
        <v>269.56110000000001</v>
      </c>
      <c r="BU8" s="333">
        <v>269.41410000000002</v>
      </c>
      <c r="BV8" s="333">
        <v>268.94580000000002</v>
      </c>
    </row>
    <row r="9" spans="1:74" ht="11.1" customHeight="1" x14ac:dyDescent="0.2">
      <c r="A9" s="1" t="s">
        <v>619</v>
      </c>
      <c r="B9" s="183" t="s">
        <v>540</v>
      </c>
      <c r="C9" s="240">
        <v>194.45</v>
      </c>
      <c r="D9" s="240">
        <v>217.65</v>
      </c>
      <c r="E9" s="240">
        <v>235.42</v>
      </c>
      <c r="F9" s="240">
        <v>236.27500000000001</v>
      </c>
      <c r="G9" s="240">
        <v>256.47500000000002</v>
      </c>
      <c r="H9" s="240">
        <v>272.88</v>
      </c>
      <c r="I9" s="240">
        <v>267.77499999999998</v>
      </c>
      <c r="J9" s="240">
        <v>258.38</v>
      </c>
      <c r="K9" s="240">
        <v>230.52500000000001</v>
      </c>
      <c r="L9" s="240">
        <v>232.125</v>
      </c>
      <c r="M9" s="240">
        <v>207.6</v>
      </c>
      <c r="N9" s="240">
        <v>187.75</v>
      </c>
      <c r="O9" s="240">
        <v>175.57499999999999</v>
      </c>
      <c r="P9" s="240">
        <v>159.86000000000001</v>
      </c>
      <c r="Q9" s="240">
        <v>191</v>
      </c>
      <c r="R9" s="240">
        <v>202.67500000000001</v>
      </c>
      <c r="S9" s="240">
        <v>221.94</v>
      </c>
      <c r="T9" s="240">
        <v>238.4</v>
      </c>
      <c r="U9" s="240">
        <v>214.82499999999999</v>
      </c>
      <c r="V9" s="240">
        <v>214.18</v>
      </c>
      <c r="W9" s="240">
        <v>215.32499999999999</v>
      </c>
      <c r="X9" s="240">
        <v>214.62</v>
      </c>
      <c r="Y9" s="240">
        <v>203.22499999999999</v>
      </c>
      <c r="Z9" s="240">
        <v>218.52500000000001</v>
      </c>
      <c r="AA9" s="240">
        <v>227.22</v>
      </c>
      <c r="AB9" s="240">
        <v>219.85</v>
      </c>
      <c r="AC9" s="240">
        <v>222.22499999999999</v>
      </c>
      <c r="AD9" s="240">
        <v>233.42500000000001</v>
      </c>
      <c r="AE9" s="240">
        <v>228.12</v>
      </c>
      <c r="AF9" s="240">
        <v>223.05</v>
      </c>
      <c r="AG9" s="240">
        <v>220.68</v>
      </c>
      <c r="AH9" s="240">
        <v>228.47499999999999</v>
      </c>
      <c r="AI9" s="240">
        <v>247.32499999999999</v>
      </c>
      <c r="AJ9" s="240">
        <v>238.62</v>
      </c>
      <c r="AK9" s="240">
        <v>249.75</v>
      </c>
      <c r="AL9" s="240">
        <v>236.52500000000001</v>
      </c>
      <c r="AM9" s="240">
        <v>247.34</v>
      </c>
      <c r="AN9" s="240">
        <v>244.82499999999999</v>
      </c>
      <c r="AO9" s="240">
        <v>246.92500000000001</v>
      </c>
      <c r="AP9" s="240">
        <v>261.95999999999998</v>
      </c>
      <c r="AQ9" s="240">
        <v>280.27499999999998</v>
      </c>
      <c r="AR9" s="240">
        <v>279.32499999999999</v>
      </c>
      <c r="AS9" s="240">
        <v>276.89999999999998</v>
      </c>
      <c r="AT9" s="240">
        <v>275.27499999999998</v>
      </c>
      <c r="AU9" s="240">
        <v>275.52499999999998</v>
      </c>
      <c r="AV9" s="240">
        <v>274.77999999999997</v>
      </c>
      <c r="AW9" s="240">
        <v>246.17500000000001</v>
      </c>
      <c r="AX9" s="240">
        <v>212.58</v>
      </c>
      <c r="AY9" s="240">
        <v>203.52500000000001</v>
      </c>
      <c r="AZ9" s="240">
        <v>218.57499999999999</v>
      </c>
      <c r="BA9" s="240">
        <v>244.15</v>
      </c>
      <c r="BB9" s="240">
        <v>270.38</v>
      </c>
      <c r="BC9" s="240">
        <v>273.97500000000002</v>
      </c>
      <c r="BD9" s="240">
        <v>261.72500000000002</v>
      </c>
      <c r="BE9" s="333">
        <v>269.76510000000002</v>
      </c>
      <c r="BF9" s="333">
        <v>273.32569999999998</v>
      </c>
      <c r="BG9" s="333">
        <v>266.88589999999999</v>
      </c>
      <c r="BH9" s="333">
        <v>267.01839999999999</v>
      </c>
      <c r="BI9" s="333">
        <v>261.8811</v>
      </c>
      <c r="BJ9" s="333">
        <v>252.58170000000001</v>
      </c>
      <c r="BK9" s="333">
        <v>250.10489999999999</v>
      </c>
      <c r="BL9" s="333">
        <v>265.82780000000002</v>
      </c>
      <c r="BM9" s="333">
        <v>272.80099999999999</v>
      </c>
      <c r="BN9" s="333">
        <v>270.38909999999998</v>
      </c>
      <c r="BO9" s="333">
        <v>275.3229</v>
      </c>
      <c r="BP9" s="333">
        <v>283.47059999999999</v>
      </c>
      <c r="BQ9" s="333">
        <v>278.40109999999999</v>
      </c>
      <c r="BR9" s="333">
        <v>275.19159999999999</v>
      </c>
      <c r="BS9" s="333">
        <v>269.54349999999999</v>
      </c>
      <c r="BT9" s="333">
        <v>266.66030000000001</v>
      </c>
      <c r="BU9" s="333">
        <v>261.9957</v>
      </c>
      <c r="BV9" s="333">
        <v>252.06319999999999</v>
      </c>
    </row>
    <row r="10" spans="1:74" ht="11.1" customHeight="1" x14ac:dyDescent="0.2">
      <c r="A10" s="1" t="s">
        <v>620</v>
      </c>
      <c r="B10" s="183" t="s">
        <v>541</v>
      </c>
      <c r="C10" s="240">
        <v>189.95</v>
      </c>
      <c r="D10" s="240">
        <v>200.67500000000001</v>
      </c>
      <c r="E10" s="240">
        <v>220.82</v>
      </c>
      <c r="F10" s="240">
        <v>222.95</v>
      </c>
      <c r="G10" s="240">
        <v>244.3</v>
      </c>
      <c r="H10" s="240">
        <v>254.56</v>
      </c>
      <c r="I10" s="240">
        <v>249.375</v>
      </c>
      <c r="J10" s="240">
        <v>230.96</v>
      </c>
      <c r="K10" s="240">
        <v>206.7</v>
      </c>
      <c r="L10" s="240">
        <v>200.85</v>
      </c>
      <c r="M10" s="240">
        <v>189.84</v>
      </c>
      <c r="N10" s="240">
        <v>178.625</v>
      </c>
      <c r="O10" s="240">
        <v>169.42500000000001</v>
      </c>
      <c r="P10" s="240">
        <v>155.28</v>
      </c>
      <c r="Q10" s="240">
        <v>175.42500000000001</v>
      </c>
      <c r="R10" s="240">
        <v>188.17500000000001</v>
      </c>
      <c r="S10" s="240">
        <v>202.46</v>
      </c>
      <c r="T10" s="240">
        <v>211.75</v>
      </c>
      <c r="U10" s="240">
        <v>202.65</v>
      </c>
      <c r="V10" s="240">
        <v>195.66</v>
      </c>
      <c r="W10" s="240">
        <v>197.72499999999999</v>
      </c>
      <c r="X10" s="240">
        <v>203.72</v>
      </c>
      <c r="Y10" s="240">
        <v>195.35</v>
      </c>
      <c r="Z10" s="240">
        <v>203</v>
      </c>
      <c r="AA10" s="240">
        <v>213.42</v>
      </c>
      <c r="AB10" s="240">
        <v>207.22499999999999</v>
      </c>
      <c r="AC10" s="240">
        <v>208.2</v>
      </c>
      <c r="AD10" s="240">
        <v>219.55</v>
      </c>
      <c r="AE10" s="240">
        <v>215.94</v>
      </c>
      <c r="AF10" s="240">
        <v>211.4</v>
      </c>
      <c r="AG10" s="240">
        <v>204.34</v>
      </c>
      <c r="AH10" s="240">
        <v>214.32499999999999</v>
      </c>
      <c r="AI10" s="240">
        <v>247.375</v>
      </c>
      <c r="AJ10" s="240">
        <v>228</v>
      </c>
      <c r="AK10" s="240">
        <v>227.45</v>
      </c>
      <c r="AL10" s="240">
        <v>220</v>
      </c>
      <c r="AM10" s="240">
        <v>228.24</v>
      </c>
      <c r="AN10" s="240">
        <v>230.625</v>
      </c>
      <c r="AO10" s="240">
        <v>230.92500000000001</v>
      </c>
      <c r="AP10" s="240">
        <v>249.64</v>
      </c>
      <c r="AQ10" s="240">
        <v>264.97500000000002</v>
      </c>
      <c r="AR10" s="240">
        <v>267.25</v>
      </c>
      <c r="AS10" s="240">
        <v>259.82</v>
      </c>
      <c r="AT10" s="240">
        <v>257.82499999999999</v>
      </c>
      <c r="AU10" s="240">
        <v>256.02499999999998</v>
      </c>
      <c r="AV10" s="240">
        <v>259.02</v>
      </c>
      <c r="AW10" s="240">
        <v>234.15</v>
      </c>
      <c r="AX10" s="240">
        <v>202.7</v>
      </c>
      <c r="AY10" s="240">
        <v>191.72499999999999</v>
      </c>
      <c r="AZ10" s="240">
        <v>201.27500000000001</v>
      </c>
      <c r="BA10" s="240">
        <v>226.95</v>
      </c>
      <c r="BB10" s="240">
        <v>251.04</v>
      </c>
      <c r="BC10" s="240">
        <v>251.625</v>
      </c>
      <c r="BD10" s="240">
        <v>235.52500000000001</v>
      </c>
      <c r="BE10" s="333">
        <v>242.66399999999999</v>
      </c>
      <c r="BF10" s="333">
        <v>246.56960000000001</v>
      </c>
      <c r="BG10" s="333">
        <v>240.7251</v>
      </c>
      <c r="BH10" s="333">
        <v>239.59630000000001</v>
      </c>
      <c r="BI10" s="333">
        <v>236.3031</v>
      </c>
      <c r="BJ10" s="333">
        <v>229.98759999999999</v>
      </c>
      <c r="BK10" s="333">
        <v>230.1712</v>
      </c>
      <c r="BL10" s="333">
        <v>241.5472</v>
      </c>
      <c r="BM10" s="333">
        <v>249.97819999999999</v>
      </c>
      <c r="BN10" s="333">
        <v>252.11189999999999</v>
      </c>
      <c r="BO10" s="333">
        <v>253.60480000000001</v>
      </c>
      <c r="BP10" s="333">
        <v>254.97929999999999</v>
      </c>
      <c r="BQ10" s="333">
        <v>253.5557</v>
      </c>
      <c r="BR10" s="333">
        <v>249.38939999999999</v>
      </c>
      <c r="BS10" s="333">
        <v>243.089</v>
      </c>
      <c r="BT10" s="333">
        <v>239.00450000000001</v>
      </c>
      <c r="BU10" s="333">
        <v>235.8313</v>
      </c>
      <c r="BV10" s="333">
        <v>229.38669999999999</v>
      </c>
    </row>
    <row r="11" spans="1:74" ht="11.1" customHeight="1" x14ac:dyDescent="0.2">
      <c r="A11" s="1" t="s">
        <v>621</v>
      </c>
      <c r="B11" s="183" t="s">
        <v>542</v>
      </c>
      <c r="C11" s="240">
        <v>197.02500000000001</v>
      </c>
      <c r="D11" s="240">
        <v>196.22499999999999</v>
      </c>
      <c r="E11" s="240">
        <v>225.18</v>
      </c>
      <c r="F11" s="240">
        <v>239.375</v>
      </c>
      <c r="G11" s="240">
        <v>265.42500000000001</v>
      </c>
      <c r="H11" s="240">
        <v>277.2</v>
      </c>
      <c r="I11" s="240">
        <v>283.125</v>
      </c>
      <c r="J11" s="240">
        <v>280.98</v>
      </c>
      <c r="K11" s="240">
        <v>263.95</v>
      </c>
      <c r="L11" s="240">
        <v>238.97499999999999</v>
      </c>
      <c r="M11" s="240">
        <v>214.02</v>
      </c>
      <c r="N11" s="240">
        <v>199.375</v>
      </c>
      <c r="O11" s="240">
        <v>191.92500000000001</v>
      </c>
      <c r="P11" s="240">
        <v>172.44</v>
      </c>
      <c r="Q11" s="240">
        <v>187.5</v>
      </c>
      <c r="R11" s="240">
        <v>204.1</v>
      </c>
      <c r="S11" s="240">
        <v>224.8</v>
      </c>
      <c r="T11" s="240">
        <v>232.125</v>
      </c>
      <c r="U11" s="240">
        <v>228.32499999999999</v>
      </c>
      <c r="V11" s="240">
        <v>223.68</v>
      </c>
      <c r="W11" s="240">
        <v>226.3</v>
      </c>
      <c r="X11" s="240">
        <v>226.68</v>
      </c>
      <c r="Y11" s="240">
        <v>220.85</v>
      </c>
      <c r="Z11" s="240">
        <v>213.8</v>
      </c>
      <c r="AA11" s="240">
        <v>225.36</v>
      </c>
      <c r="AB11" s="240">
        <v>224.7</v>
      </c>
      <c r="AC11" s="240">
        <v>229.97499999999999</v>
      </c>
      <c r="AD11" s="240">
        <v>235.47499999999999</v>
      </c>
      <c r="AE11" s="240">
        <v>239.68</v>
      </c>
      <c r="AF11" s="240">
        <v>241.4</v>
      </c>
      <c r="AG11" s="240">
        <v>234</v>
      </c>
      <c r="AH11" s="240">
        <v>243.45</v>
      </c>
      <c r="AI11" s="240">
        <v>259.95</v>
      </c>
      <c r="AJ11" s="240">
        <v>253.58</v>
      </c>
      <c r="AK11" s="240">
        <v>254</v>
      </c>
      <c r="AL11" s="240">
        <v>249.35</v>
      </c>
      <c r="AM11" s="240">
        <v>245.76</v>
      </c>
      <c r="AN11" s="240">
        <v>248.65</v>
      </c>
      <c r="AO11" s="240">
        <v>245.77500000000001</v>
      </c>
      <c r="AP11" s="240">
        <v>270.94</v>
      </c>
      <c r="AQ11" s="240">
        <v>292.55</v>
      </c>
      <c r="AR11" s="240">
        <v>298.05</v>
      </c>
      <c r="AS11" s="240">
        <v>294.72000000000003</v>
      </c>
      <c r="AT11" s="240">
        <v>295.625</v>
      </c>
      <c r="AU11" s="240">
        <v>301.07499999999999</v>
      </c>
      <c r="AV11" s="240">
        <v>298.04000000000002</v>
      </c>
      <c r="AW11" s="240">
        <v>286.25</v>
      </c>
      <c r="AX11" s="240">
        <v>257.22000000000003</v>
      </c>
      <c r="AY11" s="240">
        <v>229.55</v>
      </c>
      <c r="AZ11" s="240">
        <v>217.9</v>
      </c>
      <c r="BA11" s="240">
        <v>229.65</v>
      </c>
      <c r="BB11" s="240">
        <v>265</v>
      </c>
      <c r="BC11" s="240">
        <v>296.10000000000002</v>
      </c>
      <c r="BD11" s="240">
        <v>292.64999999999998</v>
      </c>
      <c r="BE11" s="333">
        <v>275.47519999999997</v>
      </c>
      <c r="BF11" s="333">
        <v>276.81369999999998</v>
      </c>
      <c r="BG11" s="333">
        <v>272.90899999999999</v>
      </c>
      <c r="BH11" s="333">
        <v>269.45530000000002</v>
      </c>
      <c r="BI11" s="333">
        <v>263.78530000000001</v>
      </c>
      <c r="BJ11" s="333">
        <v>248.17679999999999</v>
      </c>
      <c r="BK11" s="333">
        <v>239.4393</v>
      </c>
      <c r="BL11" s="333">
        <v>247.72800000000001</v>
      </c>
      <c r="BM11" s="333">
        <v>262.60660000000001</v>
      </c>
      <c r="BN11" s="333">
        <v>267.16430000000003</v>
      </c>
      <c r="BO11" s="333">
        <v>273.77319999999997</v>
      </c>
      <c r="BP11" s="333">
        <v>275.5752</v>
      </c>
      <c r="BQ11" s="333">
        <v>278.95080000000002</v>
      </c>
      <c r="BR11" s="333">
        <v>281.30189999999999</v>
      </c>
      <c r="BS11" s="333">
        <v>276.60719999999998</v>
      </c>
      <c r="BT11" s="333">
        <v>271.1567</v>
      </c>
      <c r="BU11" s="333">
        <v>264.88159999999999</v>
      </c>
      <c r="BV11" s="333">
        <v>249.13140000000001</v>
      </c>
    </row>
    <row r="12" spans="1:74" ht="11.1" customHeight="1" x14ac:dyDescent="0.2">
      <c r="A12" s="1" t="s">
        <v>622</v>
      </c>
      <c r="B12" s="183" t="s">
        <v>543</v>
      </c>
      <c r="C12" s="240">
        <v>244.57499999999999</v>
      </c>
      <c r="D12" s="240">
        <v>254.55</v>
      </c>
      <c r="E12" s="240">
        <v>309.5</v>
      </c>
      <c r="F12" s="240">
        <v>300.64999999999998</v>
      </c>
      <c r="G12" s="240">
        <v>346.5</v>
      </c>
      <c r="H12" s="240">
        <v>335.86</v>
      </c>
      <c r="I12" s="240">
        <v>350.875</v>
      </c>
      <c r="J12" s="240">
        <v>332.98</v>
      </c>
      <c r="K12" s="240">
        <v>295.75</v>
      </c>
      <c r="L12" s="240">
        <v>272.72500000000002</v>
      </c>
      <c r="M12" s="240">
        <v>261.58</v>
      </c>
      <c r="N12" s="240">
        <v>256.27499999999998</v>
      </c>
      <c r="O12" s="240">
        <v>256.875</v>
      </c>
      <c r="P12" s="240">
        <v>225.06</v>
      </c>
      <c r="Q12" s="240">
        <v>242.2</v>
      </c>
      <c r="R12" s="240">
        <v>258.25</v>
      </c>
      <c r="S12" s="240">
        <v>264.88</v>
      </c>
      <c r="T12" s="240">
        <v>272.57499999999999</v>
      </c>
      <c r="U12" s="240">
        <v>272.02499999999998</v>
      </c>
      <c r="V12" s="240">
        <v>257.72000000000003</v>
      </c>
      <c r="W12" s="240">
        <v>263.17500000000001</v>
      </c>
      <c r="X12" s="240">
        <v>268.2</v>
      </c>
      <c r="Y12" s="240">
        <v>262.35000000000002</v>
      </c>
      <c r="Z12" s="240">
        <v>257.05</v>
      </c>
      <c r="AA12" s="240">
        <v>267.36</v>
      </c>
      <c r="AB12" s="240">
        <v>274.45</v>
      </c>
      <c r="AC12" s="240">
        <v>284.5</v>
      </c>
      <c r="AD12" s="240">
        <v>287.5</v>
      </c>
      <c r="AE12" s="240">
        <v>290.12</v>
      </c>
      <c r="AF12" s="240">
        <v>288</v>
      </c>
      <c r="AG12" s="240">
        <v>281.64</v>
      </c>
      <c r="AH12" s="240">
        <v>287.39999999999998</v>
      </c>
      <c r="AI12" s="240">
        <v>302.02499999999998</v>
      </c>
      <c r="AJ12" s="240">
        <v>294.26</v>
      </c>
      <c r="AK12" s="240">
        <v>305.47500000000002</v>
      </c>
      <c r="AL12" s="240">
        <v>297.67500000000001</v>
      </c>
      <c r="AM12" s="240">
        <v>302.18</v>
      </c>
      <c r="AN12" s="240">
        <v>313.82499999999999</v>
      </c>
      <c r="AO12" s="240">
        <v>320</v>
      </c>
      <c r="AP12" s="240">
        <v>336.94</v>
      </c>
      <c r="AQ12" s="240">
        <v>344.17500000000001</v>
      </c>
      <c r="AR12" s="240">
        <v>343.875</v>
      </c>
      <c r="AS12" s="240">
        <v>337.44</v>
      </c>
      <c r="AT12" s="240">
        <v>332.2</v>
      </c>
      <c r="AU12" s="240">
        <v>333.97500000000002</v>
      </c>
      <c r="AV12" s="240">
        <v>347.24</v>
      </c>
      <c r="AW12" s="240">
        <v>337.67500000000001</v>
      </c>
      <c r="AX12" s="240">
        <v>313.26</v>
      </c>
      <c r="AY12" s="240">
        <v>296.92500000000001</v>
      </c>
      <c r="AZ12" s="240">
        <v>292.22500000000002</v>
      </c>
      <c r="BA12" s="240">
        <v>302.35000000000002</v>
      </c>
      <c r="BB12" s="240">
        <v>351.24</v>
      </c>
      <c r="BC12" s="240">
        <v>367.4</v>
      </c>
      <c r="BD12" s="240">
        <v>348.95</v>
      </c>
      <c r="BE12" s="333">
        <v>327.55160000000001</v>
      </c>
      <c r="BF12" s="333">
        <v>323.37299999999999</v>
      </c>
      <c r="BG12" s="333">
        <v>316.00920000000002</v>
      </c>
      <c r="BH12" s="333">
        <v>311.7731</v>
      </c>
      <c r="BI12" s="333">
        <v>304.94260000000003</v>
      </c>
      <c r="BJ12" s="333">
        <v>294.87830000000002</v>
      </c>
      <c r="BK12" s="333">
        <v>290.04849999999999</v>
      </c>
      <c r="BL12" s="333">
        <v>306.20190000000002</v>
      </c>
      <c r="BM12" s="333">
        <v>323.90190000000001</v>
      </c>
      <c r="BN12" s="333">
        <v>332.00409999999999</v>
      </c>
      <c r="BO12" s="333">
        <v>335.77629999999999</v>
      </c>
      <c r="BP12" s="333">
        <v>339.83370000000002</v>
      </c>
      <c r="BQ12" s="333">
        <v>338.56060000000002</v>
      </c>
      <c r="BR12" s="333">
        <v>332.64879999999999</v>
      </c>
      <c r="BS12" s="333">
        <v>323.67689999999999</v>
      </c>
      <c r="BT12" s="333">
        <v>314.60980000000001</v>
      </c>
      <c r="BU12" s="333">
        <v>307.3809</v>
      </c>
      <c r="BV12" s="333">
        <v>297.26280000000003</v>
      </c>
    </row>
    <row r="13" spans="1:74" ht="11.1" customHeight="1" x14ac:dyDescent="0.2">
      <c r="A13" s="1" t="s">
        <v>623</v>
      </c>
      <c r="B13" s="183" t="s">
        <v>581</v>
      </c>
      <c r="C13" s="240">
        <v>211.57499999999999</v>
      </c>
      <c r="D13" s="240">
        <v>221.625</v>
      </c>
      <c r="E13" s="240">
        <v>246.36</v>
      </c>
      <c r="F13" s="240">
        <v>246.9</v>
      </c>
      <c r="G13" s="240">
        <v>271.82499999999999</v>
      </c>
      <c r="H13" s="240">
        <v>280.16000000000003</v>
      </c>
      <c r="I13" s="240">
        <v>279.35000000000002</v>
      </c>
      <c r="J13" s="240">
        <v>263.62</v>
      </c>
      <c r="K13" s="240">
        <v>236.52500000000001</v>
      </c>
      <c r="L13" s="240">
        <v>229</v>
      </c>
      <c r="M13" s="240">
        <v>215.8</v>
      </c>
      <c r="N13" s="240">
        <v>203.75</v>
      </c>
      <c r="O13" s="240">
        <v>194.85</v>
      </c>
      <c r="P13" s="240">
        <v>176.36</v>
      </c>
      <c r="Q13" s="240">
        <v>196.875</v>
      </c>
      <c r="R13" s="240">
        <v>211.27500000000001</v>
      </c>
      <c r="S13" s="240">
        <v>226.82</v>
      </c>
      <c r="T13" s="240">
        <v>236.55</v>
      </c>
      <c r="U13" s="240">
        <v>223.9</v>
      </c>
      <c r="V13" s="240">
        <v>217.76</v>
      </c>
      <c r="W13" s="240">
        <v>221.85</v>
      </c>
      <c r="X13" s="240">
        <v>224.94</v>
      </c>
      <c r="Y13" s="240">
        <v>218.15</v>
      </c>
      <c r="Z13" s="240">
        <v>225.42500000000001</v>
      </c>
      <c r="AA13" s="240">
        <v>234.9</v>
      </c>
      <c r="AB13" s="240">
        <v>230.4</v>
      </c>
      <c r="AC13" s="240">
        <v>232.5</v>
      </c>
      <c r="AD13" s="240">
        <v>241.72499999999999</v>
      </c>
      <c r="AE13" s="240">
        <v>239.14</v>
      </c>
      <c r="AF13" s="240">
        <v>234.65</v>
      </c>
      <c r="AG13" s="240">
        <v>229.98</v>
      </c>
      <c r="AH13" s="240">
        <v>238.02500000000001</v>
      </c>
      <c r="AI13" s="240">
        <v>264.52499999999998</v>
      </c>
      <c r="AJ13" s="240">
        <v>250.5</v>
      </c>
      <c r="AK13" s="240">
        <v>256.35000000000002</v>
      </c>
      <c r="AL13" s="240">
        <v>247.67500000000001</v>
      </c>
      <c r="AM13" s="240">
        <v>255.46</v>
      </c>
      <c r="AN13" s="240">
        <v>258.72500000000002</v>
      </c>
      <c r="AO13" s="240">
        <v>259.125</v>
      </c>
      <c r="AP13" s="240">
        <v>275.7</v>
      </c>
      <c r="AQ13" s="240">
        <v>290.07499999999999</v>
      </c>
      <c r="AR13" s="240">
        <v>289.07499999999999</v>
      </c>
      <c r="AS13" s="240">
        <v>284.86</v>
      </c>
      <c r="AT13" s="240">
        <v>283.57499999999999</v>
      </c>
      <c r="AU13" s="240">
        <v>283.55</v>
      </c>
      <c r="AV13" s="240">
        <v>286</v>
      </c>
      <c r="AW13" s="240">
        <v>264.72500000000002</v>
      </c>
      <c r="AX13" s="240">
        <v>236.56</v>
      </c>
      <c r="AY13" s="240">
        <v>224.77500000000001</v>
      </c>
      <c r="AZ13" s="240">
        <v>230.92500000000001</v>
      </c>
      <c r="BA13" s="240">
        <v>251.6</v>
      </c>
      <c r="BB13" s="240">
        <v>279.83999999999997</v>
      </c>
      <c r="BC13" s="240">
        <v>285.92500000000001</v>
      </c>
      <c r="BD13" s="240">
        <v>271.57499999999999</v>
      </c>
      <c r="BE13" s="333">
        <v>275.46719999999999</v>
      </c>
      <c r="BF13" s="333">
        <v>277.0677</v>
      </c>
      <c r="BG13" s="333">
        <v>272.84370000000001</v>
      </c>
      <c r="BH13" s="333">
        <v>271.39210000000003</v>
      </c>
      <c r="BI13" s="333">
        <v>267.28969999999998</v>
      </c>
      <c r="BJ13" s="333">
        <v>260.75479999999999</v>
      </c>
      <c r="BK13" s="333">
        <v>257.32929999999999</v>
      </c>
      <c r="BL13" s="333">
        <v>269.4907</v>
      </c>
      <c r="BM13" s="333">
        <v>278.28429999999997</v>
      </c>
      <c r="BN13" s="333">
        <v>279.88619999999997</v>
      </c>
      <c r="BO13" s="333">
        <v>283.48250000000002</v>
      </c>
      <c r="BP13" s="333">
        <v>288.73329999999999</v>
      </c>
      <c r="BQ13" s="333">
        <v>286.38060000000002</v>
      </c>
      <c r="BR13" s="333">
        <v>281.41579999999999</v>
      </c>
      <c r="BS13" s="333">
        <v>276.65550000000002</v>
      </c>
      <c r="BT13" s="333">
        <v>271.58460000000002</v>
      </c>
      <c r="BU13" s="333">
        <v>267.96460000000002</v>
      </c>
      <c r="BV13" s="333">
        <v>261.7989</v>
      </c>
    </row>
    <row r="14" spans="1:74" ht="11.1" customHeight="1" x14ac:dyDescent="0.2">
      <c r="A14" s="1" t="s">
        <v>646</v>
      </c>
      <c r="B14" s="10" t="s">
        <v>16</v>
      </c>
      <c r="C14" s="240">
        <v>220.75</v>
      </c>
      <c r="D14" s="240">
        <v>230.07499999999999</v>
      </c>
      <c r="E14" s="240">
        <v>254.64</v>
      </c>
      <c r="F14" s="240">
        <v>255.47499999999999</v>
      </c>
      <c r="G14" s="240">
        <v>280.22500000000002</v>
      </c>
      <c r="H14" s="240">
        <v>288.48</v>
      </c>
      <c r="I14" s="240">
        <v>287.95</v>
      </c>
      <c r="J14" s="240">
        <v>272.60000000000002</v>
      </c>
      <c r="K14" s="240">
        <v>246.15</v>
      </c>
      <c r="L14" s="240">
        <v>238.67500000000001</v>
      </c>
      <c r="M14" s="240">
        <v>226.02</v>
      </c>
      <c r="N14" s="240">
        <v>214.42500000000001</v>
      </c>
      <c r="O14" s="240">
        <v>205.65</v>
      </c>
      <c r="P14" s="240">
        <v>187.2</v>
      </c>
      <c r="Q14" s="240">
        <v>207.07499999999999</v>
      </c>
      <c r="R14" s="240">
        <v>221.57499999999999</v>
      </c>
      <c r="S14" s="240">
        <v>237.1</v>
      </c>
      <c r="T14" s="240">
        <v>246.7</v>
      </c>
      <c r="U14" s="240">
        <v>234.5</v>
      </c>
      <c r="V14" s="240">
        <v>228.38</v>
      </c>
      <c r="W14" s="240">
        <v>232.65</v>
      </c>
      <c r="X14" s="240">
        <v>235.92</v>
      </c>
      <c r="Y14" s="240">
        <v>229.5</v>
      </c>
      <c r="Z14" s="240">
        <v>236.55</v>
      </c>
      <c r="AA14" s="240">
        <v>245.84</v>
      </c>
      <c r="AB14" s="240">
        <v>241.6</v>
      </c>
      <c r="AC14" s="240">
        <v>243.67500000000001</v>
      </c>
      <c r="AD14" s="240">
        <v>252.75</v>
      </c>
      <c r="AE14" s="240">
        <v>250.26</v>
      </c>
      <c r="AF14" s="240">
        <v>246.02500000000001</v>
      </c>
      <c r="AG14" s="240">
        <v>241.44</v>
      </c>
      <c r="AH14" s="240">
        <v>249.4</v>
      </c>
      <c r="AI14" s="240">
        <v>276.125</v>
      </c>
      <c r="AJ14" s="240">
        <v>262.10000000000002</v>
      </c>
      <c r="AK14" s="240">
        <v>267.75</v>
      </c>
      <c r="AL14" s="240">
        <v>259.375</v>
      </c>
      <c r="AM14" s="240">
        <v>267.12</v>
      </c>
      <c r="AN14" s="240">
        <v>270.47500000000002</v>
      </c>
      <c r="AO14" s="240">
        <v>270.89999999999998</v>
      </c>
      <c r="AP14" s="240">
        <v>287.32</v>
      </c>
      <c r="AQ14" s="240">
        <v>298.67500000000001</v>
      </c>
      <c r="AR14" s="240">
        <v>296.95</v>
      </c>
      <c r="AS14" s="240">
        <v>292.77999999999997</v>
      </c>
      <c r="AT14" s="240">
        <v>291.42500000000001</v>
      </c>
      <c r="AU14" s="240">
        <v>291.47500000000002</v>
      </c>
      <c r="AV14" s="240">
        <v>294.26</v>
      </c>
      <c r="AW14" s="240">
        <v>273.57499999999999</v>
      </c>
      <c r="AX14" s="240">
        <v>245.72</v>
      </c>
      <c r="AY14" s="240">
        <v>233.75</v>
      </c>
      <c r="AZ14" s="240">
        <v>239.32499999999999</v>
      </c>
      <c r="BA14" s="240">
        <v>259.42500000000001</v>
      </c>
      <c r="BB14" s="240">
        <v>288.12</v>
      </c>
      <c r="BC14" s="240">
        <v>294.625</v>
      </c>
      <c r="BD14" s="240">
        <v>280.35000000000002</v>
      </c>
      <c r="BE14" s="333">
        <v>285.36689999999999</v>
      </c>
      <c r="BF14" s="333">
        <v>287.62959999999998</v>
      </c>
      <c r="BG14" s="333">
        <v>283.89609999999999</v>
      </c>
      <c r="BH14" s="333">
        <v>282.8827</v>
      </c>
      <c r="BI14" s="333">
        <v>279.09769999999997</v>
      </c>
      <c r="BJ14" s="333">
        <v>272.84300000000002</v>
      </c>
      <c r="BK14" s="333">
        <v>269.3766</v>
      </c>
      <c r="BL14" s="333">
        <v>281.57679999999999</v>
      </c>
      <c r="BM14" s="333">
        <v>290.17410000000001</v>
      </c>
      <c r="BN14" s="333">
        <v>291.84679999999997</v>
      </c>
      <c r="BO14" s="333">
        <v>295.51639999999998</v>
      </c>
      <c r="BP14" s="333">
        <v>300.67169999999999</v>
      </c>
      <c r="BQ14" s="333">
        <v>298.53199999999998</v>
      </c>
      <c r="BR14" s="333">
        <v>293.65170000000001</v>
      </c>
      <c r="BS14" s="333">
        <v>289.00599999999997</v>
      </c>
      <c r="BT14" s="333">
        <v>284.1377</v>
      </c>
      <c r="BU14" s="333">
        <v>280.68</v>
      </c>
      <c r="BV14" s="333">
        <v>274.69209999999998</v>
      </c>
    </row>
    <row r="15" spans="1:74" ht="11.1" customHeight="1" x14ac:dyDescent="0.2">
      <c r="A15" s="1"/>
      <c r="B15" s="10"/>
      <c r="C15" s="224"/>
      <c r="D15" s="224"/>
      <c r="E15" s="224"/>
      <c r="F15" s="224"/>
      <c r="G15" s="224"/>
      <c r="H15" s="224"/>
      <c r="I15" s="224"/>
      <c r="J15" s="224"/>
      <c r="K15" s="224"/>
      <c r="L15" s="224"/>
      <c r="M15" s="224"/>
      <c r="N15" s="224"/>
      <c r="O15" s="224"/>
      <c r="P15" s="224"/>
      <c r="Q15" s="224"/>
      <c r="R15" s="224"/>
      <c r="S15" s="224"/>
      <c r="T15" s="224"/>
      <c r="U15" s="224"/>
      <c r="V15" s="224"/>
      <c r="W15" s="224"/>
      <c r="X15" s="224"/>
      <c r="Y15" s="224"/>
      <c r="Z15" s="224"/>
      <c r="AA15" s="224"/>
      <c r="AB15" s="224"/>
      <c r="AC15" s="224"/>
      <c r="AD15" s="224"/>
      <c r="AE15" s="224"/>
      <c r="AF15" s="224"/>
      <c r="AG15" s="224"/>
      <c r="AH15" s="224"/>
      <c r="AI15" s="224"/>
      <c r="AJ15" s="224"/>
      <c r="AK15" s="224"/>
      <c r="AL15" s="224"/>
      <c r="AM15" s="224"/>
      <c r="AN15" s="224"/>
      <c r="AO15" s="224"/>
      <c r="AP15" s="224"/>
      <c r="AQ15" s="224"/>
      <c r="AR15" s="224"/>
      <c r="AS15" s="224"/>
      <c r="AT15" s="224"/>
      <c r="AU15" s="224"/>
      <c r="AV15" s="224"/>
      <c r="AW15" s="224"/>
      <c r="AX15" s="224"/>
      <c r="AY15" s="224"/>
      <c r="AZ15" s="224"/>
      <c r="BA15" s="224"/>
      <c r="BB15" s="224"/>
      <c r="BC15" s="224"/>
      <c r="BD15" s="224"/>
      <c r="BE15" s="398"/>
      <c r="BF15" s="398"/>
      <c r="BG15" s="398"/>
      <c r="BH15" s="398"/>
      <c r="BI15" s="398"/>
      <c r="BJ15" s="398"/>
      <c r="BK15" s="398"/>
      <c r="BL15" s="398"/>
      <c r="BM15" s="398"/>
      <c r="BN15" s="398"/>
      <c r="BO15" s="398"/>
      <c r="BP15" s="398"/>
      <c r="BQ15" s="398"/>
      <c r="BR15" s="398"/>
      <c r="BS15" s="398"/>
      <c r="BT15" s="398"/>
      <c r="BU15" s="398"/>
      <c r="BV15" s="398"/>
    </row>
    <row r="16" spans="1:74" ht="11.1" customHeight="1" x14ac:dyDescent="0.2">
      <c r="A16" s="1"/>
      <c r="B16" s="7" t="s">
        <v>931</v>
      </c>
      <c r="C16" s="226"/>
      <c r="D16" s="226"/>
      <c r="E16" s="226"/>
      <c r="F16" s="226"/>
      <c r="G16" s="226"/>
      <c r="H16" s="226"/>
      <c r="I16" s="226"/>
      <c r="J16" s="226"/>
      <c r="K16" s="226"/>
      <c r="L16" s="226"/>
      <c r="M16" s="226"/>
      <c r="N16" s="226"/>
      <c r="O16" s="226"/>
      <c r="P16" s="226"/>
      <c r="Q16" s="226"/>
      <c r="R16" s="226"/>
      <c r="S16" s="226"/>
      <c r="T16" s="226"/>
      <c r="U16" s="226"/>
      <c r="V16" s="226"/>
      <c r="W16" s="226"/>
      <c r="X16" s="226"/>
      <c r="Y16" s="226"/>
      <c r="Z16" s="226"/>
      <c r="AA16" s="226"/>
      <c r="AB16" s="226"/>
      <c r="AC16" s="226"/>
      <c r="AD16" s="226"/>
      <c r="AE16" s="226"/>
      <c r="AF16" s="226"/>
      <c r="AG16" s="226"/>
      <c r="AH16" s="226"/>
      <c r="AI16" s="226"/>
      <c r="AJ16" s="226"/>
      <c r="AK16" s="226"/>
      <c r="AL16" s="226"/>
      <c r="AM16" s="226"/>
      <c r="AN16" s="226"/>
      <c r="AO16" s="226"/>
      <c r="AP16" s="226"/>
      <c r="AQ16" s="226"/>
      <c r="AR16" s="226"/>
      <c r="AS16" s="226"/>
      <c r="AT16" s="226"/>
      <c r="AU16" s="226"/>
      <c r="AV16" s="226"/>
      <c r="AW16" s="226"/>
      <c r="AX16" s="226"/>
      <c r="AY16" s="226"/>
      <c r="AZ16" s="226"/>
      <c r="BA16" s="226"/>
      <c r="BB16" s="226"/>
      <c r="BC16" s="226"/>
      <c r="BD16" s="226"/>
      <c r="BE16" s="399"/>
      <c r="BF16" s="399"/>
      <c r="BG16" s="399"/>
      <c r="BH16" s="399"/>
      <c r="BI16" s="399"/>
      <c r="BJ16" s="399"/>
      <c r="BK16" s="399"/>
      <c r="BL16" s="399"/>
      <c r="BM16" s="399"/>
      <c r="BN16" s="399"/>
      <c r="BO16" s="399"/>
      <c r="BP16" s="399"/>
      <c r="BQ16" s="399"/>
      <c r="BR16" s="399"/>
      <c r="BS16" s="399"/>
      <c r="BT16" s="399"/>
      <c r="BU16" s="399"/>
      <c r="BV16" s="399"/>
    </row>
    <row r="17" spans="1:74" ht="11.1" customHeight="1" x14ac:dyDescent="0.2">
      <c r="A17" s="1"/>
      <c r="B17" s="7" t="s">
        <v>122</v>
      </c>
      <c r="C17" s="227"/>
      <c r="D17" s="227"/>
      <c r="E17" s="227"/>
      <c r="F17" s="227"/>
      <c r="G17" s="227"/>
      <c r="H17" s="227"/>
      <c r="I17" s="227"/>
      <c r="J17" s="227"/>
      <c r="K17" s="227"/>
      <c r="L17" s="227"/>
      <c r="M17" s="227"/>
      <c r="N17" s="227"/>
      <c r="O17" s="227"/>
      <c r="P17" s="227"/>
      <c r="Q17" s="227"/>
      <c r="R17" s="227"/>
      <c r="S17" s="227"/>
      <c r="T17" s="227"/>
      <c r="U17" s="227"/>
      <c r="V17" s="227"/>
      <c r="W17" s="227"/>
      <c r="X17" s="227"/>
      <c r="Y17" s="227"/>
      <c r="Z17" s="227"/>
      <c r="AA17" s="227"/>
      <c r="AB17" s="227"/>
      <c r="AC17" s="227"/>
      <c r="AD17" s="227"/>
      <c r="AE17" s="227"/>
      <c r="AF17" s="227"/>
      <c r="AG17" s="227"/>
      <c r="AH17" s="227"/>
      <c r="AI17" s="227"/>
      <c r="AJ17" s="227"/>
      <c r="AK17" s="227"/>
      <c r="AL17" s="227"/>
      <c r="AM17" s="227"/>
      <c r="AN17" s="227"/>
      <c r="AO17" s="227"/>
      <c r="AP17" s="227"/>
      <c r="AQ17" s="227"/>
      <c r="AR17" s="227"/>
      <c r="AS17" s="227"/>
      <c r="AT17" s="227"/>
      <c r="AU17" s="227"/>
      <c r="AV17" s="227"/>
      <c r="AW17" s="227"/>
      <c r="AX17" s="227"/>
      <c r="AY17" s="227"/>
      <c r="AZ17" s="227"/>
      <c r="BA17" s="227"/>
      <c r="BB17" s="227"/>
      <c r="BC17" s="227"/>
      <c r="BD17" s="227"/>
      <c r="BE17" s="400"/>
      <c r="BF17" s="400"/>
      <c r="BG17" s="400"/>
      <c r="BH17" s="400"/>
      <c r="BI17" s="400"/>
      <c r="BJ17" s="400"/>
      <c r="BK17" s="400"/>
      <c r="BL17" s="400"/>
      <c r="BM17" s="400"/>
      <c r="BN17" s="400"/>
      <c r="BO17" s="400"/>
      <c r="BP17" s="400"/>
      <c r="BQ17" s="400"/>
      <c r="BR17" s="400"/>
      <c r="BS17" s="400"/>
      <c r="BT17" s="400"/>
      <c r="BU17" s="400"/>
      <c r="BV17" s="400"/>
    </row>
    <row r="18" spans="1:74" ht="11.1" customHeight="1" x14ac:dyDescent="0.2">
      <c r="A18" s="1" t="s">
        <v>608</v>
      </c>
      <c r="B18" s="183" t="s">
        <v>539</v>
      </c>
      <c r="C18" s="68">
        <v>69.031999999999996</v>
      </c>
      <c r="D18" s="68">
        <v>68.141999999999996</v>
      </c>
      <c r="E18" s="68">
        <v>64.542000000000002</v>
      </c>
      <c r="F18" s="68">
        <v>63.271999999999998</v>
      </c>
      <c r="G18" s="68">
        <v>61.203000000000003</v>
      </c>
      <c r="H18" s="68">
        <v>61.35</v>
      </c>
      <c r="I18" s="68">
        <v>58.703000000000003</v>
      </c>
      <c r="J18" s="68">
        <v>60.374000000000002</v>
      </c>
      <c r="K18" s="68">
        <v>62.622</v>
      </c>
      <c r="L18" s="68">
        <v>59.686999999999998</v>
      </c>
      <c r="M18" s="68">
        <v>58.578000000000003</v>
      </c>
      <c r="N18" s="68">
        <v>60.722000000000001</v>
      </c>
      <c r="O18" s="68">
        <v>70.308999999999997</v>
      </c>
      <c r="P18" s="68">
        <v>71.066000000000003</v>
      </c>
      <c r="Q18" s="68">
        <v>65.92</v>
      </c>
      <c r="R18" s="68">
        <v>69.090999999999994</v>
      </c>
      <c r="S18" s="68">
        <v>69.707999999999998</v>
      </c>
      <c r="T18" s="68">
        <v>73.138000000000005</v>
      </c>
      <c r="U18" s="68">
        <v>72.616</v>
      </c>
      <c r="V18" s="68">
        <v>65.183999999999997</v>
      </c>
      <c r="W18" s="68">
        <v>58.841999999999999</v>
      </c>
      <c r="X18" s="68">
        <v>60.975000000000001</v>
      </c>
      <c r="Y18" s="68">
        <v>63.052</v>
      </c>
      <c r="Z18" s="68">
        <v>65.379000000000005</v>
      </c>
      <c r="AA18" s="68">
        <v>74.582999999999998</v>
      </c>
      <c r="AB18" s="68">
        <v>72.956999999999994</v>
      </c>
      <c r="AC18" s="68">
        <v>65.468999999999994</v>
      </c>
      <c r="AD18" s="68">
        <v>68.481999999999999</v>
      </c>
      <c r="AE18" s="68">
        <v>70.683999999999997</v>
      </c>
      <c r="AF18" s="68">
        <v>67.745000000000005</v>
      </c>
      <c r="AG18" s="68">
        <v>64.144000000000005</v>
      </c>
      <c r="AH18" s="68">
        <v>60.66</v>
      </c>
      <c r="AI18" s="68">
        <v>59.006999999999998</v>
      </c>
      <c r="AJ18" s="68">
        <v>54.456000000000003</v>
      </c>
      <c r="AK18" s="68">
        <v>58.906999999999996</v>
      </c>
      <c r="AL18" s="68">
        <v>60.642000000000003</v>
      </c>
      <c r="AM18" s="68">
        <v>64.795000000000002</v>
      </c>
      <c r="AN18" s="68">
        <v>63.119</v>
      </c>
      <c r="AO18" s="68">
        <v>58.372</v>
      </c>
      <c r="AP18" s="68">
        <v>64.548000000000002</v>
      </c>
      <c r="AQ18" s="68">
        <v>67.992000000000004</v>
      </c>
      <c r="AR18" s="68">
        <v>66.524000000000001</v>
      </c>
      <c r="AS18" s="68">
        <v>64.870999999999995</v>
      </c>
      <c r="AT18" s="68">
        <v>66.650999999999996</v>
      </c>
      <c r="AU18" s="68">
        <v>70.203999999999994</v>
      </c>
      <c r="AV18" s="68">
        <v>66.363</v>
      </c>
      <c r="AW18" s="68">
        <v>60.863</v>
      </c>
      <c r="AX18" s="68">
        <v>62.893999999999998</v>
      </c>
      <c r="AY18" s="68">
        <v>72.135999999999996</v>
      </c>
      <c r="AZ18" s="68">
        <v>65.798000000000002</v>
      </c>
      <c r="BA18" s="68">
        <v>62.418999999999997</v>
      </c>
      <c r="BB18" s="68">
        <v>60.738999999999997</v>
      </c>
      <c r="BC18" s="68">
        <v>64.881428571000001</v>
      </c>
      <c r="BD18" s="68">
        <v>58.398685534000002</v>
      </c>
      <c r="BE18" s="329">
        <v>55.801209999999998</v>
      </c>
      <c r="BF18" s="329">
        <v>54.730049999999999</v>
      </c>
      <c r="BG18" s="329">
        <v>54.498750000000001</v>
      </c>
      <c r="BH18" s="329">
        <v>52.462870000000002</v>
      </c>
      <c r="BI18" s="329">
        <v>54.612000000000002</v>
      </c>
      <c r="BJ18" s="329">
        <v>59.256920000000001</v>
      </c>
      <c r="BK18" s="329">
        <v>63.041899999999998</v>
      </c>
      <c r="BL18" s="329">
        <v>62.647939999999998</v>
      </c>
      <c r="BM18" s="329">
        <v>58.77073</v>
      </c>
      <c r="BN18" s="329">
        <v>57.055289999999999</v>
      </c>
      <c r="BO18" s="329">
        <v>58.312899999999999</v>
      </c>
      <c r="BP18" s="329">
        <v>59.469389999999997</v>
      </c>
      <c r="BQ18" s="329">
        <v>58.223970000000001</v>
      </c>
      <c r="BR18" s="329">
        <v>57.358350000000002</v>
      </c>
      <c r="BS18" s="329">
        <v>56.383699999999997</v>
      </c>
      <c r="BT18" s="329">
        <v>53.652589999999996</v>
      </c>
      <c r="BU18" s="329">
        <v>55.464860000000002</v>
      </c>
      <c r="BV18" s="329">
        <v>60.221409999999999</v>
      </c>
    </row>
    <row r="19" spans="1:74" ht="11.1" customHeight="1" x14ac:dyDescent="0.2">
      <c r="A19" s="1" t="s">
        <v>609</v>
      </c>
      <c r="B19" s="183" t="s">
        <v>540</v>
      </c>
      <c r="C19" s="68">
        <v>53.424999999999997</v>
      </c>
      <c r="D19" s="68">
        <v>53.384999999999998</v>
      </c>
      <c r="E19" s="68">
        <v>52.860999999999997</v>
      </c>
      <c r="F19" s="68">
        <v>53.286000000000001</v>
      </c>
      <c r="G19" s="68">
        <v>49.145000000000003</v>
      </c>
      <c r="H19" s="68">
        <v>50.387</v>
      </c>
      <c r="I19" s="68">
        <v>48.21</v>
      </c>
      <c r="J19" s="68">
        <v>49.387</v>
      </c>
      <c r="K19" s="68">
        <v>47.040999999999997</v>
      </c>
      <c r="L19" s="68">
        <v>45.966999999999999</v>
      </c>
      <c r="M19" s="68">
        <v>50.052999999999997</v>
      </c>
      <c r="N19" s="68">
        <v>53.673999999999999</v>
      </c>
      <c r="O19" s="68">
        <v>62.335999999999999</v>
      </c>
      <c r="P19" s="68">
        <v>60.365000000000002</v>
      </c>
      <c r="Q19" s="68">
        <v>57.094000000000001</v>
      </c>
      <c r="R19" s="68">
        <v>54.581000000000003</v>
      </c>
      <c r="S19" s="68">
        <v>54.210999999999999</v>
      </c>
      <c r="T19" s="68">
        <v>53.898000000000003</v>
      </c>
      <c r="U19" s="68">
        <v>51.933</v>
      </c>
      <c r="V19" s="68">
        <v>51.959000000000003</v>
      </c>
      <c r="W19" s="68">
        <v>51.100999999999999</v>
      </c>
      <c r="X19" s="68">
        <v>49.811</v>
      </c>
      <c r="Y19" s="68">
        <v>50.31</v>
      </c>
      <c r="Z19" s="68">
        <v>53.228999999999999</v>
      </c>
      <c r="AA19" s="68">
        <v>60.494</v>
      </c>
      <c r="AB19" s="68">
        <v>60.249000000000002</v>
      </c>
      <c r="AC19" s="68">
        <v>57.338999999999999</v>
      </c>
      <c r="AD19" s="68">
        <v>56.828000000000003</v>
      </c>
      <c r="AE19" s="68">
        <v>55.45</v>
      </c>
      <c r="AF19" s="68">
        <v>53.587000000000003</v>
      </c>
      <c r="AG19" s="68">
        <v>53.143999999999998</v>
      </c>
      <c r="AH19" s="68">
        <v>51.524999999999999</v>
      </c>
      <c r="AI19" s="68">
        <v>50.366</v>
      </c>
      <c r="AJ19" s="68">
        <v>45.863</v>
      </c>
      <c r="AK19" s="68">
        <v>47.896999999999998</v>
      </c>
      <c r="AL19" s="68">
        <v>52.209000000000003</v>
      </c>
      <c r="AM19" s="68">
        <v>57.6</v>
      </c>
      <c r="AN19" s="68">
        <v>59.884</v>
      </c>
      <c r="AO19" s="68">
        <v>57.265999999999998</v>
      </c>
      <c r="AP19" s="68">
        <v>57.106999999999999</v>
      </c>
      <c r="AQ19" s="68">
        <v>53.859000000000002</v>
      </c>
      <c r="AR19" s="68">
        <v>53.508000000000003</v>
      </c>
      <c r="AS19" s="68">
        <v>53.344000000000001</v>
      </c>
      <c r="AT19" s="68">
        <v>52.963999999999999</v>
      </c>
      <c r="AU19" s="68">
        <v>53.091999999999999</v>
      </c>
      <c r="AV19" s="68">
        <v>47.62</v>
      </c>
      <c r="AW19" s="68">
        <v>49.021999999999998</v>
      </c>
      <c r="AX19" s="68">
        <v>56.088999999999999</v>
      </c>
      <c r="AY19" s="68">
        <v>60.405000000000001</v>
      </c>
      <c r="AZ19" s="68">
        <v>58.470999999999997</v>
      </c>
      <c r="BA19" s="68">
        <v>53.856999999999999</v>
      </c>
      <c r="BB19" s="68">
        <v>51.069000000000003</v>
      </c>
      <c r="BC19" s="68">
        <v>48.174999999999997</v>
      </c>
      <c r="BD19" s="68">
        <v>49.312773636999999</v>
      </c>
      <c r="BE19" s="329">
        <v>48.915669999999999</v>
      </c>
      <c r="BF19" s="329">
        <v>48.13165</v>
      </c>
      <c r="BG19" s="329">
        <v>48.195010000000003</v>
      </c>
      <c r="BH19" s="329">
        <v>45.970469999999999</v>
      </c>
      <c r="BI19" s="329">
        <v>47.067540000000001</v>
      </c>
      <c r="BJ19" s="329">
        <v>50.341349999999998</v>
      </c>
      <c r="BK19" s="329">
        <v>54.182519999999997</v>
      </c>
      <c r="BL19" s="329">
        <v>55.256050000000002</v>
      </c>
      <c r="BM19" s="329">
        <v>53.0289</v>
      </c>
      <c r="BN19" s="329">
        <v>51.222140000000003</v>
      </c>
      <c r="BO19" s="329">
        <v>48.712330000000001</v>
      </c>
      <c r="BP19" s="329">
        <v>50.048209999999997</v>
      </c>
      <c r="BQ19" s="329">
        <v>49.584910000000001</v>
      </c>
      <c r="BR19" s="329">
        <v>48.937539999999998</v>
      </c>
      <c r="BS19" s="329">
        <v>48.888779999999997</v>
      </c>
      <c r="BT19" s="329">
        <v>46.835650000000001</v>
      </c>
      <c r="BU19" s="329">
        <v>47.921939999999999</v>
      </c>
      <c r="BV19" s="329">
        <v>50.892719999999997</v>
      </c>
    </row>
    <row r="20" spans="1:74" ht="11.1" customHeight="1" x14ac:dyDescent="0.2">
      <c r="A20" s="1" t="s">
        <v>610</v>
      </c>
      <c r="B20" s="183" t="s">
        <v>541</v>
      </c>
      <c r="C20" s="68">
        <v>80.766000000000005</v>
      </c>
      <c r="D20" s="68">
        <v>81.436000000000007</v>
      </c>
      <c r="E20" s="68">
        <v>79.84</v>
      </c>
      <c r="F20" s="68">
        <v>76.581000000000003</v>
      </c>
      <c r="G20" s="68">
        <v>76.801000000000002</v>
      </c>
      <c r="H20" s="68">
        <v>74.575000000000003</v>
      </c>
      <c r="I20" s="68">
        <v>77.251999999999995</v>
      </c>
      <c r="J20" s="68">
        <v>74.930000000000007</v>
      </c>
      <c r="K20" s="68">
        <v>78.105000000000004</v>
      </c>
      <c r="L20" s="68">
        <v>76.052000000000007</v>
      </c>
      <c r="M20" s="68">
        <v>77.370999999999995</v>
      </c>
      <c r="N20" s="68">
        <v>84.606999999999999</v>
      </c>
      <c r="O20" s="68">
        <v>86.569000000000003</v>
      </c>
      <c r="P20" s="68">
        <v>83.823999999999998</v>
      </c>
      <c r="Q20" s="68">
        <v>82.876999999999995</v>
      </c>
      <c r="R20" s="68">
        <v>82.477000000000004</v>
      </c>
      <c r="S20" s="68">
        <v>82.111000000000004</v>
      </c>
      <c r="T20" s="68">
        <v>80.28</v>
      </c>
      <c r="U20" s="68">
        <v>79.007000000000005</v>
      </c>
      <c r="V20" s="68">
        <v>78.138000000000005</v>
      </c>
      <c r="W20" s="68">
        <v>83.221000000000004</v>
      </c>
      <c r="X20" s="68">
        <v>79.302000000000007</v>
      </c>
      <c r="Y20" s="68">
        <v>82.506</v>
      </c>
      <c r="Z20" s="68">
        <v>82.783000000000001</v>
      </c>
      <c r="AA20" s="68">
        <v>86.447000000000003</v>
      </c>
      <c r="AB20" s="68">
        <v>81.206999999999994</v>
      </c>
      <c r="AC20" s="68">
        <v>79.147999999999996</v>
      </c>
      <c r="AD20" s="68">
        <v>80.278999999999996</v>
      </c>
      <c r="AE20" s="68">
        <v>81.254000000000005</v>
      </c>
      <c r="AF20" s="68">
        <v>82.403999999999996</v>
      </c>
      <c r="AG20" s="68">
        <v>81.641999999999996</v>
      </c>
      <c r="AH20" s="68">
        <v>80.844999999999999</v>
      </c>
      <c r="AI20" s="68">
        <v>77.695999999999998</v>
      </c>
      <c r="AJ20" s="68">
        <v>80.370999999999995</v>
      </c>
      <c r="AK20" s="68">
        <v>80.144000000000005</v>
      </c>
      <c r="AL20" s="68">
        <v>83.304000000000002</v>
      </c>
      <c r="AM20" s="68">
        <v>83.581000000000003</v>
      </c>
      <c r="AN20" s="68">
        <v>87.626000000000005</v>
      </c>
      <c r="AO20" s="68">
        <v>84.245000000000005</v>
      </c>
      <c r="AP20" s="68">
        <v>80.022999999999996</v>
      </c>
      <c r="AQ20" s="68">
        <v>82.286000000000001</v>
      </c>
      <c r="AR20" s="68">
        <v>82.287999999999997</v>
      </c>
      <c r="AS20" s="68">
        <v>78.356999999999999</v>
      </c>
      <c r="AT20" s="68">
        <v>80.441000000000003</v>
      </c>
      <c r="AU20" s="68">
        <v>80.548000000000002</v>
      </c>
      <c r="AV20" s="68">
        <v>83.861999999999995</v>
      </c>
      <c r="AW20" s="68">
        <v>84.335999999999999</v>
      </c>
      <c r="AX20" s="68">
        <v>90.614000000000004</v>
      </c>
      <c r="AY20" s="68">
        <v>88.707999999999998</v>
      </c>
      <c r="AZ20" s="68">
        <v>88.198999999999998</v>
      </c>
      <c r="BA20" s="68">
        <v>82.531000000000006</v>
      </c>
      <c r="BB20" s="68">
        <v>83.995000000000005</v>
      </c>
      <c r="BC20" s="68">
        <v>83.133714286</v>
      </c>
      <c r="BD20" s="68">
        <v>84.593192266000003</v>
      </c>
      <c r="BE20" s="329">
        <v>83.510310000000004</v>
      </c>
      <c r="BF20" s="329">
        <v>80.641840000000002</v>
      </c>
      <c r="BG20" s="329">
        <v>81.239000000000004</v>
      </c>
      <c r="BH20" s="329">
        <v>80.45899</v>
      </c>
      <c r="BI20" s="329">
        <v>83.5715</v>
      </c>
      <c r="BJ20" s="329">
        <v>84.784279999999995</v>
      </c>
      <c r="BK20" s="329">
        <v>84.53586</v>
      </c>
      <c r="BL20" s="329">
        <v>83.71987</v>
      </c>
      <c r="BM20" s="329">
        <v>83.549989999999994</v>
      </c>
      <c r="BN20" s="329">
        <v>82.459410000000005</v>
      </c>
      <c r="BO20" s="329">
        <v>83.26267</v>
      </c>
      <c r="BP20" s="329">
        <v>82.553960000000004</v>
      </c>
      <c r="BQ20" s="329">
        <v>82.758189999999999</v>
      </c>
      <c r="BR20" s="329">
        <v>80.409670000000006</v>
      </c>
      <c r="BS20" s="329">
        <v>81.25197</v>
      </c>
      <c r="BT20" s="329">
        <v>80.344759999999994</v>
      </c>
      <c r="BU20" s="329">
        <v>83.516509999999997</v>
      </c>
      <c r="BV20" s="329">
        <v>84.951409999999996</v>
      </c>
    </row>
    <row r="21" spans="1:74" ht="11.1" customHeight="1" x14ac:dyDescent="0.2">
      <c r="A21" s="1" t="s">
        <v>611</v>
      </c>
      <c r="B21" s="183" t="s">
        <v>542</v>
      </c>
      <c r="C21" s="68">
        <v>7.6509999999999998</v>
      </c>
      <c r="D21" s="68">
        <v>7.7709999999999999</v>
      </c>
      <c r="E21" s="68">
        <v>6.46</v>
      </c>
      <c r="F21" s="68">
        <v>6.7919999999999998</v>
      </c>
      <c r="G21" s="68">
        <v>7.0640000000000001</v>
      </c>
      <c r="H21" s="68">
        <v>6.7610000000000001</v>
      </c>
      <c r="I21" s="68">
        <v>6.4480000000000004</v>
      </c>
      <c r="J21" s="68">
        <v>6.8620000000000001</v>
      </c>
      <c r="K21" s="68">
        <v>7.1539999999999999</v>
      </c>
      <c r="L21" s="68">
        <v>6.8</v>
      </c>
      <c r="M21" s="68">
        <v>7.226</v>
      </c>
      <c r="N21" s="68">
        <v>7.7160000000000002</v>
      </c>
      <c r="O21" s="68">
        <v>8.0009999999999994</v>
      </c>
      <c r="P21" s="68">
        <v>8.3789999999999996</v>
      </c>
      <c r="Q21" s="68">
        <v>8.3859999999999992</v>
      </c>
      <c r="R21" s="68">
        <v>7.6059999999999999</v>
      </c>
      <c r="S21" s="68">
        <v>7.5670000000000002</v>
      </c>
      <c r="T21" s="68">
        <v>7.444</v>
      </c>
      <c r="U21" s="68">
        <v>7.4180000000000001</v>
      </c>
      <c r="V21" s="68">
        <v>6.8330000000000002</v>
      </c>
      <c r="W21" s="68">
        <v>6.9370000000000003</v>
      </c>
      <c r="X21" s="68">
        <v>7.2949999999999999</v>
      </c>
      <c r="Y21" s="68">
        <v>8.0960000000000001</v>
      </c>
      <c r="Z21" s="68">
        <v>7.91</v>
      </c>
      <c r="AA21" s="68">
        <v>8.6150000000000002</v>
      </c>
      <c r="AB21" s="68">
        <v>8.4559999999999995</v>
      </c>
      <c r="AC21" s="68">
        <v>7.94</v>
      </c>
      <c r="AD21" s="68">
        <v>7.8090000000000002</v>
      </c>
      <c r="AE21" s="68">
        <v>7.665</v>
      </c>
      <c r="AF21" s="68">
        <v>7.0209999999999999</v>
      </c>
      <c r="AG21" s="68">
        <v>6.6959999999999997</v>
      </c>
      <c r="AH21" s="68">
        <v>6.5069999999999997</v>
      </c>
      <c r="AI21" s="68">
        <v>6.8940000000000001</v>
      </c>
      <c r="AJ21" s="68">
        <v>7.08</v>
      </c>
      <c r="AK21" s="68">
        <v>7.1120000000000001</v>
      </c>
      <c r="AL21" s="68">
        <v>7.5579999999999998</v>
      </c>
      <c r="AM21" s="68">
        <v>7.6360000000000001</v>
      </c>
      <c r="AN21" s="68">
        <v>8.4</v>
      </c>
      <c r="AO21" s="68">
        <v>7.7110000000000003</v>
      </c>
      <c r="AP21" s="68">
        <v>7.18</v>
      </c>
      <c r="AQ21" s="68">
        <v>6.7439999999999998</v>
      </c>
      <c r="AR21" s="68">
        <v>7.2750000000000004</v>
      </c>
      <c r="AS21" s="68">
        <v>6.9669999999999996</v>
      </c>
      <c r="AT21" s="68">
        <v>6.4059999999999997</v>
      </c>
      <c r="AU21" s="68">
        <v>6.9740000000000002</v>
      </c>
      <c r="AV21" s="68">
        <v>6.7859999999999996</v>
      </c>
      <c r="AW21" s="68">
        <v>6.9390000000000001</v>
      </c>
      <c r="AX21" s="68">
        <v>7.2869999999999999</v>
      </c>
      <c r="AY21" s="68">
        <v>7.4729999999999999</v>
      </c>
      <c r="AZ21" s="68">
        <v>7.3920000000000003</v>
      </c>
      <c r="BA21" s="68">
        <v>6.86</v>
      </c>
      <c r="BB21" s="68">
        <v>6.516</v>
      </c>
      <c r="BC21" s="68">
        <v>7.3019999999999996</v>
      </c>
      <c r="BD21" s="68">
        <v>7.6371706805999997</v>
      </c>
      <c r="BE21" s="329">
        <v>7.6231859999999996</v>
      </c>
      <c r="BF21" s="329">
        <v>7.066554</v>
      </c>
      <c r="BG21" s="329">
        <v>7.0337820000000004</v>
      </c>
      <c r="BH21" s="329">
        <v>7.0030359999999998</v>
      </c>
      <c r="BI21" s="329">
        <v>7.6311819999999999</v>
      </c>
      <c r="BJ21" s="329">
        <v>7.4660989999999998</v>
      </c>
      <c r="BK21" s="329">
        <v>7.3334739999999998</v>
      </c>
      <c r="BL21" s="329">
        <v>7.2695020000000001</v>
      </c>
      <c r="BM21" s="329">
        <v>7.2696050000000003</v>
      </c>
      <c r="BN21" s="329">
        <v>7.1602119999999996</v>
      </c>
      <c r="BO21" s="329">
        <v>7.1271459999999998</v>
      </c>
      <c r="BP21" s="329">
        <v>7.260116</v>
      </c>
      <c r="BQ21" s="329">
        <v>7.3418140000000003</v>
      </c>
      <c r="BR21" s="329">
        <v>6.8420310000000004</v>
      </c>
      <c r="BS21" s="329">
        <v>6.8005469999999999</v>
      </c>
      <c r="BT21" s="329">
        <v>6.7321999999999997</v>
      </c>
      <c r="BU21" s="329">
        <v>7.369942</v>
      </c>
      <c r="BV21" s="329">
        <v>7.2307730000000001</v>
      </c>
    </row>
    <row r="22" spans="1:74" ht="11.1" customHeight="1" x14ac:dyDescent="0.2">
      <c r="A22" s="1" t="s">
        <v>612</v>
      </c>
      <c r="B22" s="183" t="s">
        <v>543</v>
      </c>
      <c r="C22" s="68">
        <v>33.103000000000002</v>
      </c>
      <c r="D22" s="68">
        <v>30.614000000000001</v>
      </c>
      <c r="E22" s="68">
        <v>29.228000000000002</v>
      </c>
      <c r="F22" s="68">
        <v>28.65</v>
      </c>
      <c r="G22" s="68">
        <v>28.370999999999999</v>
      </c>
      <c r="H22" s="68">
        <v>28.026</v>
      </c>
      <c r="I22" s="68">
        <v>27.106000000000002</v>
      </c>
      <c r="J22" s="68">
        <v>26.702000000000002</v>
      </c>
      <c r="K22" s="68">
        <v>30.294</v>
      </c>
      <c r="L22" s="68">
        <v>28.85</v>
      </c>
      <c r="M22" s="68">
        <v>29.709</v>
      </c>
      <c r="N22" s="68">
        <v>28.745999999999999</v>
      </c>
      <c r="O22" s="68">
        <v>34.433</v>
      </c>
      <c r="P22" s="68">
        <v>32.585000000000001</v>
      </c>
      <c r="Q22" s="68">
        <v>29.439</v>
      </c>
      <c r="R22" s="68">
        <v>29.724</v>
      </c>
      <c r="S22" s="68">
        <v>29.812000000000001</v>
      </c>
      <c r="T22" s="68">
        <v>27.902000000000001</v>
      </c>
      <c r="U22" s="68">
        <v>29.957999999999998</v>
      </c>
      <c r="V22" s="68">
        <v>28.297000000000001</v>
      </c>
      <c r="W22" s="68">
        <v>27.596</v>
      </c>
      <c r="X22" s="68">
        <v>28.210999999999999</v>
      </c>
      <c r="Y22" s="68">
        <v>29.878</v>
      </c>
      <c r="Z22" s="68">
        <v>29.286000000000001</v>
      </c>
      <c r="AA22" s="68">
        <v>30.97</v>
      </c>
      <c r="AB22" s="68">
        <v>30.765999999999998</v>
      </c>
      <c r="AC22" s="68">
        <v>29.661999999999999</v>
      </c>
      <c r="AD22" s="68">
        <v>30.113</v>
      </c>
      <c r="AE22" s="68">
        <v>27.431000000000001</v>
      </c>
      <c r="AF22" s="68">
        <v>27.66</v>
      </c>
      <c r="AG22" s="68">
        <v>27.233000000000001</v>
      </c>
      <c r="AH22" s="68">
        <v>27.251000000000001</v>
      </c>
      <c r="AI22" s="68">
        <v>29.241</v>
      </c>
      <c r="AJ22" s="68">
        <v>28.126000000000001</v>
      </c>
      <c r="AK22" s="68">
        <v>30.858000000000001</v>
      </c>
      <c r="AL22" s="68">
        <v>33.103000000000002</v>
      </c>
      <c r="AM22" s="68">
        <v>34.335999999999999</v>
      </c>
      <c r="AN22" s="68">
        <v>33.537999999999997</v>
      </c>
      <c r="AO22" s="68">
        <v>32.034999999999997</v>
      </c>
      <c r="AP22" s="68">
        <v>31.006</v>
      </c>
      <c r="AQ22" s="68">
        <v>31.292999999999999</v>
      </c>
      <c r="AR22" s="68">
        <v>30.716999999999999</v>
      </c>
      <c r="AS22" s="68">
        <v>30.373999999999999</v>
      </c>
      <c r="AT22" s="68">
        <v>29.620999999999999</v>
      </c>
      <c r="AU22" s="68">
        <v>28.84</v>
      </c>
      <c r="AV22" s="68">
        <v>27.495999999999999</v>
      </c>
      <c r="AW22" s="68">
        <v>28.844999999999999</v>
      </c>
      <c r="AX22" s="68">
        <v>29.39</v>
      </c>
      <c r="AY22" s="68">
        <v>32.603999999999999</v>
      </c>
      <c r="AZ22" s="68">
        <v>31.507000000000001</v>
      </c>
      <c r="BA22" s="68">
        <v>30.385000000000002</v>
      </c>
      <c r="BB22" s="68">
        <v>27.928999999999998</v>
      </c>
      <c r="BC22" s="68">
        <v>30.765857143000002</v>
      </c>
      <c r="BD22" s="68">
        <v>30.511232729</v>
      </c>
      <c r="BE22" s="329">
        <v>29.96875</v>
      </c>
      <c r="BF22" s="329">
        <v>29.251830000000002</v>
      </c>
      <c r="BG22" s="329">
        <v>29.32602</v>
      </c>
      <c r="BH22" s="329">
        <v>29.23873</v>
      </c>
      <c r="BI22" s="329">
        <v>30.69398</v>
      </c>
      <c r="BJ22" s="329">
        <v>32.032739999999997</v>
      </c>
      <c r="BK22" s="329">
        <v>33.25873</v>
      </c>
      <c r="BL22" s="329">
        <v>31.929010000000002</v>
      </c>
      <c r="BM22" s="329">
        <v>30.393219999999999</v>
      </c>
      <c r="BN22" s="329">
        <v>29.02543</v>
      </c>
      <c r="BO22" s="329">
        <v>28.487690000000001</v>
      </c>
      <c r="BP22" s="329">
        <v>28.882739999999998</v>
      </c>
      <c r="BQ22" s="329">
        <v>28.939489999999999</v>
      </c>
      <c r="BR22" s="329">
        <v>28.687329999999999</v>
      </c>
      <c r="BS22" s="329">
        <v>29.08165</v>
      </c>
      <c r="BT22" s="329">
        <v>28.994990000000001</v>
      </c>
      <c r="BU22" s="329">
        <v>30.541039999999999</v>
      </c>
      <c r="BV22" s="329">
        <v>31.986129999999999</v>
      </c>
    </row>
    <row r="23" spans="1:74" ht="11.1" customHeight="1" x14ac:dyDescent="0.2">
      <c r="A23" s="1" t="s">
        <v>613</v>
      </c>
      <c r="B23" s="183" t="s">
        <v>121</v>
      </c>
      <c r="C23" s="68">
        <v>243.977</v>
      </c>
      <c r="D23" s="68">
        <v>241.34800000000001</v>
      </c>
      <c r="E23" s="68">
        <v>232.93100000000001</v>
      </c>
      <c r="F23" s="68">
        <v>228.58099999999999</v>
      </c>
      <c r="G23" s="68">
        <v>222.584</v>
      </c>
      <c r="H23" s="68">
        <v>221.09899999999999</v>
      </c>
      <c r="I23" s="68">
        <v>217.71899999999999</v>
      </c>
      <c r="J23" s="68">
        <v>218.255</v>
      </c>
      <c r="K23" s="68">
        <v>225.21600000000001</v>
      </c>
      <c r="L23" s="68">
        <v>217.35599999999999</v>
      </c>
      <c r="M23" s="68">
        <v>222.93700000000001</v>
      </c>
      <c r="N23" s="68">
        <v>235.465</v>
      </c>
      <c r="O23" s="68">
        <v>261.64800000000002</v>
      </c>
      <c r="P23" s="68">
        <v>256.21899999999999</v>
      </c>
      <c r="Q23" s="68">
        <v>243.71600000000001</v>
      </c>
      <c r="R23" s="68">
        <v>243.47900000000001</v>
      </c>
      <c r="S23" s="68">
        <v>243.40899999999999</v>
      </c>
      <c r="T23" s="68">
        <v>242.66200000000001</v>
      </c>
      <c r="U23" s="68">
        <v>240.93199999999999</v>
      </c>
      <c r="V23" s="68">
        <v>230.411</v>
      </c>
      <c r="W23" s="68">
        <v>227.697</v>
      </c>
      <c r="X23" s="68">
        <v>225.59399999999999</v>
      </c>
      <c r="Y23" s="68">
        <v>233.84200000000001</v>
      </c>
      <c r="Z23" s="68">
        <v>238.58699999999999</v>
      </c>
      <c r="AA23" s="68">
        <v>261.10899999999998</v>
      </c>
      <c r="AB23" s="68">
        <v>253.63499999999999</v>
      </c>
      <c r="AC23" s="68">
        <v>239.55799999999999</v>
      </c>
      <c r="AD23" s="68">
        <v>243.511</v>
      </c>
      <c r="AE23" s="68">
        <v>242.48400000000001</v>
      </c>
      <c r="AF23" s="68">
        <v>238.417</v>
      </c>
      <c r="AG23" s="68">
        <v>232.85900000000001</v>
      </c>
      <c r="AH23" s="68">
        <v>226.78800000000001</v>
      </c>
      <c r="AI23" s="68">
        <v>223.20400000000001</v>
      </c>
      <c r="AJ23" s="68">
        <v>215.89599999999999</v>
      </c>
      <c r="AK23" s="68">
        <v>224.91800000000001</v>
      </c>
      <c r="AL23" s="68">
        <v>236.816</v>
      </c>
      <c r="AM23" s="68">
        <v>247.94800000000001</v>
      </c>
      <c r="AN23" s="68">
        <v>252.56700000000001</v>
      </c>
      <c r="AO23" s="68">
        <v>239.62899999999999</v>
      </c>
      <c r="AP23" s="68">
        <v>239.864</v>
      </c>
      <c r="AQ23" s="68">
        <v>242.17400000000001</v>
      </c>
      <c r="AR23" s="68">
        <v>240.31200000000001</v>
      </c>
      <c r="AS23" s="68">
        <v>233.91300000000001</v>
      </c>
      <c r="AT23" s="68">
        <v>236.083</v>
      </c>
      <c r="AU23" s="68">
        <v>239.65799999999999</v>
      </c>
      <c r="AV23" s="68">
        <v>232.12700000000001</v>
      </c>
      <c r="AW23" s="68">
        <v>230.005</v>
      </c>
      <c r="AX23" s="68">
        <v>246.274</v>
      </c>
      <c r="AY23" s="68">
        <v>261.32600000000002</v>
      </c>
      <c r="AZ23" s="68">
        <v>251.36699999999999</v>
      </c>
      <c r="BA23" s="68">
        <v>236.05199999999999</v>
      </c>
      <c r="BB23" s="68">
        <v>230.24799999999999</v>
      </c>
      <c r="BC23" s="68">
        <v>234.25800000000001</v>
      </c>
      <c r="BD23" s="68">
        <v>230.45305485</v>
      </c>
      <c r="BE23" s="329">
        <v>225.81909999999999</v>
      </c>
      <c r="BF23" s="329">
        <v>219.8219</v>
      </c>
      <c r="BG23" s="329">
        <v>220.29259999999999</v>
      </c>
      <c r="BH23" s="329">
        <v>215.13409999999999</v>
      </c>
      <c r="BI23" s="329">
        <v>223.5762</v>
      </c>
      <c r="BJ23" s="329">
        <v>233.88140000000001</v>
      </c>
      <c r="BK23" s="329">
        <v>242.35249999999999</v>
      </c>
      <c r="BL23" s="329">
        <v>240.82239999999999</v>
      </c>
      <c r="BM23" s="329">
        <v>233.01240000000001</v>
      </c>
      <c r="BN23" s="329">
        <v>226.92250000000001</v>
      </c>
      <c r="BO23" s="329">
        <v>225.90270000000001</v>
      </c>
      <c r="BP23" s="329">
        <v>228.21440000000001</v>
      </c>
      <c r="BQ23" s="329">
        <v>226.8484</v>
      </c>
      <c r="BR23" s="329">
        <v>222.23490000000001</v>
      </c>
      <c r="BS23" s="329">
        <v>222.4066</v>
      </c>
      <c r="BT23" s="329">
        <v>216.56020000000001</v>
      </c>
      <c r="BU23" s="329">
        <v>224.8143</v>
      </c>
      <c r="BV23" s="329">
        <v>235.2824</v>
      </c>
    </row>
    <row r="24" spans="1:74" ht="11.1" customHeight="1" x14ac:dyDescent="0.2">
      <c r="A24" s="1"/>
      <c r="B24" s="7" t="s">
        <v>123</v>
      </c>
      <c r="C24" s="227"/>
      <c r="D24" s="227"/>
      <c r="E24" s="227"/>
      <c r="F24" s="227"/>
      <c r="G24" s="227"/>
      <c r="H24" s="227"/>
      <c r="I24" s="227"/>
      <c r="J24" s="227"/>
      <c r="K24" s="227"/>
      <c r="L24" s="227"/>
      <c r="M24" s="227"/>
      <c r="N24" s="227"/>
      <c r="O24" s="227"/>
      <c r="P24" s="227"/>
      <c r="Q24" s="227"/>
      <c r="R24" s="227"/>
      <c r="S24" s="227"/>
      <c r="T24" s="227"/>
      <c r="U24" s="227"/>
      <c r="V24" s="227"/>
      <c r="W24" s="227"/>
      <c r="X24" s="227"/>
      <c r="Y24" s="227"/>
      <c r="Z24" s="227"/>
      <c r="AA24" s="227"/>
      <c r="AB24" s="227"/>
      <c r="AC24" s="227"/>
      <c r="AD24" s="227"/>
      <c r="AE24" s="227"/>
      <c r="AF24" s="227"/>
      <c r="AG24" s="227"/>
      <c r="AH24" s="227"/>
      <c r="AI24" s="227"/>
      <c r="AJ24" s="227"/>
      <c r="AK24" s="227"/>
      <c r="AL24" s="227"/>
      <c r="AM24" s="227"/>
      <c r="AN24" s="227"/>
      <c r="AO24" s="227"/>
      <c r="AP24" s="227"/>
      <c r="AQ24" s="227"/>
      <c r="AR24" s="227"/>
      <c r="AS24" s="227"/>
      <c r="AT24" s="227"/>
      <c r="AU24" s="227"/>
      <c r="AV24" s="227"/>
      <c r="AW24" s="227"/>
      <c r="AX24" s="227"/>
      <c r="AY24" s="227"/>
      <c r="AZ24" s="227"/>
      <c r="BA24" s="227"/>
      <c r="BB24" s="227"/>
      <c r="BC24" s="227"/>
      <c r="BD24" s="227"/>
      <c r="BE24" s="400"/>
      <c r="BF24" s="400"/>
      <c r="BG24" s="400"/>
      <c r="BH24" s="400"/>
      <c r="BI24" s="400"/>
      <c r="BJ24" s="400"/>
      <c r="BK24" s="400"/>
      <c r="BL24" s="400"/>
      <c r="BM24" s="400"/>
      <c r="BN24" s="400"/>
      <c r="BO24" s="400"/>
      <c r="BP24" s="400"/>
      <c r="BQ24" s="400"/>
      <c r="BR24" s="400"/>
      <c r="BS24" s="400"/>
      <c r="BT24" s="400"/>
      <c r="BU24" s="400"/>
      <c r="BV24" s="400"/>
    </row>
    <row r="25" spans="1:74" ht="11.1" customHeight="1" x14ac:dyDescent="0.2">
      <c r="A25" s="1" t="s">
        <v>614</v>
      </c>
      <c r="B25" s="183" t="s">
        <v>121</v>
      </c>
      <c r="C25" s="68">
        <v>30.54</v>
      </c>
      <c r="D25" s="68">
        <v>30.423999999999999</v>
      </c>
      <c r="E25" s="68">
        <v>26.725000000000001</v>
      </c>
      <c r="F25" s="68">
        <v>25.096</v>
      </c>
      <c r="G25" s="68">
        <v>26.062000000000001</v>
      </c>
      <c r="H25" s="68">
        <v>25.212</v>
      </c>
      <c r="I25" s="68">
        <v>24.056000000000001</v>
      </c>
      <c r="J25" s="68">
        <v>26.03</v>
      </c>
      <c r="K25" s="68">
        <v>29.026</v>
      </c>
      <c r="L25" s="68">
        <v>27.698</v>
      </c>
      <c r="M25" s="68">
        <v>27.754000000000001</v>
      </c>
      <c r="N25" s="68">
        <v>28.594999999999999</v>
      </c>
      <c r="O25" s="68">
        <v>26.513000000000002</v>
      </c>
      <c r="P25" s="68">
        <v>26.896999999999998</v>
      </c>
      <c r="Q25" s="68">
        <v>26.262</v>
      </c>
      <c r="R25" s="68">
        <v>24.664999999999999</v>
      </c>
      <c r="S25" s="68">
        <v>23.375</v>
      </c>
      <c r="T25" s="68">
        <v>24.655999999999999</v>
      </c>
      <c r="U25" s="68">
        <v>24.445</v>
      </c>
      <c r="V25" s="68">
        <v>25.552</v>
      </c>
      <c r="W25" s="68">
        <v>24.803000000000001</v>
      </c>
      <c r="X25" s="68">
        <v>25.751999999999999</v>
      </c>
      <c r="Y25" s="68">
        <v>26.134</v>
      </c>
      <c r="Z25" s="68">
        <v>28.382999999999999</v>
      </c>
      <c r="AA25" s="68">
        <v>28.434999999999999</v>
      </c>
      <c r="AB25" s="68">
        <v>25.41</v>
      </c>
      <c r="AC25" s="68">
        <v>21.53</v>
      </c>
      <c r="AD25" s="68">
        <v>21.65</v>
      </c>
      <c r="AE25" s="68">
        <v>22.007999999999999</v>
      </c>
      <c r="AF25" s="68">
        <v>22.48</v>
      </c>
      <c r="AG25" s="68">
        <v>23.152999999999999</v>
      </c>
      <c r="AH25" s="68">
        <v>24.584</v>
      </c>
      <c r="AI25" s="68">
        <v>21.763999999999999</v>
      </c>
      <c r="AJ25" s="68">
        <v>23.140999999999998</v>
      </c>
      <c r="AK25" s="68">
        <v>23.606999999999999</v>
      </c>
      <c r="AL25" s="68">
        <v>24.523</v>
      </c>
      <c r="AM25" s="68">
        <v>25.23</v>
      </c>
      <c r="AN25" s="68">
        <v>24.986000000000001</v>
      </c>
      <c r="AO25" s="68">
        <v>23.129000000000001</v>
      </c>
      <c r="AP25" s="68">
        <v>22.808</v>
      </c>
      <c r="AQ25" s="68">
        <v>23.873000000000001</v>
      </c>
      <c r="AR25" s="68">
        <v>24.709</v>
      </c>
      <c r="AS25" s="68">
        <v>24.295000000000002</v>
      </c>
      <c r="AT25" s="68">
        <v>23.298999999999999</v>
      </c>
      <c r="AU25" s="68">
        <v>24.800999999999998</v>
      </c>
      <c r="AV25" s="68">
        <v>24.914000000000001</v>
      </c>
      <c r="AW25" s="68">
        <v>24.266999999999999</v>
      </c>
      <c r="AX25" s="68">
        <v>25.731999999999999</v>
      </c>
      <c r="AY25" s="68">
        <v>29.516999999999999</v>
      </c>
      <c r="AZ25" s="68">
        <v>24.196999999999999</v>
      </c>
      <c r="BA25" s="68">
        <v>21.652000000000001</v>
      </c>
      <c r="BB25" s="68">
        <v>21.544</v>
      </c>
      <c r="BC25" s="68">
        <v>23.166571429000001</v>
      </c>
      <c r="BD25" s="68">
        <v>22.331509100000002</v>
      </c>
      <c r="BE25" s="329">
        <v>22.8492</v>
      </c>
      <c r="BF25" s="329">
        <v>23.226240000000001</v>
      </c>
      <c r="BG25" s="329">
        <v>23.62687</v>
      </c>
      <c r="BH25" s="329">
        <v>23.07629</v>
      </c>
      <c r="BI25" s="329">
        <v>23.808509999999998</v>
      </c>
      <c r="BJ25" s="329">
        <v>24.40474</v>
      </c>
      <c r="BK25" s="329">
        <v>26.22279</v>
      </c>
      <c r="BL25" s="329">
        <v>26.377020000000002</v>
      </c>
      <c r="BM25" s="329">
        <v>23.71133</v>
      </c>
      <c r="BN25" s="329">
        <v>21.205539999999999</v>
      </c>
      <c r="BO25" s="329">
        <v>22.384450000000001</v>
      </c>
      <c r="BP25" s="329">
        <v>22.528829999999999</v>
      </c>
      <c r="BQ25" s="329">
        <v>22.42089</v>
      </c>
      <c r="BR25" s="329">
        <v>22.951979999999999</v>
      </c>
      <c r="BS25" s="329">
        <v>23.37189</v>
      </c>
      <c r="BT25" s="329">
        <v>22.971990000000002</v>
      </c>
      <c r="BU25" s="329">
        <v>23.36946</v>
      </c>
      <c r="BV25" s="329">
        <v>23.743929999999999</v>
      </c>
    </row>
    <row r="26" spans="1:74" ht="11.1" customHeight="1" x14ac:dyDescent="0.2">
      <c r="A26" s="1"/>
      <c r="B26" s="7" t="s">
        <v>124</v>
      </c>
      <c r="C26" s="228"/>
      <c r="D26" s="228"/>
      <c r="E26" s="228"/>
      <c r="F26" s="228"/>
      <c r="G26" s="228"/>
      <c r="H26" s="228"/>
      <c r="I26" s="228"/>
      <c r="J26" s="228"/>
      <c r="K26" s="228"/>
      <c r="L26" s="228"/>
      <c r="M26" s="228"/>
      <c r="N26" s="228"/>
      <c r="O26" s="228"/>
      <c r="P26" s="228"/>
      <c r="Q26" s="228"/>
      <c r="R26" s="228"/>
      <c r="S26" s="228"/>
      <c r="T26" s="228"/>
      <c r="U26" s="228"/>
      <c r="V26" s="228"/>
      <c r="W26" s="228"/>
      <c r="X26" s="228"/>
      <c r="Y26" s="228"/>
      <c r="Z26" s="228"/>
      <c r="AA26" s="228"/>
      <c r="AB26" s="228"/>
      <c r="AC26" s="228"/>
      <c r="AD26" s="228"/>
      <c r="AE26" s="228"/>
      <c r="AF26" s="228"/>
      <c r="AG26" s="228"/>
      <c r="AH26" s="228"/>
      <c r="AI26" s="228"/>
      <c r="AJ26" s="228"/>
      <c r="AK26" s="228"/>
      <c r="AL26" s="228"/>
      <c r="AM26" s="228"/>
      <c r="AN26" s="228"/>
      <c r="AO26" s="228"/>
      <c r="AP26" s="228"/>
      <c r="AQ26" s="228"/>
      <c r="AR26" s="228"/>
      <c r="AS26" s="228"/>
      <c r="AT26" s="228"/>
      <c r="AU26" s="228"/>
      <c r="AV26" s="228"/>
      <c r="AW26" s="228"/>
      <c r="AX26" s="228"/>
      <c r="AY26" s="228"/>
      <c r="AZ26" s="228"/>
      <c r="BA26" s="228"/>
      <c r="BB26" s="228"/>
      <c r="BC26" s="228"/>
      <c r="BD26" s="228"/>
      <c r="BE26" s="401"/>
      <c r="BF26" s="401"/>
      <c r="BG26" s="401"/>
      <c r="BH26" s="401"/>
      <c r="BI26" s="401"/>
      <c r="BJ26" s="401"/>
      <c r="BK26" s="401"/>
      <c r="BL26" s="401"/>
      <c r="BM26" s="401"/>
      <c r="BN26" s="401"/>
      <c r="BO26" s="401"/>
      <c r="BP26" s="401"/>
      <c r="BQ26" s="401"/>
      <c r="BR26" s="401"/>
      <c r="BS26" s="401"/>
      <c r="BT26" s="401"/>
      <c r="BU26" s="401"/>
      <c r="BV26" s="401"/>
    </row>
    <row r="27" spans="1:74" ht="11.1" customHeight="1" x14ac:dyDescent="0.2">
      <c r="A27" s="1" t="s">
        <v>615</v>
      </c>
      <c r="B27" s="184" t="s">
        <v>121</v>
      </c>
      <c r="C27" s="69">
        <v>213.43700000000001</v>
      </c>
      <c r="D27" s="69">
        <v>210.92400000000001</v>
      </c>
      <c r="E27" s="69">
        <v>206.20599999999999</v>
      </c>
      <c r="F27" s="69">
        <v>203.48500000000001</v>
      </c>
      <c r="G27" s="69">
        <v>196.52199999999999</v>
      </c>
      <c r="H27" s="69">
        <v>195.887</v>
      </c>
      <c r="I27" s="69">
        <v>193.66300000000001</v>
      </c>
      <c r="J27" s="69">
        <v>192.22499999999999</v>
      </c>
      <c r="K27" s="69">
        <v>196.19</v>
      </c>
      <c r="L27" s="69">
        <v>189.65799999999999</v>
      </c>
      <c r="M27" s="69">
        <v>195.18299999999999</v>
      </c>
      <c r="N27" s="69">
        <v>206.87</v>
      </c>
      <c r="O27" s="69">
        <v>235.13499999999999</v>
      </c>
      <c r="P27" s="69">
        <v>229.322</v>
      </c>
      <c r="Q27" s="69">
        <v>217.45400000000001</v>
      </c>
      <c r="R27" s="69">
        <v>218.81399999999999</v>
      </c>
      <c r="S27" s="69">
        <v>220.03399999999999</v>
      </c>
      <c r="T27" s="69">
        <v>218.006</v>
      </c>
      <c r="U27" s="69">
        <v>216.48699999999999</v>
      </c>
      <c r="V27" s="69">
        <v>204.85900000000001</v>
      </c>
      <c r="W27" s="69">
        <v>202.89400000000001</v>
      </c>
      <c r="X27" s="69">
        <v>199.84200000000001</v>
      </c>
      <c r="Y27" s="69">
        <v>207.708</v>
      </c>
      <c r="Z27" s="69">
        <v>210.20400000000001</v>
      </c>
      <c r="AA27" s="69">
        <v>232.67400000000001</v>
      </c>
      <c r="AB27" s="69">
        <v>228.22499999999999</v>
      </c>
      <c r="AC27" s="69">
        <v>218.02799999999999</v>
      </c>
      <c r="AD27" s="69">
        <v>221.86099999999999</v>
      </c>
      <c r="AE27" s="69">
        <v>220.476</v>
      </c>
      <c r="AF27" s="69">
        <v>215.93700000000001</v>
      </c>
      <c r="AG27" s="69">
        <v>209.70599999999999</v>
      </c>
      <c r="AH27" s="69">
        <v>202.20400000000001</v>
      </c>
      <c r="AI27" s="69">
        <v>201.44</v>
      </c>
      <c r="AJ27" s="69">
        <v>192.755</v>
      </c>
      <c r="AK27" s="69">
        <v>201.31100000000001</v>
      </c>
      <c r="AL27" s="69">
        <v>212.29300000000001</v>
      </c>
      <c r="AM27" s="69">
        <v>222.71799999999999</v>
      </c>
      <c r="AN27" s="69">
        <v>227.58099999999999</v>
      </c>
      <c r="AO27" s="69">
        <v>216.5</v>
      </c>
      <c r="AP27" s="69">
        <v>217.05600000000001</v>
      </c>
      <c r="AQ27" s="69">
        <v>218.30099999999999</v>
      </c>
      <c r="AR27" s="69">
        <v>215.60300000000001</v>
      </c>
      <c r="AS27" s="69">
        <v>209.61799999999999</v>
      </c>
      <c r="AT27" s="69">
        <v>212.78399999999999</v>
      </c>
      <c r="AU27" s="69">
        <v>214.857</v>
      </c>
      <c r="AV27" s="69">
        <v>207.21299999999999</v>
      </c>
      <c r="AW27" s="69">
        <v>205.738</v>
      </c>
      <c r="AX27" s="69">
        <v>220.542</v>
      </c>
      <c r="AY27" s="69">
        <v>231.809</v>
      </c>
      <c r="AZ27" s="69">
        <v>227.17</v>
      </c>
      <c r="BA27" s="69">
        <v>214.4</v>
      </c>
      <c r="BB27" s="69">
        <v>208.70400000000001</v>
      </c>
      <c r="BC27" s="69">
        <v>211.09157142999999</v>
      </c>
      <c r="BD27" s="69">
        <v>208.11954946</v>
      </c>
      <c r="BE27" s="350">
        <v>202.9699</v>
      </c>
      <c r="BF27" s="350">
        <v>196.59569999999999</v>
      </c>
      <c r="BG27" s="350">
        <v>196.66569999999999</v>
      </c>
      <c r="BH27" s="350">
        <v>192.05779999999999</v>
      </c>
      <c r="BI27" s="350">
        <v>199.76769999999999</v>
      </c>
      <c r="BJ27" s="350">
        <v>209.47669999999999</v>
      </c>
      <c r="BK27" s="350">
        <v>216.12970000000001</v>
      </c>
      <c r="BL27" s="350">
        <v>214.4453</v>
      </c>
      <c r="BM27" s="350">
        <v>209.30109999999999</v>
      </c>
      <c r="BN27" s="350">
        <v>205.71690000000001</v>
      </c>
      <c r="BO27" s="350">
        <v>203.51830000000001</v>
      </c>
      <c r="BP27" s="350">
        <v>205.68559999999999</v>
      </c>
      <c r="BQ27" s="350">
        <v>204.42750000000001</v>
      </c>
      <c r="BR27" s="350">
        <v>199.28290000000001</v>
      </c>
      <c r="BS27" s="350">
        <v>199.03479999999999</v>
      </c>
      <c r="BT27" s="350">
        <v>193.5882</v>
      </c>
      <c r="BU27" s="350">
        <v>201.44479999999999</v>
      </c>
      <c r="BV27" s="350">
        <v>211.5385</v>
      </c>
    </row>
    <row r="28" spans="1:74" s="280" customFormat="1" ht="11.1" customHeight="1" x14ac:dyDescent="0.2">
      <c r="A28" s="1"/>
      <c r="B28" s="278"/>
      <c r="C28" s="279"/>
      <c r="D28" s="279"/>
      <c r="E28" s="279"/>
      <c r="F28" s="279"/>
      <c r="G28" s="279"/>
      <c r="H28" s="279"/>
      <c r="I28" s="279"/>
      <c r="J28" s="279"/>
      <c r="K28" s="279"/>
      <c r="L28" s="279"/>
      <c r="M28" s="279"/>
      <c r="N28" s="279"/>
      <c r="O28" s="279"/>
      <c r="P28" s="279"/>
      <c r="Q28" s="279"/>
      <c r="R28" s="279"/>
      <c r="S28" s="279"/>
      <c r="T28" s="279"/>
      <c r="U28" s="279"/>
      <c r="V28" s="279"/>
      <c r="W28" s="279"/>
      <c r="X28" s="279"/>
      <c r="Y28" s="279"/>
      <c r="Z28" s="279"/>
      <c r="AA28" s="279"/>
      <c r="AB28" s="279"/>
      <c r="AC28" s="279"/>
      <c r="AD28" s="279"/>
      <c r="AE28" s="279"/>
      <c r="AF28" s="279"/>
      <c r="AG28" s="279"/>
      <c r="AH28" s="279"/>
      <c r="AI28" s="279"/>
      <c r="AJ28" s="279"/>
      <c r="AK28" s="279"/>
      <c r="AL28" s="279"/>
      <c r="AM28" s="279"/>
      <c r="AN28" s="279"/>
      <c r="AO28" s="279"/>
      <c r="AP28" s="279"/>
      <c r="AQ28" s="279"/>
      <c r="AR28" s="279"/>
      <c r="AS28" s="279"/>
      <c r="AT28" s="279"/>
      <c r="AU28" s="279"/>
      <c r="AV28" s="279"/>
      <c r="AW28" s="279"/>
      <c r="AX28" s="279"/>
      <c r="AY28" s="402"/>
      <c r="AZ28" s="402"/>
      <c r="BA28" s="402"/>
      <c r="BB28" s="402"/>
      <c r="BC28" s="402"/>
      <c r="BD28" s="279"/>
      <c r="BE28" s="279"/>
      <c r="BF28" s="279"/>
      <c r="BG28" s="402"/>
      <c r="BH28" s="402"/>
      <c r="BI28" s="402"/>
      <c r="BJ28" s="402"/>
      <c r="BK28" s="402"/>
      <c r="BL28" s="402"/>
      <c r="BM28" s="402"/>
      <c r="BN28" s="402"/>
      <c r="BO28" s="402"/>
      <c r="BP28" s="402"/>
      <c r="BQ28" s="402"/>
      <c r="BR28" s="402"/>
      <c r="BS28" s="402"/>
      <c r="BT28" s="402"/>
      <c r="BU28" s="402"/>
      <c r="BV28" s="402"/>
    </row>
    <row r="29" spans="1:74" s="280" customFormat="1" ht="12" customHeight="1" x14ac:dyDescent="0.2">
      <c r="A29" s="1"/>
      <c r="B29" s="801" t="s">
        <v>1003</v>
      </c>
      <c r="C29" s="798"/>
      <c r="D29" s="798"/>
      <c r="E29" s="798"/>
      <c r="F29" s="798"/>
      <c r="G29" s="798"/>
      <c r="H29" s="798"/>
      <c r="I29" s="798"/>
      <c r="J29" s="798"/>
      <c r="K29" s="798"/>
      <c r="L29" s="798"/>
      <c r="M29" s="798"/>
      <c r="N29" s="798"/>
      <c r="O29" s="798"/>
      <c r="P29" s="798"/>
      <c r="Q29" s="798"/>
      <c r="AY29" s="530"/>
      <c r="AZ29" s="530"/>
      <c r="BA29" s="530"/>
      <c r="BB29" s="530"/>
      <c r="BC29" s="530"/>
      <c r="BD29" s="664"/>
      <c r="BE29" s="664"/>
      <c r="BF29" s="664"/>
      <c r="BG29" s="530"/>
      <c r="BH29" s="530"/>
      <c r="BI29" s="530"/>
      <c r="BJ29" s="530"/>
    </row>
    <row r="30" spans="1:74" s="280" customFormat="1" ht="12" customHeight="1" x14ac:dyDescent="0.2">
      <c r="A30" s="1"/>
      <c r="B30" s="803" t="s">
        <v>137</v>
      </c>
      <c r="C30" s="798"/>
      <c r="D30" s="798"/>
      <c r="E30" s="798"/>
      <c r="F30" s="798"/>
      <c r="G30" s="798"/>
      <c r="H30" s="798"/>
      <c r="I30" s="798"/>
      <c r="J30" s="798"/>
      <c r="K30" s="798"/>
      <c r="L30" s="798"/>
      <c r="M30" s="798"/>
      <c r="N30" s="798"/>
      <c r="O30" s="798"/>
      <c r="P30" s="798"/>
      <c r="Q30" s="798"/>
      <c r="AY30" s="530"/>
      <c r="AZ30" s="530"/>
      <c r="BA30" s="530"/>
      <c r="BB30" s="530"/>
      <c r="BC30" s="530"/>
      <c r="BD30" s="664"/>
      <c r="BE30" s="664"/>
      <c r="BF30" s="664"/>
      <c r="BG30" s="530"/>
      <c r="BH30" s="530"/>
      <c r="BI30" s="530"/>
      <c r="BJ30" s="530"/>
    </row>
    <row r="31" spans="1:74" s="445" customFormat="1" ht="12" customHeight="1" x14ac:dyDescent="0.2">
      <c r="A31" s="444"/>
      <c r="B31" s="787" t="s">
        <v>1028</v>
      </c>
      <c r="C31" s="788"/>
      <c r="D31" s="788"/>
      <c r="E31" s="788"/>
      <c r="F31" s="788"/>
      <c r="G31" s="788"/>
      <c r="H31" s="788"/>
      <c r="I31" s="788"/>
      <c r="J31" s="788"/>
      <c r="K31" s="788"/>
      <c r="L31" s="788"/>
      <c r="M31" s="788"/>
      <c r="N31" s="788"/>
      <c r="O31" s="788"/>
      <c r="P31" s="788"/>
      <c r="Q31" s="784"/>
      <c r="AY31" s="531"/>
      <c r="AZ31" s="531"/>
      <c r="BA31" s="531"/>
      <c r="BB31" s="531"/>
      <c r="BC31" s="531"/>
      <c r="BD31" s="665"/>
      <c r="BE31" s="665"/>
      <c r="BF31" s="665"/>
      <c r="BG31" s="531"/>
      <c r="BH31" s="531"/>
      <c r="BI31" s="531"/>
      <c r="BJ31" s="531"/>
    </row>
    <row r="32" spans="1:74" s="445" customFormat="1" ht="12" customHeight="1" x14ac:dyDescent="0.2">
      <c r="A32" s="444"/>
      <c r="B32" s="782" t="s">
        <v>1048</v>
      </c>
      <c r="C32" s="784"/>
      <c r="D32" s="784"/>
      <c r="E32" s="784"/>
      <c r="F32" s="784"/>
      <c r="G32" s="784"/>
      <c r="H32" s="784"/>
      <c r="I32" s="784"/>
      <c r="J32" s="784"/>
      <c r="K32" s="784"/>
      <c r="L32" s="784"/>
      <c r="M32" s="784"/>
      <c r="N32" s="784"/>
      <c r="O32" s="784"/>
      <c r="P32" s="784"/>
      <c r="Q32" s="784"/>
      <c r="AY32" s="531"/>
      <c r="AZ32" s="531"/>
      <c r="BA32" s="531"/>
      <c r="BB32" s="531"/>
      <c r="BC32" s="531"/>
      <c r="BD32" s="665"/>
      <c r="BE32" s="665"/>
      <c r="BF32" s="665"/>
      <c r="BG32" s="531"/>
      <c r="BH32" s="531"/>
      <c r="BI32" s="531"/>
      <c r="BJ32" s="531"/>
    </row>
    <row r="33" spans="1:74" s="445" customFormat="1" ht="12" customHeight="1" x14ac:dyDescent="0.2">
      <c r="A33" s="444"/>
      <c r="B33" s="831" t="s">
        <v>1049</v>
      </c>
      <c r="C33" s="784"/>
      <c r="D33" s="784"/>
      <c r="E33" s="784"/>
      <c r="F33" s="784"/>
      <c r="G33" s="784"/>
      <c r="H33" s="784"/>
      <c r="I33" s="784"/>
      <c r="J33" s="784"/>
      <c r="K33" s="784"/>
      <c r="L33" s="784"/>
      <c r="M33" s="784"/>
      <c r="N33" s="784"/>
      <c r="O33" s="784"/>
      <c r="P33" s="784"/>
      <c r="Q33" s="784"/>
      <c r="AY33" s="531"/>
      <c r="AZ33" s="531"/>
      <c r="BA33" s="531"/>
      <c r="BB33" s="531"/>
      <c r="BC33" s="531"/>
      <c r="BD33" s="665"/>
      <c r="BE33" s="665"/>
      <c r="BF33" s="665"/>
      <c r="BG33" s="531"/>
      <c r="BH33" s="531"/>
      <c r="BI33" s="531"/>
      <c r="BJ33" s="531"/>
    </row>
    <row r="34" spans="1:74" s="445" customFormat="1" ht="12" customHeight="1" x14ac:dyDescent="0.2">
      <c r="A34" s="444"/>
      <c r="B34" s="787" t="s">
        <v>1051</v>
      </c>
      <c r="C34" s="788"/>
      <c r="D34" s="788"/>
      <c r="E34" s="788"/>
      <c r="F34" s="788"/>
      <c r="G34" s="788"/>
      <c r="H34" s="788"/>
      <c r="I34" s="788"/>
      <c r="J34" s="788"/>
      <c r="K34" s="788"/>
      <c r="L34" s="788"/>
      <c r="M34" s="788"/>
      <c r="N34" s="788"/>
      <c r="O34" s="788"/>
      <c r="P34" s="788"/>
      <c r="Q34" s="784"/>
      <c r="AY34" s="531"/>
      <c r="AZ34" s="531"/>
      <c r="BA34" s="531"/>
      <c r="BB34" s="531"/>
      <c r="BC34" s="531"/>
      <c r="BD34" s="665"/>
      <c r="BE34" s="665"/>
      <c r="BF34" s="665"/>
      <c r="BG34" s="531"/>
      <c r="BH34" s="531"/>
      <c r="BI34" s="531"/>
      <c r="BJ34" s="531"/>
    </row>
    <row r="35" spans="1:74" s="445" customFormat="1" ht="12" customHeight="1" x14ac:dyDescent="0.2">
      <c r="A35" s="444"/>
      <c r="B35" s="789" t="s">
        <v>1052</v>
      </c>
      <c r="C35" s="783"/>
      <c r="D35" s="783"/>
      <c r="E35" s="783"/>
      <c r="F35" s="783"/>
      <c r="G35" s="783"/>
      <c r="H35" s="783"/>
      <c r="I35" s="783"/>
      <c r="J35" s="783"/>
      <c r="K35" s="783"/>
      <c r="L35" s="783"/>
      <c r="M35" s="783"/>
      <c r="N35" s="783"/>
      <c r="O35" s="783"/>
      <c r="P35" s="783"/>
      <c r="Q35" s="784"/>
      <c r="AY35" s="531"/>
      <c r="AZ35" s="531"/>
      <c r="BA35" s="531"/>
      <c r="BB35" s="531"/>
      <c r="BC35" s="531"/>
      <c r="BD35" s="665"/>
      <c r="BE35" s="665"/>
      <c r="BF35" s="665"/>
      <c r="BG35" s="531"/>
      <c r="BH35" s="531"/>
      <c r="BI35" s="531"/>
      <c r="BJ35" s="531"/>
    </row>
    <row r="36" spans="1:74" s="445" customFormat="1" ht="12" customHeight="1" x14ac:dyDescent="0.2">
      <c r="A36" s="444"/>
      <c r="B36" s="782" t="s">
        <v>1032</v>
      </c>
      <c r="C36" s="783"/>
      <c r="D36" s="783"/>
      <c r="E36" s="783"/>
      <c r="F36" s="783"/>
      <c r="G36" s="783"/>
      <c r="H36" s="783"/>
      <c r="I36" s="783"/>
      <c r="J36" s="783"/>
      <c r="K36" s="783"/>
      <c r="L36" s="783"/>
      <c r="M36" s="783"/>
      <c r="N36" s="783"/>
      <c r="O36" s="783"/>
      <c r="P36" s="783"/>
      <c r="Q36" s="784"/>
      <c r="AY36" s="531"/>
      <c r="AZ36" s="531"/>
      <c r="BA36" s="531"/>
      <c r="BB36" s="531"/>
      <c r="BC36" s="531"/>
      <c r="BD36" s="665"/>
      <c r="BE36" s="665"/>
      <c r="BF36" s="665"/>
      <c r="BG36" s="531"/>
      <c r="BH36" s="531"/>
      <c r="BI36" s="531"/>
      <c r="BJ36" s="531"/>
    </row>
    <row r="37" spans="1:74" s="446" customFormat="1" ht="12" customHeight="1" x14ac:dyDescent="0.2">
      <c r="A37" s="435"/>
      <c r="B37" s="804" t="s">
        <v>1129</v>
      </c>
      <c r="C37" s="784"/>
      <c r="D37" s="784"/>
      <c r="E37" s="784"/>
      <c r="F37" s="784"/>
      <c r="G37" s="784"/>
      <c r="H37" s="784"/>
      <c r="I37" s="784"/>
      <c r="J37" s="784"/>
      <c r="K37" s="784"/>
      <c r="L37" s="784"/>
      <c r="M37" s="784"/>
      <c r="N37" s="784"/>
      <c r="O37" s="784"/>
      <c r="P37" s="784"/>
      <c r="Q37" s="784"/>
      <c r="AY37" s="532"/>
      <c r="AZ37" s="532"/>
      <c r="BA37" s="532"/>
      <c r="BB37" s="532"/>
      <c r="BC37" s="532"/>
      <c r="BD37" s="666"/>
      <c r="BE37" s="666"/>
      <c r="BF37" s="666"/>
      <c r="BG37" s="532"/>
      <c r="BH37" s="532"/>
      <c r="BI37" s="532"/>
      <c r="BJ37" s="532"/>
    </row>
    <row r="38" spans="1:74" x14ac:dyDescent="0.15">
      <c r="BK38" s="403"/>
      <c r="BL38" s="403"/>
      <c r="BM38" s="403"/>
      <c r="BN38" s="403"/>
      <c r="BO38" s="403"/>
      <c r="BP38" s="403"/>
      <c r="BQ38" s="403"/>
      <c r="BR38" s="403"/>
      <c r="BS38" s="403"/>
      <c r="BT38" s="403"/>
      <c r="BU38" s="403"/>
      <c r="BV38" s="403"/>
    </row>
    <row r="39" spans="1:74" x14ac:dyDescent="0.15">
      <c r="BK39" s="403"/>
      <c r="BL39" s="403"/>
      <c r="BM39" s="403"/>
      <c r="BN39" s="403"/>
      <c r="BO39" s="403"/>
      <c r="BP39" s="403"/>
      <c r="BQ39" s="403"/>
      <c r="BR39" s="403"/>
      <c r="BS39" s="403"/>
      <c r="BT39" s="403"/>
      <c r="BU39" s="403"/>
      <c r="BV39" s="403"/>
    </row>
    <row r="40" spans="1:74" x14ac:dyDescent="0.15">
      <c r="BK40" s="403"/>
      <c r="BL40" s="403"/>
      <c r="BM40" s="403"/>
      <c r="BN40" s="403"/>
      <c r="BO40" s="403"/>
      <c r="BP40" s="403"/>
      <c r="BQ40" s="403"/>
      <c r="BR40" s="403"/>
      <c r="BS40" s="403"/>
      <c r="BT40" s="403"/>
      <c r="BU40" s="403"/>
      <c r="BV40" s="403"/>
    </row>
    <row r="41" spans="1:74" x14ac:dyDescent="0.15">
      <c r="BK41" s="403"/>
      <c r="BL41" s="403"/>
      <c r="BM41" s="403"/>
      <c r="BN41" s="403"/>
      <c r="BO41" s="403"/>
      <c r="BP41" s="403"/>
      <c r="BQ41" s="403"/>
      <c r="BR41" s="403"/>
      <c r="BS41" s="403"/>
      <c r="BT41" s="403"/>
      <c r="BU41" s="403"/>
      <c r="BV41" s="403"/>
    </row>
    <row r="42" spans="1:74" x14ac:dyDescent="0.15">
      <c r="BK42" s="403"/>
      <c r="BL42" s="403"/>
      <c r="BM42" s="403"/>
      <c r="BN42" s="403"/>
      <c r="BO42" s="403"/>
      <c r="BP42" s="403"/>
      <c r="BQ42" s="403"/>
      <c r="BR42" s="403"/>
      <c r="BS42" s="403"/>
      <c r="BT42" s="403"/>
      <c r="BU42" s="403"/>
      <c r="BV42" s="403"/>
    </row>
    <row r="43" spans="1:74" x14ac:dyDescent="0.15">
      <c r="BK43" s="403"/>
      <c r="BL43" s="403"/>
      <c r="BM43" s="403"/>
      <c r="BN43" s="403"/>
      <c r="BO43" s="403"/>
      <c r="BP43" s="403"/>
      <c r="BQ43" s="403"/>
      <c r="BR43" s="403"/>
      <c r="BS43" s="403"/>
      <c r="BT43" s="403"/>
      <c r="BU43" s="403"/>
      <c r="BV43" s="403"/>
    </row>
    <row r="44" spans="1:74" x14ac:dyDescent="0.15">
      <c r="BK44" s="403"/>
      <c r="BL44" s="403"/>
      <c r="BM44" s="403"/>
      <c r="BN44" s="403"/>
      <c r="BO44" s="403"/>
      <c r="BP44" s="403"/>
      <c r="BQ44" s="403"/>
      <c r="BR44" s="403"/>
      <c r="BS44" s="403"/>
      <c r="BT44" s="403"/>
      <c r="BU44" s="403"/>
      <c r="BV44" s="403"/>
    </row>
    <row r="45" spans="1:74" x14ac:dyDescent="0.15">
      <c r="BK45" s="403"/>
      <c r="BL45" s="403"/>
      <c r="BM45" s="403"/>
      <c r="BN45" s="403"/>
      <c r="BO45" s="403"/>
      <c r="BP45" s="403"/>
      <c r="BQ45" s="403"/>
      <c r="BR45" s="403"/>
      <c r="BS45" s="403"/>
      <c r="BT45" s="403"/>
      <c r="BU45" s="403"/>
      <c r="BV45" s="403"/>
    </row>
    <row r="46" spans="1:74" x14ac:dyDescent="0.15">
      <c r="BK46" s="403"/>
      <c r="BL46" s="403"/>
      <c r="BM46" s="403"/>
      <c r="BN46" s="403"/>
      <c r="BO46" s="403"/>
      <c r="BP46" s="403"/>
      <c r="BQ46" s="403"/>
      <c r="BR46" s="403"/>
      <c r="BS46" s="403"/>
      <c r="BT46" s="403"/>
      <c r="BU46" s="403"/>
      <c r="BV46" s="403"/>
    </row>
    <row r="47" spans="1:74" x14ac:dyDescent="0.15">
      <c r="BK47" s="403"/>
      <c r="BL47" s="403"/>
      <c r="BM47" s="403"/>
      <c r="BN47" s="403"/>
      <c r="BO47" s="403"/>
      <c r="BP47" s="403"/>
      <c r="BQ47" s="403"/>
      <c r="BR47" s="403"/>
      <c r="BS47" s="403"/>
      <c r="BT47" s="403"/>
      <c r="BU47" s="403"/>
      <c r="BV47" s="403"/>
    </row>
    <row r="48" spans="1:74" x14ac:dyDescent="0.15">
      <c r="BK48" s="403"/>
      <c r="BL48" s="403"/>
      <c r="BM48" s="403"/>
      <c r="BN48" s="403"/>
      <c r="BO48" s="403"/>
      <c r="BP48" s="403"/>
      <c r="BQ48" s="403"/>
      <c r="BR48" s="403"/>
      <c r="BS48" s="403"/>
      <c r="BT48" s="403"/>
      <c r="BU48" s="403"/>
      <c r="BV48" s="403"/>
    </row>
    <row r="49" spans="63:74" x14ac:dyDescent="0.15">
      <c r="BK49" s="403"/>
      <c r="BL49" s="403"/>
      <c r="BM49" s="403"/>
      <c r="BN49" s="403"/>
      <c r="BO49" s="403"/>
      <c r="BP49" s="403"/>
      <c r="BQ49" s="403"/>
      <c r="BR49" s="403"/>
      <c r="BS49" s="403"/>
      <c r="BT49" s="403"/>
      <c r="BU49" s="403"/>
      <c r="BV49" s="403"/>
    </row>
    <row r="50" spans="63:74" x14ac:dyDescent="0.15">
      <c r="BK50" s="403"/>
      <c r="BL50" s="403"/>
      <c r="BM50" s="403"/>
      <c r="BN50" s="403"/>
      <c r="BO50" s="403"/>
      <c r="BP50" s="403"/>
      <c r="BQ50" s="403"/>
      <c r="BR50" s="403"/>
      <c r="BS50" s="403"/>
      <c r="BT50" s="403"/>
      <c r="BU50" s="403"/>
      <c r="BV50" s="403"/>
    </row>
    <row r="51" spans="63:74" x14ac:dyDescent="0.15">
      <c r="BK51" s="403"/>
      <c r="BL51" s="403"/>
      <c r="BM51" s="403"/>
      <c r="BN51" s="403"/>
      <c r="BO51" s="403"/>
      <c r="BP51" s="403"/>
      <c r="BQ51" s="403"/>
      <c r="BR51" s="403"/>
      <c r="BS51" s="403"/>
      <c r="BT51" s="403"/>
      <c r="BU51" s="403"/>
      <c r="BV51" s="403"/>
    </row>
    <row r="52" spans="63:74" x14ac:dyDescent="0.15">
      <c r="BK52" s="403"/>
      <c r="BL52" s="403"/>
      <c r="BM52" s="403"/>
      <c r="BN52" s="403"/>
      <c r="BO52" s="403"/>
      <c r="BP52" s="403"/>
      <c r="BQ52" s="403"/>
      <c r="BR52" s="403"/>
      <c r="BS52" s="403"/>
      <c r="BT52" s="403"/>
      <c r="BU52" s="403"/>
      <c r="BV52" s="403"/>
    </row>
    <row r="53" spans="63:74" x14ac:dyDescent="0.15">
      <c r="BK53" s="403"/>
      <c r="BL53" s="403"/>
      <c r="BM53" s="403"/>
      <c r="BN53" s="403"/>
      <c r="BO53" s="403"/>
      <c r="BP53" s="403"/>
      <c r="BQ53" s="403"/>
      <c r="BR53" s="403"/>
      <c r="BS53" s="403"/>
      <c r="BT53" s="403"/>
      <c r="BU53" s="403"/>
      <c r="BV53" s="403"/>
    </row>
    <row r="54" spans="63:74" x14ac:dyDescent="0.15">
      <c r="BK54" s="403"/>
      <c r="BL54" s="403"/>
      <c r="BM54" s="403"/>
      <c r="BN54" s="403"/>
      <c r="BO54" s="403"/>
      <c r="BP54" s="403"/>
      <c r="BQ54" s="403"/>
      <c r="BR54" s="403"/>
      <c r="BS54" s="403"/>
      <c r="BT54" s="403"/>
      <c r="BU54" s="403"/>
      <c r="BV54" s="403"/>
    </row>
    <row r="55" spans="63:74" x14ac:dyDescent="0.15">
      <c r="BK55" s="403"/>
      <c r="BL55" s="403"/>
      <c r="BM55" s="403"/>
      <c r="BN55" s="403"/>
      <c r="BO55" s="403"/>
      <c r="BP55" s="403"/>
      <c r="BQ55" s="403"/>
      <c r="BR55" s="403"/>
      <c r="BS55" s="403"/>
      <c r="BT55" s="403"/>
      <c r="BU55" s="403"/>
      <c r="BV55" s="403"/>
    </row>
    <row r="56" spans="63:74" x14ac:dyDescent="0.15">
      <c r="BK56" s="403"/>
      <c r="BL56" s="403"/>
      <c r="BM56" s="403"/>
      <c r="BN56" s="403"/>
      <c r="BO56" s="403"/>
      <c r="BP56" s="403"/>
      <c r="BQ56" s="403"/>
      <c r="BR56" s="403"/>
      <c r="BS56" s="403"/>
      <c r="BT56" s="403"/>
      <c r="BU56" s="403"/>
      <c r="BV56" s="403"/>
    </row>
    <row r="57" spans="63:74" x14ac:dyDescent="0.15">
      <c r="BK57" s="403"/>
      <c r="BL57" s="403"/>
      <c r="BM57" s="403"/>
      <c r="BN57" s="403"/>
      <c r="BO57" s="403"/>
      <c r="BP57" s="403"/>
      <c r="BQ57" s="403"/>
      <c r="BR57" s="403"/>
      <c r="BS57" s="403"/>
      <c r="BT57" s="403"/>
      <c r="BU57" s="403"/>
      <c r="BV57" s="403"/>
    </row>
    <row r="58" spans="63:74" x14ac:dyDescent="0.15">
      <c r="BK58" s="403"/>
      <c r="BL58" s="403"/>
      <c r="BM58" s="403"/>
      <c r="BN58" s="403"/>
      <c r="BO58" s="403"/>
      <c r="BP58" s="403"/>
      <c r="BQ58" s="403"/>
      <c r="BR58" s="403"/>
      <c r="BS58" s="403"/>
      <c r="BT58" s="403"/>
      <c r="BU58" s="403"/>
      <c r="BV58" s="403"/>
    </row>
    <row r="59" spans="63:74" x14ac:dyDescent="0.15">
      <c r="BK59" s="403"/>
      <c r="BL59" s="403"/>
      <c r="BM59" s="403"/>
      <c r="BN59" s="403"/>
      <c r="BO59" s="403"/>
      <c r="BP59" s="403"/>
      <c r="BQ59" s="403"/>
      <c r="BR59" s="403"/>
      <c r="BS59" s="403"/>
      <c r="BT59" s="403"/>
      <c r="BU59" s="403"/>
      <c r="BV59" s="403"/>
    </row>
    <row r="60" spans="63:74" x14ac:dyDescent="0.15">
      <c r="BK60" s="403"/>
      <c r="BL60" s="403"/>
      <c r="BM60" s="403"/>
      <c r="BN60" s="403"/>
      <c r="BO60" s="403"/>
      <c r="BP60" s="403"/>
      <c r="BQ60" s="403"/>
      <c r="BR60" s="403"/>
      <c r="BS60" s="403"/>
      <c r="BT60" s="403"/>
      <c r="BU60" s="403"/>
      <c r="BV60" s="403"/>
    </row>
    <row r="61" spans="63:74" x14ac:dyDescent="0.15">
      <c r="BK61" s="403"/>
      <c r="BL61" s="403"/>
      <c r="BM61" s="403"/>
      <c r="BN61" s="403"/>
      <c r="BO61" s="403"/>
      <c r="BP61" s="403"/>
      <c r="BQ61" s="403"/>
      <c r="BR61" s="403"/>
      <c r="BS61" s="403"/>
      <c r="BT61" s="403"/>
      <c r="BU61" s="403"/>
      <c r="BV61" s="403"/>
    </row>
    <row r="62" spans="63:74" x14ac:dyDescent="0.15">
      <c r="BK62" s="403"/>
      <c r="BL62" s="403"/>
      <c r="BM62" s="403"/>
      <c r="BN62" s="403"/>
      <c r="BO62" s="403"/>
      <c r="BP62" s="403"/>
      <c r="BQ62" s="403"/>
      <c r="BR62" s="403"/>
      <c r="BS62" s="403"/>
      <c r="BT62" s="403"/>
      <c r="BU62" s="403"/>
      <c r="BV62" s="403"/>
    </row>
    <row r="63" spans="63:74" x14ac:dyDescent="0.15">
      <c r="BK63" s="403"/>
      <c r="BL63" s="403"/>
      <c r="BM63" s="403"/>
      <c r="BN63" s="403"/>
      <c r="BO63" s="403"/>
      <c r="BP63" s="403"/>
      <c r="BQ63" s="403"/>
      <c r="BR63" s="403"/>
      <c r="BS63" s="403"/>
      <c r="BT63" s="403"/>
      <c r="BU63" s="403"/>
      <c r="BV63" s="403"/>
    </row>
    <row r="64" spans="63:74" x14ac:dyDescent="0.15">
      <c r="BK64" s="403"/>
      <c r="BL64" s="403"/>
      <c r="BM64" s="403"/>
      <c r="BN64" s="403"/>
      <c r="BO64" s="403"/>
      <c r="BP64" s="403"/>
      <c r="BQ64" s="403"/>
      <c r="BR64" s="403"/>
      <c r="BS64" s="403"/>
      <c r="BT64" s="403"/>
      <c r="BU64" s="403"/>
      <c r="BV64" s="403"/>
    </row>
    <row r="65" spans="63:74" x14ac:dyDescent="0.15">
      <c r="BK65" s="403"/>
      <c r="BL65" s="403"/>
      <c r="BM65" s="403"/>
      <c r="BN65" s="403"/>
      <c r="BO65" s="403"/>
      <c r="BP65" s="403"/>
      <c r="BQ65" s="403"/>
      <c r="BR65" s="403"/>
      <c r="BS65" s="403"/>
      <c r="BT65" s="403"/>
      <c r="BU65" s="403"/>
      <c r="BV65" s="403"/>
    </row>
    <row r="66" spans="63:74" x14ac:dyDescent="0.15">
      <c r="BK66" s="403"/>
      <c r="BL66" s="403"/>
      <c r="BM66" s="403"/>
      <c r="BN66" s="403"/>
      <c r="BO66" s="403"/>
      <c r="BP66" s="403"/>
      <c r="BQ66" s="403"/>
      <c r="BR66" s="403"/>
      <c r="BS66" s="403"/>
      <c r="BT66" s="403"/>
      <c r="BU66" s="403"/>
      <c r="BV66" s="403"/>
    </row>
    <row r="67" spans="63:74" x14ac:dyDescent="0.15">
      <c r="BK67" s="403"/>
      <c r="BL67" s="403"/>
      <c r="BM67" s="403"/>
      <c r="BN67" s="403"/>
      <c r="BO67" s="403"/>
      <c r="BP67" s="403"/>
      <c r="BQ67" s="403"/>
      <c r="BR67" s="403"/>
      <c r="BS67" s="403"/>
      <c r="BT67" s="403"/>
      <c r="BU67" s="403"/>
      <c r="BV67" s="403"/>
    </row>
    <row r="68" spans="63:74" x14ac:dyDescent="0.15">
      <c r="BK68" s="403"/>
      <c r="BL68" s="403"/>
      <c r="BM68" s="403"/>
      <c r="BN68" s="403"/>
      <c r="BO68" s="403"/>
      <c r="BP68" s="403"/>
      <c r="BQ68" s="403"/>
      <c r="BR68" s="403"/>
      <c r="BS68" s="403"/>
      <c r="BT68" s="403"/>
      <c r="BU68" s="403"/>
      <c r="BV68" s="403"/>
    </row>
    <row r="69" spans="63:74" x14ac:dyDescent="0.15">
      <c r="BK69" s="403"/>
      <c r="BL69" s="403"/>
      <c r="BM69" s="403"/>
      <c r="BN69" s="403"/>
      <c r="BO69" s="403"/>
      <c r="BP69" s="403"/>
      <c r="BQ69" s="403"/>
      <c r="BR69" s="403"/>
      <c r="BS69" s="403"/>
      <c r="BT69" s="403"/>
      <c r="BU69" s="403"/>
      <c r="BV69" s="403"/>
    </row>
    <row r="70" spans="63:74" x14ac:dyDescent="0.15">
      <c r="BK70" s="403"/>
      <c r="BL70" s="403"/>
      <c r="BM70" s="403"/>
      <c r="BN70" s="403"/>
      <c r="BO70" s="403"/>
      <c r="BP70" s="403"/>
      <c r="BQ70" s="403"/>
      <c r="BR70" s="403"/>
      <c r="BS70" s="403"/>
      <c r="BT70" s="403"/>
      <c r="BU70" s="403"/>
      <c r="BV70" s="403"/>
    </row>
    <row r="71" spans="63:74" x14ac:dyDescent="0.15">
      <c r="BK71" s="403"/>
      <c r="BL71" s="403"/>
      <c r="BM71" s="403"/>
      <c r="BN71" s="403"/>
      <c r="BO71" s="403"/>
      <c r="BP71" s="403"/>
      <c r="BQ71" s="403"/>
      <c r="BR71" s="403"/>
      <c r="BS71" s="403"/>
      <c r="BT71" s="403"/>
      <c r="BU71" s="403"/>
      <c r="BV71" s="403"/>
    </row>
    <row r="72" spans="63:74" x14ac:dyDescent="0.15">
      <c r="BK72" s="403"/>
      <c r="BL72" s="403"/>
      <c r="BM72" s="403"/>
      <c r="BN72" s="403"/>
      <c r="BO72" s="403"/>
      <c r="BP72" s="403"/>
      <c r="BQ72" s="403"/>
      <c r="BR72" s="403"/>
      <c r="BS72" s="403"/>
      <c r="BT72" s="403"/>
      <c r="BU72" s="403"/>
      <c r="BV72" s="403"/>
    </row>
    <row r="73" spans="63:74" x14ac:dyDescent="0.15">
      <c r="BK73" s="403"/>
      <c r="BL73" s="403"/>
      <c r="BM73" s="403"/>
      <c r="BN73" s="403"/>
      <c r="BO73" s="403"/>
      <c r="BP73" s="403"/>
      <c r="BQ73" s="403"/>
      <c r="BR73" s="403"/>
      <c r="BS73" s="403"/>
      <c r="BT73" s="403"/>
      <c r="BU73" s="403"/>
      <c r="BV73" s="403"/>
    </row>
    <row r="74" spans="63:74" x14ac:dyDescent="0.15">
      <c r="BK74" s="403"/>
      <c r="BL74" s="403"/>
      <c r="BM74" s="403"/>
      <c r="BN74" s="403"/>
      <c r="BO74" s="403"/>
      <c r="BP74" s="403"/>
      <c r="BQ74" s="403"/>
      <c r="BR74" s="403"/>
      <c r="BS74" s="403"/>
      <c r="BT74" s="403"/>
      <c r="BU74" s="403"/>
      <c r="BV74" s="403"/>
    </row>
    <row r="75" spans="63:74" x14ac:dyDescent="0.15">
      <c r="BK75" s="403"/>
      <c r="BL75" s="403"/>
      <c r="BM75" s="403"/>
      <c r="BN75" s="403"/>
      <c r="BO75" s="403"/>
      <c r="BP75" s="403"/>
      <c r="BQ75" s="403"/>
      <c r="BR75" s="403"/>
      <c r="BS75" s="403"/>
      <c r="BT75" s="403"/>
      <c r="BU75" s="403"/>
      <c r="BV75" s="403"/>
    </row>
    <row r="76" spans="63:74" x14ac:dyDescent="0.15">
      <c r="BK76" s="403"/>
      <c r="BL76" s="403"/>
      <c r="BM76" s="403"/>
      <c r="BN76" s="403"/>
      <c r="BO76" s="403"/>
      <c r="BP76" s="403"/>
      <c r="BQ76" s="403"/>
      <c r="BR76" s="403"/>
      <c r="BS76" s="403"/>
      <c r="BT76" s="403"/>
      <c r="BU76" s="403"/>
      <c r="BV76" s="403"/>
    </row>
    <row r="77" spans="63:74" x14ac:dyDescent="0.15">
      <c r="BK77" s="403"/>
      <c r="BL77" s="403"/>
      <c r="BM77" s="403"/>
      <c r="BN77" s="403"/>
      <c r="BO77" s="403"/>
      <c r="BP77" s="403"/>
      <c r="BQ77" s="403"/>
      <c r="BR77" s="403"/>
      <c r="BS77" s="403"/>
      <c r="BT77" s="403"/>
      <c r="BU77" s="403"/>
      <c r="BV77" s="403"/>
    </row>
    <row r="78" spans="63:74" x14ac:dyDescent="0.15">
      <c r="BK78" s="403"/>
      <c r="BL78" s="403"/>
      <c r="BM78" s="403"/>
      <c r="BN78" s="403"/>
      <c r="BO78" s="403"/>
      <c r="BP78" s="403"/>
      <c r="BQ78" s="403"/>
      <c r="BR78" s="403"/>
      <c r="BS78" s="403"/>
      <c r="BT78" s="403"/>
      <c r="BU78" s="403"/>
      <c r="BV78" s="403"/>
    </row>
    <row r="79" spans="63:74" x14ac:dyDescent="0.15">
      <c r="BK79" s="403"/>
      <c r="BL79" s="403"/>
      <c r="BM79" s="403"/>
      <c r="BN79" s="403"/>
      <c r="BO79" s="403"/>
      <c r="BP79" s="403"/>
      <c r="BQ79" s="403"/>
      <c r="BR79" s="403"/>
      <c r="BS79" s="403"/>
      <c r="BT79" s="403"/>
      <c r="BU79" s="403"/>
      <c r="BV79" s="403"/>
    </row>
    <row r="80" spans="63:74" x14ac:dyDescent="0.15">
      <c r="BK80" s="403"/>
      <c r="BL80" s="403"/>
      <c r="BM80" s="403"/>
      <c r="BN80" s="403"/>
      <c r="BO80" s="403"/>
      <c r="BP80" s="403"/>
      <c r="BQ80" s="403"/>
      <c r="BR80" s="403"/>
      <c r="BS80" s="403"/>
      <c r="BT80" s="403"/>
      <c r="BU80" s="403"/>
      <c r="BV80" s="403"/>
    </row>
    <row r="81" spans="63:74" x14ac:dyDescent="0.15">
      <c r="BK81" s="403"/>
      <c r="BL81" s="403"/>
      <c r="BM81" s="403"/>
      <c r="BN81" s="403"/>
      <c r="BO81" s="403"/>
      <c r="BP81" s="403"/>
      <c r="BQ81" s="403"/>
      <c r="BR81" s="403"/>
      <c r="BS81" s="403"/>
      <c r="BT81" s="403"/>
      <c r="BU81" s="403"/>
      <c r="BV81" s="403"/>
    </row>
    <row r="82" spans="63:74" x14ac:dyDescent="0.15">
      <c r="BK82" s="403"/>
      <c r="BL82" s="403"/>
      <c r="BM82" s="403"/>
      <c r="BN82" s="403"/>
      <c r="BO82" s="403"/>
      <c r="BP82" s="403"/>
      <c r="BQ82" s="403"/>
      <c r="BR82" s="403"/>
      <c r="BS82" s="403"/>
      <c r="BT82" s="403"/>
      <c r="BU82" s="403"/>
      <c r="BV82" s="403"/>
    </row>
    <row r="83" spans="63:74" x14ac:dyDescent="0.15">
      <c r="BK83" s="403"/>
      <c r="BL83" s="403"/>
      <c r="BM83" s="403"/>
      <c r="BN83" s="403"/>
      <c r="BO83" s="403"/>
      <c r="BP83" s="403"/>
      <c r="BQ83" s="403"/>
      <c r="BR83" s="403"/>
      <c r="BS83" s="403"/>
      <c r="BT83" s="403"/>
      <c r="BU83" s="403"/>
      <c r="BV83" s="403"/>
    </row>
    <row r="84" spans="63:74" x14ac:dyDescent="0.15">
      <c r="BK84" s="403"/>
      <c r="BL84" s="403"/>
      <c r="BM84" s="403"/>
      <c r="BN84" s="403"/>
      <c r="BO84" s="403"/>
      <c r="BP84" s="403"/>
      <c r="BQ84" s="403"/>
      <c r="BR84" s="403"/>
      <c r="BS84" s="403"/>
      <c r="BT84" s="403"/>
      <c r="BU84" s="403"/>
      <c r="BV84" s="403"/>
    </row>
    <row r="85" spans="63:74" x14ac:dyDescent="0.15">
      <c r="BK85" s="403"/>
      <c r="BL85" s="403"/>
      <c r="BM85" s="403"/>
      <c r="BN85" s="403"/>
      <c r="BO85" s="403"/>
      <c r="BP85" s="403"/>
      <c r="BQ85" s="403"/>
      <c r="BR85" s="403"/>
      <c r="BS85" s="403"/>
      <c r="BT85" s="403"/>
      <c r="BU85" s="403"/>
      <c r="BV85" s="403"/>
    </row>
    <row r="86" spans="63:74" x14ac:dyDescent="0.15">
      <c r="BK86" s="403"/>
      <c r="BL86" s="403"/>
      <c r="BM86" s="403"/>
      <c r="BN86" s="403"/>
      <c r="BO86" s="403"/>
      <c r="BP86" s="403"/>
      <c r="BQ86" s="403"/>
      <c r="BR86" s="403"/>
      <c r="BS86" s="403"/>
      <c r="BT86" s="403"/>
      <c r="BU86" s="403"/>
      <c r="BV86" s="403"/>
    </row>
    <row r="87" spans="63:74" x14ac:dyDescent="0.15">
      <c r="BK87" s="403"/>
      <c r="BL87" s="403"/>
      <c r="BM87" s="403"/>
      <c r="BN87" s="403"/>
      <c r="BO87" s="403"/>
      <c r="BP87" s="403"/>
      <c r="BQ87" s="403"/>
      <c r="BR87" s="403"/>
      <c r="BS87" s="403"/>
      <c r="BT87" s="403"/>
      <c r="BU87" s="403"/>
      <c r="BV87" s="403"/>
    </row>
    <row r="88" spans="63:74" x14ac:dyDescent="0.15">
      <c r="BK88" s="403"/>
      <c r="BL88" s="403"/>
      <c r="BM88" s="403"/>
      <c r="BN88" s="403"/>
      <c r="BO88" s="403"/>
      <c r="BP88" s="403"/>
      <c r="BQ88" s="403"/>
      <c r="BR88" s="403"/>
      <c r="BS88" s="403"/>
      <c r="BT88" s="403"/>
      <c r="BU88" s="403"/>
      <c r="BV88" s="403"/>
    </row>
    <row r="89" spans="63:74" x14ac:dyDescent="0.15">
      <c r="BK89" s="403"/>
      <c r="BL89" s="403"/>
      <c r="BM89" s="403"/>
      <c r="BN89" s="403"/>
      <c r="BO89" s="403"/>
      <c r="BP89" s="403"/>
      <c r="BQ89" s="403"/>
      <c r="BR89" s="403"/>
      <c r="BS89" s="403"/>
      <c r="BT89" s="403"/>
      <c r="BU89" s="403"/>
      <c r="BV89" s="403"/>
    </row>
    <row r="90" spans="63:74" x14ac:dyDescent="0.15">
      <c r="BK90" s="403"/>
      <c r="BL90" s="403"/>
      <c r="BM90" s="403"/>
      <c r="BN90" s="403"/>
      <c r="BO90" s="403"/>
      <c r="BP90" s="403"/>
      <c r="BQ90" s="403"/>
      <c r="BR90" s="403"/>
      <c r="BS90" s="403"/>
      <c r="BT90" s="403"/>
      <c r="BU90" s="403"/>
      <c r="BV90" s="403"/>
    </row>
    <row r="91" spans="63:74" x14ac:dyDescent="0.15">
      <c r="BK91" s="403"/>
      <c r="BL91" s="403"/>
      <c r="BM91" s="403"/>
      <c r="BN91" s="403"/>
      <c r="BO91" s="403"/>
      <c r="BP91" s="403"/>
      <c r="BQ91" s="403"/>
      <c r="BR91" s="403"/>
      <c r="BS91" s="403"/>
      <c r="BT91" s="403"/>
      <c r="BU91" s="403"/>
      <c r="BV91" s="403"/>
    </row>
    <row r="92" spans="63:74" x14ac:dyDescent="0.15">
      <c r="BK92" s="403"/>
      <c r="BL92" s="403"/>
      <c r="BM92" s="403"/>
      <c r="BN92" s="403"/>
      <c r="BO92" s="403"/>
      <c r="BP92" s="403"/>
      <c r="BQ92" s="403"/>
      <c r="BR92" s="403"/>
      <c r="BS92" s="403"/>
      <c r="BT92" s="403"/>
      <c r="BU92" s="403"/>
      <c r="BV92" s="403"/>
    </row>
    <row r="93" spans="63:74" x14ac:dyDescent="0.15">
      <c r="BK93" s="403"/>
      <c r="BL93" s="403"/>
      <c r="BM93" s="403"/>
      <c r="BN93" s="403"/>
      <c r="BO93" s="403"/>
      <c r="BP93" s="403"/>
      <c r="BQ93" s="403"/>
      <c r="BR93" s="403"/>
      <c r="BS93" s="403"/>
      <c r="BT93" s="403"/>
      <c r="BU93" s="403"/>
      <c r="BV93" s="403"/>
    </row>
    <row r="94" spans="63:74" x14ac:dyDescent="0.15">
      <c r="BK94" s="403"/>
      <c r="BL94" s="403"/>
      <c r="BM94" s="403"/>
      <c r="BN94" s="403"/>
      <c r="BO94" s="403"/>
      <c r="BP94" s="403"/>
      <c r="BQ94" s="403"/>
      <c r="BR94" s="403"/>
      <c r="BS94" s="403"/>
      <c r="BT94" s="403"/>
      <c r="BU94" s="403"/>
      <c r="BV94" s="403"/>
    </row>
    <row r="95" spans="63:74" x14ac:dyDescent="0.15">
      <c r="BK95" s="403"/>
      <c r="BL95" s="403"/>
      <c r="BM95" s="403"/>
      <c r="BN95" s="403"/>
      <c r="BO95" s="403"/>
      <c r="BP95" s="403"/>
      <c r="BQ95" s="403"/>
      <c r="BR95" s="403"/>
      <c r="BS95" s="403"/>
      <c r="BT95" s="403"/>
      <c r="BU95" s="403"/>
      <c r="BV95" s="403"/>
    </row>
    <row r="96" spans="63:74" x14ac:dyDescent="0.15">
      <c r="BK96" s="403"/>
      <c r="BL96" s="403"/>
      <c r="BM96" s="403"/>
      <c r="BN96" s="403"/>
      <c r="BO96" s="403"/>
      <c r="BP96" s="403"/>
      <c r="BQ96" s="403"/>
      <c r="BR96" s="403"/>
      <c r="BS96" s="403"/>
      <c r="BT96" s="403"/>
      <c r="BU96" s="403"/>
      <c r="BV96" s="403"/>
    </row>
    <row r="97" spans="63:74" x14ac:dyDescent="0.15">
      <c r="BK97" s="403"/>
      <c r="BL97" s="403"/>
      <c r="BM97" s="403"/>
      <c r="BN97" s="403"/>
      <c r="BO97" s="403"/>
      <c r="BP97" s="403"/>
      <c r="BQ97" s="403"/>
      <c r="BR97" s="403"/>
      <c r="BS97" s="403"/>
      <c r="BT97" s="403"/>
      <c r="BU97" s="403"/>
      <c r="BV97" s="403"/>
    </row>
    <row r="98" spans="63:74" x14ac:dyDescent="0.15">
      <c r="BK98" s="403"/>
      <c r="BL98" s="403"/>
      <c r="BM98" s="403"/>
      <c r="BN98" s="403"/>
      <c r="BO98" s="403"/>
      <c r="BP98" s="403"/>
      <c r="BQ98" s="403"/>
      <c r="BR98" s="403"/>
      <c r="BS98" s="403"/>
      <c r="BT98" s="403"/>
      <c r="BU98" s="403"/>
      <c r="BV98" s="403"/>
    </row>
    <row r="99" spans="63:74" x14ac:dyDescent="0.15">
      <c r="BK99" s="403"/>
      <c r="BL99" s="403"/>
      <c r="BM99" s="403"/>
      <c r="BN99" s="403"/>
      <c r="BO99" s="403"/>
      <c r="BP99" s="403"/>
      <c r="BQ99" s="403"/>
      <c r="BR99" s="403"/>
      <c r="BS99" s="403"/>
      <c r="BT99" s="403"/>
      <c r="BU99" s="403"/>
      <c r="BV99" s="403"/>
    </row>
    <row r="100" spans="63:74" x14ac:dyDescent="0.15">
      <c r="BK100" s="403"/>
      <c r="BL100" s="403"/>
      <c r="BM100" s="403"/>
      <c r="BN100" s="403"/>
      <c r="BO100" s="403"/>
      <c r="BP100" s="403"/>
      <c r="BQ100" s="403"/>
      <c r="BR100" s="403"/>
      <c r="BS100" s="403"/>
      <c r="BT100" s="403"/>
      <c r="BU100" s="403"/>
      <c r="BV100" s="403"/>
    </row>
    <row r="101" spans="63:74" x14ac:dyDescent="0.15">
      <c r="BK101" s="403"/>
      <c r="BL101" s="403"/>
      <c r="BM101" s="403"/>
      <c r="BN101" s="403"/>
      <c r="BO101" s="403"/>
      <c r="BP101" s="403"/>
      <c r="BQ101" s="403"/>
      <c r="BR101" s="403"/>
      <c r="BS101" s="403"/>
      <c r="BT101" s="403"/>
      <c r="BU101" s="403"/>
      <c r="BV101" s="403"/>
    </row>
    <row r="102" spans="63:74" x14ac:dyDescent="0.15">
      <c r="BK102" s="403"/>
      <c r="BL102" s="403"/>
      <c r="BM102" s="403"/>
      <c r="BN102" s="403"/>
      <c r="BO102" s="403"/>
      <c r="BP102" s="403"/>
      <c r="BQ102" s="403"/>
      <c r="BR102" s="403"/>
      <c r="BS102" s="403"/>
      <c r="BT102" s="403"/>
      <c r="BU102" s="403"/>
      <c r="BV102" s="403"/>
    </row>
    <row r="103" spans="63:74" x14ac:dyDescent="0.15">
      <c r="BK103" s="403"/>
      <c r="BL103" s="403"/>
      <c r="BM103" s="403"/>
      <c r="BN103" s="403"/>
      <c r="BO103" s="403"/>
      <c r="BP103" s="403"/>
      <c r="BQ103" s="403"/>
      <c r="BR103" s="403"/>
      <c r="BS103" s="403"/>
      <c r="BT103" s="403"/>
      <c r="BU103" s="403"/>
      <c r="BV103" s="403"/>
    </row>
    <row r="104" spans="63:74" x14ac:dyDescent="0.15">
      <c r="BK104" s="403"/>
      <c r="BL104" s="403"/>
      <c r="BM104" s="403"/>
      <c r="BN104" s="403"/>
      <c r="BO104" s="403"/>
      <c r="BP104" s="403"/>
      <c r="BQ104" s="403"/>
      <c r="BR104" s="403"/>
      <c r="BS104" s="403"/>
      <c r="BT104" s="403"/>
      <c r="BU104" s="403"/>
      <c r="BV104" s="403"/>
    </row>
    <row r="105" spans="63:74" x14ac:dyDescent="0.15">
      <c r="BK105" s="403"/>
      <c r="BL105" s="403"/>
      <c r="BM105" s="403"/>
      <c r="BN105" s="403"/>
      <c r="BO105" s="403"/>
      <c r="BP105" s="403"/>
      <c r="BQ105" s="403"/>
      <c r="BR105" s="403"/>
      <c r="BS105" s="403"/>
      <c r="BT105" s="403"/>
      <c r="BU105" s="403"/>
      <c r="BV105" s="403"/>
    </row>
    <row r="106" spans="63:74" x14ac:dyDescent="0.15">
      <c r="BK106" s="403"/>
      <c r="BL106" s="403"/>
      <c r="BM106" s="403"/>
      <c r="BN106" s="403"/>
      <c r="BO106" s="403"/>
      <c r="BP106" s="403"/>
      <c r="BQ106" s="403"/>
      <c r="BR106" s="403"/>
      <c r="BS106" s="403"/>
      <c r="BT106" s="403"/>
      <c r="BU106" s="403"/>
      <c r="BV106" s="403"/>
    </row>
    <row r="107" spans="63:74" x14ac:dyDescent="0.15">
      <c r="BK107" s="403"/>
      <c r="BL107" s="403"/>
      <c r="BM107" s="403"/>
      <c r="BN107" s="403"/>
      <c r="BO107" s="403"/>
      <c r="BP107" s="403"/>
      <c r="BQ107" s="403"/>
      <c r="BR107" s="403"/>
      <c r="BS107" s="403"/>
      <c r="BT107" s="403"/>
      <c r="BU107" s="403"/>
      <c r="BV107" s="403"/>
    </row>
    <row r="108" spans="63:74" x14ac:dyDescent="0.15">
      <c r="BK108" s="403"/>
      <c r="BL108" s="403"/>
      <c r="BM108" s="403"/>
      <c r="BN108" s="403"/>
      <c r="BO108" s="403"/>
      <c r="BP108" s="403"/>
      <c r="BQ108" s="403"/>
      <c r="BR108" s="403"/>
      <c r="BS108" s="403"/>
      <c r="BT108" s="403"/>
      <c r="BU108" s="403"/>
      <c r="BV108" s="403"/>
    </row>
    <row r="109" spans="63:74" x14ac:dyDescent="0.15">
      <c r="BK109" s="403"/>
      <c r="BL109" s="403"/>
      <c r="BM109" s="403"/>
      <c r="BN109" s="403"/>
      <c r="BO109" s="403"/>
      <c r="BP109" s="403"/>
      <c r="BQ109" s="403"/>
      <c r="BR109" s="403"/>
      <c r="BS109" s="403"/>
      <c r="BT109" s="403"/>
      <c r="BU109" s="403"/>
      <c r="BV109" s="403"/>
    </row>
    <row r="110" spans="63:74" x14ac:dyDescent="0.15">
      <c r="BK110" s="403"/>
      <c r="BL110" s="403"/>
      <c r="BM110" s="403"/>
      <c r="BN110" s="403"/>
      <c r="BO110" s="403"/>
      <c r="BP110" s="403"/>
      <c r="BQ110" s="403"/>
      <c r="BR110" s="403"/>
      <c r="BS110" s="403"/>
      <c r="BT110" s="403"/>
      <c r="BU110" s="403"/>
      <c r="BV110" s="403"/>
    </row>
    <row r="111" spans="63:74" x14ac:dyDescent="0.15">
      <c r="BK111" s="403"/>
      <c r="BL111" s="403"/>
      <c r="BM111" s="403"/>
      <c r="BN111" s="403"/>
      <c r="BO111" s="403"/>
      <c r="BP111" s="403"/>
      <c r="BQ111" s="403"/>
      <c r="BR111" s="403"/>
      <c r="BS111" s="403"/>
      <c r="BT111" s="403"/>
      <c r="BU111" s="403"/>
      <c r="BV111" s="403"/>
    </row>
    <row r="112" spans="63:74" x14ac:dyDescent="0.15">
      <c r="BK112" s="403"/>
      <c r="BL112" s="403"/>
      <c r="BM112" s="403"/>
      <c r="BN112" s="403"/>
      <c r="BO112" s="403"/>
      <c r="BP112" s="403"/>
      <c r="BQ112" s="403"/>
      <c r="BR112" s="403"/>
      <c r="BS112" s="403"/>
      <c r="BT112" s="403"/>
      <c r="BU112" s="403"/>
      <c r="BV112" s="403"/>
    </row>
    <row r="113" spans="63:74" x14ac:dyDescent="0.15">
      <c r="BK113" s="403"/>
      <c r="BL113" s="403"/>
      <c r="BM113" s="403"/>
      <c r="BN113" s="403"/>
      <c r="BO113" s="403"/>
      <c r="BP113" s="403"/>
      <c r="BQ113" s="403"/>
      <c r="BR113" s="403"/>
      <c r="BS113" s="403"/>
      <c r="BT113" s="403"/>
      <c r="BU113" s="403"/>
      <c r="BV113" s="403"/>
    </row>
    <row r="114" spans="63:74" x14ac:dyDescent="0.15">
      <c r="BK114" s="403"/>
      <c r="BL114" s="403"/>
      <c r="BM114" s="403"/>
      <c r="BN114" s="403"/>
      <c r="BO114" s="403"/>
      <c r="BP114" s="403"/>
      <c r="BQ114" s="403"/>
      <c r="BR114" s="403"/>
      <c r="BS114" s="403"/>
      <c r="BT114" s="403"/>
      <c r="BU114" s="403"/>
      <c r="BV114" s="403"/>
    </row>
    <row r="115" spans="63:74" x14ac:dyDescent="0.15">
      <c r="BK115" s="403"/>
      <c r="BL115" s="403"/>
      <c r="BM115" s="403"/>
      <c r="BN115" s="403"/>
      <c r="BO115" s="403"/>
      <c r="BP115" s="403"/>
      <c r="BQ115" s="403"/>
      <c r="BR115" s="403"/>
      <c r="BS115" s="403"/>
      <c r="BT115" s="403"/>
      <c r="BU115" s="403"/>
      <c r="BV115" s="403"/>
    </row>
    <row r="116" spans="63:74" x14ac:dyDescent="0.15">
      <c r="BK116" s="403"/>
      <c r="BL116" s="403"/>
      <c r="BM116" s="403"/>
      <c r="BN116" s="403"/>
      <c r="BO116" s="403"/>
      <c r="BP116" s="403"/>
      <c r="BQ116" s="403"/>
      <c r="BR116" s="403"/>
      <c r="BS116" s="403"/>
      <c r="BT116" s="403"/>
      <c r="BU116" s="403"/>
      <c r="BV116" s="403"/>
    </row>
    <row r="117" spans="63:74" x14ac:dyDescent="0.15">
      <c r="BK117" s="403"/>
      <c r="BL117" s="403"/>
      <c r="BM117" s="403"/>
      <c r="BN117" s="403"/>
      <c r="BO117" s="403"/>
      <c r="BP117" s="403"/>
      <c r="BQ117" s="403"/>
      <c r="BR117" s="403"/>
      <c r="BS117" s="403"/>
      <c r="BT117" s="403"/>
      <c r="BU117" s="403"/>
      <c r="BV117" s="403"/>
    </row>
    <row r="118" spans="63:74" x14ac:dyDescent="0.15">
      <c r="BK118" s="403"/>
      <c r="BL118" s="403"/>
      <c r="BM118" s="403"/>
      <c r="BN118" s="403"/>
      <c r="BO118" s="403"/>
      <c r="BP118" s="403"/>
      <c r="BQ118" s="403"/>
      <c r="BR118" s="403"/>
      <c r="BS118" s="403"/>
      <c r="BT118" s="403"/>
      <c r="BU118" s="403"/>
      <c r="BV118" s="403"/>
    </row>
    <row r="119" spans="63:74" x14ac:dyDescent="0.15">
      <c r="BK119" s="403"/>
      <c r="BL119" s="403"/>
      <c r="BM119" s="403"/>
      <c r="BN119" s="403"/>
      <c r="BO119" s="403"/>
      <c r="BP119" s="403"/>
      <c r="BQ119" s="403"/>
      <c r="BR119" s="403"/>
      <c r="BS119" s="403"/>
      <c r="BT119" s="403"/>
      <c r="BU119" s="403"/>
      <c r="BV119" s="403"/>
    </row>
    <row r="120" spans="63:74" x14ac:dyDescent="0.15">
      <c r="BK120" s="403"/>
      <c r="BL120" s="403"/>
      <c r="BM120" s="403"/>
      <c r="BN120" s="403"/>
      <c r="BO120" s="403"/>
      <c r="BP120" s="403"/>
      <c r="BQ120" s="403"/>
      <c r="BR120" s="403"/>
      <c r="BS120" s="403"/>
      <c r="BT120" s="403"/>
      <c r="BU120" s="403"/>
      <c r="BV120" s="403"/>
    </row>
    <row r="121" spans="63:74" x14ac:dyDescent="0.15">
      <c r="BK121" s="403"/>
      <c r="BL121" s="403"/>
      <c r="BM121" s="403"/>
      <c r="BN121" s="403"/>
      <c r="BO121" s="403"/>
      <c r="BP121" s="403"/>
      <c r="BQ121" s="403"/>
      <c r="BR121" s="403"/>
      <c r="BS121" s="403"/>
      <c r="BT121" s="403"/>
      <c r="BU121" s="403"/>
      <c r="BV121" s="403"/>
    </row>
    <row r="122" spans="63:74" x14ac:dyDescent="0.15">
      <c r="BK122" s="403"/>
      <c r="BL122" s="403"/>
      <c r="BM122" s="403"/>
      <c r="BN122" s="403"/>
      <c r="BO122" s="403"/>
      <c r="BP122" s="403"/>
      <c r="BQ122" s="403"/>
      <c r="BR122" s="403"/>
      <c r="BS122" s="403"/>
      <c r="BT122" s="403"/>
      <c r="BU122" s="403"/>
      <c r="BV122" s="403"/>
    </row>
    <row r="123" spans="63:74" x14ac:dyDescent="0.15">
      <c r="BK123" s="403"/>
      <c r="BL123" s="403"/>
      <c r="BM123" s="403"/>
      <c r="BN123" s="403"/>
      <c r="BO123" s="403"/>
      <c r="BP123" s="403"/>
      <c r="BQ123" s="403"/>
      <c r="BR123" s="403"/>
      <c r="BS123" s="403"/>
      <c r="BT123" s="403"/>
      <c r="BU123" s="403"/>
      <c r="BV123" s="403"/>
    </row>
    <row r="124" spans="63:74" x14ac:dyDescent="0.15">
      <c r="BK124" s="403"/>
      <c r="BL124" s="403"/>
      <c r="BM124" s="403"/>
      <c r="BN124" s="403"/>
      <c r="BO124" s="403"/>
      <c r="BP124" s="403"/>
      <c r="BQ124" s="403"/>
      <c r="BR124" s="403"/>
      <c r="BS124" s="403"/>
      <c r="BT124" s="403"/>
      <c r="BU124" s="403"/>
      <c r="BV124" s="403"/>
    </row>
    <row r="125" spans="63:74" x14ac:dyDescent="0.15">
      <c r="BK125" s="403"/>
      <c r="BL125" s="403"/>
      <c r="BM125" s="403"/>
      <c r="BN125" s="403"/>
      <c r="BO125" s="403"/>
      <c r="BP125" s="403"/>
      <c r="BQ125" s="403"/>
      <c r="BR125" s="403"/>
      <c r="BS125" s="403"/>
      <c r="BT125" s="403"/>
      <c r="BU125" s="403"/>
      <c r="BV125" s="403"/>
    </row>
    <row r="126" spans="63:74" x14ac:dyDescent="0.15">
      <c r="BK126" s="403"/>
      <c r="BL126" s="403"/>
      <c r="BM126" s="403"/>
      <c r="BN126" s="403"/>
      <c r="BO126" s="403"/>
      <c r="BP126" s="403"/>
      <c r="BQ126" s="403"/>
      <c r="BR126" s="403"/>
      <c r="BS126" s="403"/>
      <c r="BT126" s="403"/>
      <c r="BU126" s="403"/>
      <c r="BV126" s="403"/>
    </row>
    <row r="127" spans="63:74" x14ac:dyDescent="0.15">
      <c r="BK127" s="403"/>
      <c r="BL127" s="403"/>
      <c r="BM127" s="403"/>
      <c r="BN127" s="403"/>
      <c r="BO127" s="403"/>
      <c r="BP127" s="403"/>
      <c r="BQ127" s="403"/>
      <c r="BR127" s="403"/>
      <c r="BS127" s="403"/>
      <c r="BT127" s="403"/>
      <c r="BU127" s="403"/>
      <c r="BV127" s="403"/>
    </row>
  </sheetData>
  <mergeCells count="17">
    <mergeCell ref="BK3:BV3"/>
    <mergeCell ref="B1:AL1"/>
    <mergeCell ref="C3:N3"/>
    <mergeCell ref="O3:Z3"/>
    <mergeCell ref="AA3:AL3"/>
    <mergeCell ref="AM3:AX3"/>
    <mergeCell ref="AY3:BJ3"/>
    <mergeCell ref="B35:Q35"/>
    <mergeCell ref="B36:Q36"/>
    <mergeCell ref="B37:Q37"/>
    <mergeCell ref="A1:A2"/>
    <mergeCell ref="B29:Q29"/>
    <mergeCell ref="B31:Q31"/>
    <mergeCell ref="B32:Q32"/>
    <mergeCell ref="B33:Q33"/>
    <mergeCell ref="B30:Q30"/>
    <mergeCell ref="B34:Q34"/>
  </mergeCells>
  <phoneticPr fontId="6" type="noConversion"/>
  <hyperlinks>
    <hyperlink ref="A1:A2" location="Contents!A1" display="Table of Contents"/>
  </hyperlinks>
  <pageMargins left="0.25" right="0.25" top="0.25" bottom="0.25" header="0.5" footer="0.5"/>
  <pageSetup scale="80" orientation="portrait" horizontalDpi="300" verticalDpi="300"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yncVertical="1" syncRef="AV5" transitionEvaluation="1" transitionEntry="1" codeName="Sheet11">
    <pageSetUpPr fitToPage="1"/>
  </sheetPr>
  <dimension ref="A1:BV343"/>
  <sheetViews>
    <sheetView showGridLines="0" workbookViewId="0">
      <pane xSplit="2" ySplit="4" topLeftCell="AV5" activePane="bottomRight" state="frozen"/>
      <selection activeCell="BF63" sqref="BF63"/>
      <selection pane="topRight" activeCell="BF63" sqref="BF63"/>
      <selection pane="bottomLeft" activeCell="BF63" sqref="BF63"/>
      <selection pane="bottomRight" activeCell="BD6" sqref="BD6:BD38"/>
    </sheetView>
  </sheetViews>
  <sheetFormatPr defaultColWidth="9.5703125" defaultRowHeight="11.25" x14ac:dyDescent="0.2"/>
  <cols>
    <col min="1" max="1" width="14.42578125" style="72" customWidth="1"/>
    <col min="2" max="2" width="38.7109375" style="72" customWidth="1"/>
    <col min="3" max="50" width="6.5703125" style="72" customWidth="1"/>
    <col min="51" max="55" width="6.5703125" style="396" customWidth="1"/>
    <col min="56" max="58" width="6.5703125" style="667" customWidth="1"/>
    <col min="59" max="62" width="6.5703125" style="396" customWidth="1"/>
    <col min="63" max="74" width="6.5703125" style="72" customWidth="1"/>
    <col min="75" max="16384" width="9.5703125" style="72"/>
  </cols>
  <sheetData>
    <row r="1" spans="1:74" ht="13.35" customHeight="1" x14ac:dyDescent="0.2">
      <c r="A1" s="790" t="s">
        <v>982</v>
      </c>
      <c r="B1" s="836" t="s">
        <v>250</v>
      </c>
      <c r="C1" s="837"/>
      <c r="D1" s="837"/>
      <c r="E1" s="837"/>
      <c r="F1" s="837"/>
      <c r="G1" s="837"/>
      <c r="H1" s="837"/>
      <c r="I1" s="837"/>
      <c r="J1" s="837"/>
      <c r="K1" s="837"/>
      <c r="L1" s="837"/>
      <c r="M1" s="837"/>
      <c r="N1" s="837"/>
      <c r="O1" s="837"/>
      <c r="P1" s="837"/>
      <c r="Q1" s="837"/>
      <c r="R1" s="837"/>
      <c r="S1" s="837"/>
      <c r="T1" s="837"/>
      <c r="U1" s="837"/>
      <c r="V1" s="837"/>
      <c r="W1" s="837"/>
      <c r="X1" s="837"/>
      <c r="Y1" s="837"/>
      <c r="Z1" s="837"/>
      <c r="AA1" s="837"/>
      <c r="AB1" s="837"/>
      <c r="AC1" s="837"/>
      <c r="AD1" s="837"/>
      <c r="AE1" s="837"/>
      <c r="AF1" s="837"/>
      <c r="AG1" s="837"/>
      <c r="AH1" s="837"/>
      <c r="AI1" s="837"/>
      <c r="AJ1" s="837"/>
      <c r="AK1" s="837"/>
      <c r="AL1" s="837"/>
      <c r="AM1" s="304"/>
    </row>
    <row r="2" spans="1:74" ht="12.75" x14ac:dyDescent="0.2">
      <c r="A2" s="791"/>
      <c r="B2" s="540" t="str">
        <f>"U.S. Energy Information Administration  |  Short-Term Energy Outlook  - "&amp;Dates!D1</f>
        <v>U.S. Energy Information Administration  |  Short-Term Energy Outlook  - July 2019</v>
      </c>
      <c r="C2" s="541"/>
      <c r="D2" s="541"/>
      <c r="E2" s="541"/>
      <c r="F2" s="541"/>
      <c r="G2" s="541"/>
      <c r="H2" s="541"/>
      <c r="I2" s="541"/>
      <c r="J2" s="541"/>
      <c r="K2" s="541"/>
      <c r="L2" s="541"/>
      <c r="M2" s="541"/>
      <c r="N2" s="541"/>
      <c r="O2" s="541"/>
      <c r="P2" s="541"/>
      <c r="Q2" s="541"/>
      <c r="R2" s="541"/>
      <c r="S2" s="541"/>
      <c r="T2" s="541"/>
      <c r="U2" s="541"/>
      <c r="V2" s="541"/>
      <c r="W2" s="541"/>
      <c r="X2" s="541"/>
      <c r="Y2" s="541"/>
      <c r="Z2" s="541"/>
      <c r="AA2" s="541"/>
      <c r="AB2" s="541"/>
      <c r="AC2" s="541"/>
      <c r="AD2" s="541"/>
      <c r="AE2" s="541"/>
      <c r="AF2" s="541"/>
      <c r="AG2" s="541"/>
      <c r="AH2" s="541"/>
      <c r="AI2" s="541"/>
      <c r="AJ2" s="541"/>
      <c r="AK2" s="541"/>
      <c r="AL2" s="541"/>
      <c r="AM2" s="304"/>
    </row>
    <row r="3" spans="1:74" s="12" customFormat="1" ht="12.75" x14ac:dyDescent="0.2">
      <c r="A3" s="14"/>
      <c r="B3" s="15"/>
      <c r="C3" s="799">
        <f>Dates!D3</f>
        <v>2015</v>
      </c>
      <c r="D3" s="795"/>
      <c r="E3" s="795"/>
      <c r="F3" s="795"/>
      <c r="G3" s="795"/>
      <c r="H3" s="795"/>
      <c r="I3" s="795"/>
      <c r="J3" s="795"/>
      <c r="K3" s="795"/>
      <c r="L3" s="795"/>
      <c r="M3" s="795"/>
      <c r="N3" s="796"/>
      <c r="O3" s="799">
        <f>C3+1</f>
        <v>2016</v>
      </c>
      <c r="P3" s="800"/>
      <c r="Q3" s="800"/>
      <c r="R3" s="800"/>
      <c r="S3" s="800"/>
      <c r="T3" s="800"/>
      <c r="U3" s="800"/>
      <c r="V3" s="800"/>
      <c r="W3" s="800"/>
      <c r="X3" s="795"/>
      <c r="Y3" s="795"/>
      <c r="Z3" s="796"/>
      <c r="AA3" s="792">
        <f>O3+1</f>
        <v>2017</v>
      </c>
      <c r="AB3" s="795"/>
      <c r="AC3" s="795"/>
      <c r="AD3" s="795"/>
      <c r="AE3" s="795"/>
      <c r="AF3" s="795"/>
      <c r="AG3" s="795"/>
      <c r="AH3" s="795"/>
      <c r="AI3" s="795"/>
      <c r="AJ3" s="795"/>
      <c r="AK3" s="795"/>
      <c r="AL3" s="796"/>
      <c r="AM3" s="792">
        <f>AA3+1</f>
        <v>2018</v>
      </c>
      <c r="AN3" s="795"/>
      <c r="AO3" s="795"/>
      <c r="AP3" s="795"/>
      <c r="AQ3" s="795"/>
      <c r="AR3" s="795"/>
      <c r="AS3" s="795"/>
      <c r="AT3" s="795"/>
      <c r="AU3" s="795"/>
      <c r="AV3" s="795"/>
      <c r="AW3" s="795"/>
      <c r="AX3" s="796"/>
      <c r="AY3" s="792">
        <f>AM3+1</f>
        <v>2019</v>
      </c>
      <c r="AZ3" s="793"/>
      <c r="BA3" s="793"/>
      <c r="BB3" s="793"/>
      <c r="BC3" s="793"/>
      <c r="BD3" s="793"/>
      <c r="BE3" s="793"/>
      <c r="BF3" s="793"/>
      <c r="BG3" s="793"/>
      <c r="BH3" s="793"/>
      <c r="BI3" s="793"/>
      <c r="BJ3" s="794"/>
      <c r="BK3" s="792">
        <f>AY3+1</f>
        <v>2020</v>
      </c>
      <c r="BL3" s="795"/>
      <c r="BM3" s="795"/>
      <c r="BN3" s="795"/>
      <c r="BO3" s="795"/>
      <c r="BP3" s="795"/>
      <c r="BQ3" s="795"/>
      <c r="BR3" s="795"/>
      <c r="BS3" s="795"/>
      <c r="BT3" s="795"/>
      <c r="BU3" s="795"/>
      <c r="BV3" s="796"/>
    </row>
    <row r="4" spans="1:74" s="12" customFormat="1" x14ac:dyDescent="0.2">
      <c r="A4" s="16"/>
      <c r="B4" s="17"/>
      <c r="C4" s="18" t="s">
        <v>595</v>
      </c>
      <c r="D4" s="18" t="s">
        <v>596</v>
      </c>
      <c r="E4" s="18" t="s">
        <v>597</v>
      </c>
      <c r="F4" s="18" t="s">
        <v>598</v>
      </c>
      <c r="G4" s="18" t="s">
        <v>599</v>
      </c>
      <c r="H4" s="18" t="s">
        <v>600</v>
      </c>
      <c r="I4" s="18" t="s">
        <v>601</v>
      </c>
      <c r="J4" s="18" t="s">
        <v>602</v>
      </c>
      <c r="K4" s="18" t="s">
        <v>603</v>
      </c>
      <c r="L4" s="18" t="s">
        <v>604</v>
      </c>
      <c r="M4" s="18" t="s">
        <v>605</v>
      </c>
      <c r="N4" s="18" t="s">
        <v>606</v>
      </c>
      <c r="O4" s="18" t="s">
        <v>595</v>
      </c>
      <c r="P4" s="18" t="s">
        <v>596</v>
      </c>
      <c r="Q4" s="18" t="s">
        <v>597</v>
      </c>
      <c r="R4" s="18" t="s">
        <v>598</v>
      </c>
      <c r="S4" s="18" t="s">
        <v>599</v>
      </c>
      <c r="T4" s="18" t="s">
        <v>600</v>
      </c>
      <c r="U4" s="18" t="s">
        <v>601</v>
      </c>
      <c r="V4" s="18" t="s">
        <v>602</v>
      </c>
      <c r="W4" s="18" t="s">
        <v>603</v>
      </c>
      <c r="X4" s="18" t="s">
        <v>604</v>
      </c>
      <c r="Y4" s="18" t="s">
        <v>605</v>
      </c>
      <c r="Z4" s="18" t="s">
        <v>606</v>
      </c>
      <c r="AA4" s="18" t="s">
        <v>595</v>
      </c>
      <c r="AB4" s="18" t="s">
        <v>596</v>
      </c>
      <c r="AC4" s="18" t="s">
        <v>597</v>
      </c>
      <c r="AD4" s="18" t="s">
        <v>598</v>
      </c>
      <c r="AE4" s="18" t="s">
        <v>599</v>
      </c>
      <c r="AF4" s="18" t="s">
        <v>600</v>
      </c>
      <c r="AG4" s="18" t="s">
        <v>601</v>
      </c>
      <c r="AH4" s="18" t="s">
        <v>602</v>
      </c>
      <c r="AI4" s="18" t="s">
        <v>603</v>
      </c>
      <c r="AJ4" s="18" t="s">
        <v>604</v>
      </c>
      <c r="AK4" s="18" t="s">
        <v>605</v>
      </c>
      <c r="AL4" s="18" t="s">
        <v>606</v>
      </c>
      <c r="AM4" s="18" t="s">
        <v>595</v>
      </c>
      <c r="AN4" s="18" t="s">
        <v>596</v>
      </c>
      <c r="AO4" s="18" t="s">
        <v>597</v>
      </c>
      <c r="AP4" s="18" t="s">
        <v>598</v>
      </c>
      <c r="AQ4" s="18" t="s">
        <v>599</v>
      </c>
      <c r="AR4" s="18" t="s">
        <v>600</v>
      </c>
      <c r="AS4" s="18" t="s">
        <v>601</v>
      </c>
      <c r="AT4" s="18" t="s">
        <v>602</v>
      </c>
      <c r="AU4" s="18" t="s">
        <v>603</v>
      </c>
      <c r="AV4" s="18" t="s">
        <v>604</v>
      </c>
      <c r="AW4" s="18" t="s">
        <v>605</v>
      </c>
      <c r="AX4" s="18" t="s">
        <v>606</v>
      </c>
      <c r="AY4" s="18" t="s">
        <v>595</v>
      </c>
      <c r="AZ4" s="18" t="s">
        <v>596</v>
      </c>
      <c r="BA4" s="18" t="s">
        <v>597</v>
      </c>
      <c r="BB4" s="18" t="s">
        <v>598</v>
      </c>
      <c r="BC4" s="18" t="s">
        <v>599</v>
      </c>
      <c r="BD4" s="18" t="s">
        <v>600</v>
      </c>
      <c r="BE4" s="18" t="s">
        <v>601</v>
      </c>
      <c r="BF4" s="18" t="s">
        <v>602</v>
      </c>
      <c r="BG4" s="18" t="s">
        <v>603</v>
      </c>
      <c r="BH4" s="18" t="s">
        <v>604</v>
      </c>
      <c r="BI4" s="18" t="s">
        <v>605</v>
      </c>
      <c r="BJ4" s="18" t="s">
        <v>606</v>
      </c>
      <c r="BK4" s="18" t="s">
        <v>595</v>
      </c>
      <c r="BL4" s="18" t="s">
        <v>596</v>
      </c>
      <c r="BM4" s="18" t="s">
        <v>597</v>
      </c>
      <c r="BN4" s="18" t="s">
        <v>598</v>
      </c>
      <c r="BO4" s="18" t="s">
        <v>599</v>
      </c>
      <c r="BP4" s="18" t="s">
        <v>600</v>
      </c>
      <c r="BQ4" s="18" t="s">
        <v>601</v>
      </c>
      <c r="BR4" s="18" t="s">
        <v>602</v>
      </c>
      <c r="BS4" s="18" t="s">
        <v>603</v>
      </c>
      <c r="BT4" s="18" t="s">
        <v>604</v>
      </c>
      <c r="BU4" s="18" t="s">
        <v>605</v>
      </c>
      <c r="BV4" s="18" t="s">
        <v>606</v>
      </c>
    </row>
    <row r="5" spans="1:74" ht="11.1" customHeight="1" x14ac:dyDescent="0.2">
      <c r="A5" s="73"/>
      <c r="B5" s="74" t="s">
        <v>964</v>
      </c>
      <c r="C5" s="75"/>
      <c r="D5" s="75"/>
      <c r="E5" s="75"/>
      <c r="F5" s="75"/>
      <c r="G5" s="75"/>
      <c r="H5" s="75"/>
      <c r="I5" s="75"/>
      <c r="J5" s="75"/>
      <c r="K5" s="75"/>
      <c r="L5" s="75"/>
      <c r="M5" s="75"/>
      <c r="N5" s="75"/>
      <c r="O5" s="75"/>
      <c r="P5" s="75"/>
      <c r="Q5" s="75"/>
      <c r="R5" s="75"/>
      <c r="S5" s="75"/>
      <c r="T5" s="75"/>
      <c r="U5" s="75"/>
      <c r="V5" s="75"/>
      <c r="W5" s="75"/>
      <c r="X5" s="75"/>
      <c r="Y5" s="75"/>
      <c r="Z5" s="75"/>
      <c r="AA5" s="75"/>
      <c r="AB5" s="75"/>
      <c r="AC5" s="75"/>
      <c r="AD5" s="75"/>
      <c r="AE5" s="75"/>
      <c r="AF5" s="75"/>
      <c r="AG5" s="75"/>
      <c r="AH5" s="75"/>
      <c r="AI5" s="75"/>
      <c r="AJ5" s="75"/>
      <c r="AK5" s="75"/>
      <c r="AL5" s="75"/>
      <c r="AM5" s="75"/>
      <c r="AN5" s="75"/>
      <c r="AO5" s="75"/>
      <c r="AP5" s="75"/>
      <c r="AQ5" s="75"/>
      <c r="AR5" s="75"/>
      <c r="AS5" s="75"/>
      <c r="AT5" s="75"/>
      <c r="AU5" s="75"/>
      <c r="AV5" s="75"/>
      <c r="AW5" s="75"/>
      <c r="AX5" s="75"/>
      <c r="AY5" s="426"/>
      <c r="AZ5" s="735"/>
      <c r="BA5" s="735"/>
      <c r="BB5" s="735"/>
      <c r="BC5" s="735"/>
      <c r="BD5" s="769"/>
      <c r="BE5" s="75"/>
      <c r="BF5" s="75"/>
      <c r="BG5" s="75"/>
      <c r="BH5" s="75"/>
      <c r="BI5" s="75"/>
      <c r="BJ5" s="426"/>
      <c r="BK5" s="426"/>
      <c r="BL5" s="426"/>
      <c r="BM5" s="426"/>
      <c r="BN5" s="426"/>
      <c r="BO5" s="426"/>
      <c r="BP5" s="426"/>
      <c r="BQ5" s="426"/>
      <c r="BR5" s="426"/>
      <c r="BS5" s="426"/>
      <c r="BT5" s="426"/>
      <c r="BU5" s="426"/>
      <c r="BV5" s="426"/>
    </row>
    <row r="6" spans="1:74" ht="11.1" customHeight="1" x14ac:dyDescent="0.2">
      <c r="A6" s="76" t="s">
        <v>958</v>
      </c>
      <c r="B6" s="185" t="s">
        <v>544</v>
      </c>
      <c r="C6" s="214">
        <v>78.075868548000003</v>
      </c>
      <c r="D6" s="214">
        <v>78.463815107000002</v>
      </c>
      <c r="E6" s="214">
        <v>78.810305774</v>
      </c>
      <c r="F6" s="214">
        <v>79.947986</v>
      </c>
      <c r="G6" s="214">
        <v>78.797208032</v>
      </c>
      <c r="H6" s="214">
        <v>78.613866866999999</v>
      </c>
      <c r="I6" s="214">
        <v>78.862992581</v>
      </c>
      <c r="J6" s="214">
        <v>78.952723355000003</v>
      </c>
      <c r="K6" s="214">
        <v>79.451042999999999</v>
      </c>
      <c r="L6" s="214">
        <v>78.872316902999998</v>
      </c>
      <c r="M6" s="214">
        <v>78.541217433</v>
      </c>
      <c r="N6" s="214">
        <v>78.545799935000005</v>
      </c>
      <c r="O6" s="214">
        <v>78.560495516000003</v>
      </c>
      <c r="P6" s="214">
        <v>79.673152793</v>
      </c>
      <c r="Q6" s="214">
        <v>78.773416452000006</v>
      </c>
      <c r="R6" s="214">
        <v>78.718453533000002</v>
      </c>
      <c r="S6" s="214">
        <v>77.821785289999994</v>
      </c>
      <c r="T6" s="214">
        <v>77.076280967000002</v>
      </c>
      <c r="U6" s="214">
        <v>77.706927194000002</v>
      </c>
      <c r="V6" s="214">
        <v>77.090734257999998</v>
      </c>
      <c r="W6" s="214">
        <v>76.580057832999998</v>
      </c>
      <c r="X6" s="214">
        <v>76.279981226000004</v>
      </c>
      <c r="Y6" s="214">
        <v>76.916482966999993</v>
      </c>
      <c r="Z6" s="214">
        <v>76.050186354999994</v>
      </c>
      <c r="AA6" s="214">
        <v>75.979681515999999</v>
      </c>
      <c r="AB6" s="214">
        <v>76.625913749999995</v>
      </c>
      <c r="AC6" s="214">
        <v>78.418810065000002</v>
      </c>
      <c r="AD6" s="214">
        <v>78.502159832999993</v>
      </c>
      <c r="AE6" s="214">
        <v>78.371707870999998</v>
      </c>
      <c r="AF6" s="214">
        <v>78.987322599999999</v>
      </c>
      <c r="AG6" s="214">
        <v>79.955689226000004</v>
      </c>
      <c r="AH6" s="214">
        <v>79.936718225999996</v>
      </c>
      <c r="AI6" s="214">
        <v>81.133553966999997</v>
      </c>
      <c r="AJ6" s="214">
        <v>82.268117064999998</v>
      </c>
      <c r="AK6" s="214">
        <v>84.499417367000007</v>
      </c>
      <c r="AL6" s="214">
        <v>84.999681386999995</v>
      </c>
      <c r="AM6" s="214">
        <v>83.432426323000001</v>
      </c>
      <c r="AN6" s="214">
        <v>85.163614499999994</v>
      </c>
      <c r="AO6" s="214">
        <v>86.223440934999999</v>
      </c>
      <c r="AP6" s="214">
        <v>86.596001200000003</v>
      </c>
      <c r="AQ6" s="214">
        <v>87.530164612999997</v>
      </c>
      <c r="AR6" s="214">
        <v>88.033588899999998</v>
      </c>
      <c r="AS6" s="214">
        <v>89.794047613000004</v>
      </c>
      <c r="AT6" s="214">
        <v>91.766870128999997</v>
      </c>
      <c r="AU6" s="214">
        <v>93.001004332999997</v>
      </c>
      <c r="AV6" s="214">
        <v>93.836520194000002</v>
      </c>
      <c r="AW6" s="214">
        <v>95.161740399999999</v>
      </c>
      <c r="AX6" s="214">
        <v>95.375327741999996</v>
      </c>
      <c r="AY6" s="214">
        <v>95.319401999999997</v>
      </c>
      <c r="AZ6" s="214">
        <v>96.317554571000002</v>
      </c>
      <c r="BA6" s="214">
        <v>96.396293129</v>
      </c>
      <c r="BB6" s="214">
        <v>97.176845967000006</v>
      </c>
      <c r="BC6" s="214">
        <v>97.602410000000006</v>
      </c>
      <c r="BD6" s="214">
        <v>97.999020000000002</v>
      </c>
      <c r="BE6" s="355">
        <v>98.744349999999997</v>
      </c>
      <c r="BF6" s="355">
        <v>99.437529999999995</v>
      </c>
      <c r="BG6" s="355">
        <v>99.891589999999994</v>
      </c>
      <c r="BH6" s="355">
        <v>100.2499</v>
      </c>
      <c r="BI6" s="355">
        <v>100.7783</v>
      </c>
      <c r="BJ6" s="355">
        <v>100.6041</v>
      </c>
      <c r="BK6" s="355">
        <v>100.00960000000001</v>
      </c>
      <c r="BL6" s="355">
        <v>99.600319999999996</v>
      </c>
      <c r="BM6" s="355">
        <v>99.422709999999995</v>
      </c>
      <c r="BN6" s="355">
        <v>99.451660000000004</v>
      </c>
      <c r="BO6" s="355">
        <v>99.761439999999993</v>
      </c>
      <c r="BP6" s="355">
        <v>100.0269</v>
      </c>
      <c r="BQ6" s="355">
        <v>100.1906</v>
      </c>
      <c r="BR6" s="355">
        <v>100.5968</v>
      </c>
      <c r="BS6" s="355">
        <v>100.9098</v>
      </c>
      <c r="BT6" s="355">
        <v>100.8252</v>
      </c>
      <c r="BU6" s="355">
        <v>100.8511</v>
      </c>
      <c r="BV6" s="355">
        <v>100.28149999999999</v>
      </c>
    </row>
    <row r="7" spans="1:74" ht="11.1" customHeight="1" x14ac:dyDescent="0.2">
      <c r="A7" s="76" t="s">
        <v>959</v>
      </c>
      <c r="B7" s="185" t="s">
        <v>545</v>
      </c>
      <c r="C7" s="214">
        <v>1.0141756773999999</v>
      </c>
      <c r="D7" s="214">
        <v>0.98249407143</v>
      </c>
      <c r="E7" s="214">
        <v>0.98460487097000005</v>
      </c>
      <c r="F7" s="214">
        <v>0.99196016666999998</v>
      </c>
      <c r="G7" s="214">
        <v>0.93947148387000001</v>
      </c>
      <c r="H7" s="214">
        <v>0.86666433333000004</v>
      </c>
      <c r="I7" s="214">
        <v>0.86069874193999996</v>
      </c>
      <c r="J7" s="214">
        <v>0.81213077419000002</v>
      </c>
      <c r="K7" s="214">
        <v>0.91999966666999999</v>
      </c>
      <c r="L7" s="214">
        <v>0.94134241934999996</v>
      </c>
      <c r="M7" s="214">
        <v>0.98966583333000002</v>
      </c>
      <c r="N7" s="214">
        <v>0.99811180644999997</v>
      </c>
      <c r="O7" s="214">
        <v>0.98985696773999998</v>
      </c>
      <c r="P7" s="214">
        <v>0.98047362068999999</v>
      </c>
      <c r="Q7" s="214">
        <v>0.96446416129000001</v>
      </c>
      <c r="R7" s="214">
        <v>0.87527080000000002</v>
      </c>
      <c r="S7" s="214">
        <v>0.87380251613000004</v>
      </c>
      <c r="T7" s="214">
        <v>0.82939439999999998</v>
      </c>
      <c r="U7" s="214">
        <v>0.80725641935000003</v>
      </c>
      <c r="V7" s="214">
        <v>0.80545829032000005</v>
      </c>
      <c r="W7" s="214">
        <v>0.83234090000000005</v>
      </c>
      <c r="X7" s="214">
        <v>0.92084509677000004</v>
      </c>
      <c r="Y7" s="214">
        <v>1.0126803666999999</v>
      </c>
      <c r="Z7" s="214">
        <v>1.0197435483999999</v>
      </c>
      <c r="AA7" s="214">
        <v>1.0007213548</v>
      </c>
      <c r="AB7" s="214">
        <v>1.0051831786000001</v>
      </c>
      <c r="AC7" s="214">
        <v>1.0110912581</v>
      </c>
      <c r="AD7" s="214">
        <v>1.0124299333</v>
      </c>
      <c r="AE7" s="214">
        <v>0.98061022581000001</v>
      </c>
      <c r="AF7" s="214">
        <v>0.91696866666999999</v>
      </c>
      <c r="AG7" s="214">
        <v>0.77498987097000005</v>
      </c>
      <c r="AH7" s="214">
        <v>0.78796545160999998</v>
      </c>
      <c r="AI7" s="214">
        <v>0.90684133333000005</v>
      </c>
      <c r="AJ7" s="214">
        <v>0.95277612902999997</v>
      </c>
      <c r="AK7" s="214">
        <v>0.99199320000000002</v>
      </c>
      <c r="AL7" s="214">
        <v>0.98839687096999995</v>
      </c>
      <c r="AM7" s="214">
        <v>1.0024972903</v>
      </c>
      <c r="AN7" s="214">
        <v>0.99014989285999999</v>
      </c>
      <c r="AO7" s="214">
        <v>0.99678825806000004</v>
      </c>
      <c r="AP7" s="214">
        <v>0.96375683332999995</v>
      </c>
      <c r="AQ7" s="214">
        <v>0.93008154839000001</v>
      </c>
      <c r="AR7" s="214">
        <v>0.86816786667000001</v>
      </c>
      <c r="AS7" s="214">
        <v>0.84246267742000003</v>
      </c>
      <c r="AT7" s="214">
        <v>0.84280248387000001</v>
      </c>
      <c r="AU7" s="214">
        <v>0.90166080000000004</v>
      </c>
      <c r="AV7" s="214">
        <v>0.91166883871000004</v>
      </c>
      <c r="AW7" s="214">
        <v>0.98024476667000005</v>
      </c>
      <c r="AX7" s="214">
        <v>0.99763345161000005</v>
      </c>
      <c r="AY7" s="214">
        <v>0.98396409676999996</v>
      </c>
      <c r="AZ7" s="214">
        <v>0.95457417857000004</v>
      </c>
      <c r="BA7" s="214">
        <v>0.94664041934999998</v>
      </c>
      <c r="BB7" s="214">
        <v>0.97545879999999996</v>
      </c>
      <c r="BC7" s="214">
        <v>0.87893410000000005</v>
      </c>
      <c r="BD7" s="214">
        <v>0.79016900000000001</v>
      </c>
      <c r="BE7" s="355">
        <v>0.63743890000000003</v>
      </c>
      <c r="BF7" s="355">
        <v>0.81506040000000002</v>
      </c>
      <c r="BG7" s="355">
        <v>0.90043930000000005</v>
      </c>
      <c r="BH7" s="355">
        <v>0.91886080000000003</v>
      </c>
      <c r="BI7" s="355">
        <v>0.95508519999999997</v>
      </c>
      <c r="BJ7" s="355">
        <v>0.96178819999999998</v>
      </c>
      <c r="BK7" s="355">
        <v>0.97392210000000001</v>
      </c>
      <c r="BL7" s="355">
        <v>1.026832</v>
      </c>
      <c r="BM7" s="355">
        <v>1.0145310000000001</v>
      </c>
      <c r="BN7" s="355">
        <v>0.9232108</v>
      </c>
      <c r="BO7" s="355">
        <v>0.86830289999999999</v>
      </c>
      <c r="BP7" s="355">
        <v>0.78945969999999999</v>
      </c>
      <c r="BQ7" s="355">
        <v>0.62937560000000004</v>
      </c>
      <c r="BR7" s="355">
        <v>0.8252891</v>
      </c>
      <c r="BS7" s="355">
        <v>0.92181709999999994</v>
      </c>
      <c r="BT7" s="355">
        <v>0.92710579999999998</v>
      </c>
      <c r="BU7" s="355">
        <v>0.95897030000000005</v>
      </c>
      <c r="BV7" s="355">
        <v>0.95902489999999996</v>
      </c>
    </row>
    <row r="8" spans="1:74" ht="11.1" customHeight="1" x14ac:dyDescent="0.2">
      <c r="A8" s="76" t="s">
        <v>962</v>
      </c>
      <c r="B8" s="185" t="s">
        <v>133</v>
      </c>
      <c r="C8" s="214">
        <v>3.4163715483999999</v>
      </c>
      <c r="D8" s="214">
        <v>3.3588606071</v>
      </c>
      <c r="E8" s="214">
        <v>3.0849011289999999</v>
      </c>
      <c r="F8" s="214">
        <v>3.5699841666999999</v>
      </c>
      <c r="G8" s="214">
        <v>3.5924043548000002</v>
      </c>
      <c r="H8" s="214">
        <v>3.5121537332999999</v>
      </c>
      <c r="I8" s="214">
        <v>3.7630379676999999</v>
      </c>
      <c r="J8" s="214">
        <v>3.8430978386999999</v>
      </c>
      <c r="K8" s="214">
        <v>3.8741262333000002</v>
      </c>
      <c r="L8" s="214">
        <v>3.5772226129</v>
      </c>
      <c r="M8" s="214">
        <v>3.3795202999999998</v>
      </c>
      <c r="N8" s="214">
        <v>3.4914604194000001</v>
      </c>
      <c r="O8" s="214">
        <v>3.3684434194000001</v>
      </c>
      <c r="P8" s="214">
        <v>3.3349898621</v>
      </c>
      <c r="Q8" s="214">
        <v>3.4466514194000002</v>
      </c>
      <c r="R8" s="214">
        <v>3.2485630333</v>
      </c>
      <c r="S8" s="214">
        <v>3.4318000323</v>
      </c>
      <c r="T8" s="214">
        <v>3.1110263667</v>
      </c>
      <c r="U8" s="214">
        <v>3.1938824515999999</v>
      </c>
      <c r="V8" s="214">
        <v>3.2873087742</v>
      </c>
      <c r="W8" s="214">
        <v>3.1254156332999998</v>
      </c>
      <c r="X8" s="214">
        <v>3.2455705483999999</v>
      </c>
      <c r="Y8" s="214">
        <v>3.2636478667</v>
      </c>
      <c r="Z8" s="214">
        <v>3.3003703548000001</v>
      </c>
      <c r="AA8" s="214">
        <v>3.2700238064999998</v>
      </c>
      <c r="AB8" s="214">
        <v>3.1592205714000001</v>
      </c>
      <c r="AC8" s="214">
        <v>3.2769611613</v>
      </c>
      <c r="AD8" s="214">
        <v>3.0267268000000001</v>
      </c>
      <c r="AE8" s="214">
        <v>3.0700342903000002</v>
      </c>
      <c r="AF8" s="214">
        <v>2.8943709332999998</v>
      </c>
      <c r="AG8" s="214">
        <v>3.0293591612999999</v>
      </c>
      <c r="AH8" s="214">
        <v>2.8645070000000001</v>
      </c>
      <c r="AI8" s="214">
        <v>2.8158523999999998</v>
      </c>
      <c r="AJ8" s="214">
        <v>2.4688081290000001</v>
      </c>
      <c r="AK8" s="214">
        <v>2.6007319999999998</v>
      </c>
      <c r="AL8" s="214">
        <v>2.3980777418999999</v>
      </c>
      <c r="AM8" s="214">
        <v>2.4894125805999998</v>
      </c>
      <c r="AN8" s="214">
        <v>2.5904406429</v>
      </c>
      <c r="AO8" s="214">
        <v>2.6232492258</v>
      </c>
      <c r="AP8" s="214">
        <v>2.4352866333000001</v>
      </c>
      <c r="AQ8" s="214">
        <v>2.4587234516000001</v>
      </c>
      <c r="AR8" s="214">
        <v>2.5603740667000001</v>
      </c>
      <c r="AS8" s="214">
        <v>2.8028619032000002</v>
      </c>
      <c r="AT8" s="214">
        <v>2.9646870000000001</v>
      </c>
      <c r="AU8" s="214">
        <v>2.7994157</v>
      </c>
      <c r="AV8" s="214">
        <v>2.6106604193999998</v>
      </c>
      <c r="AW8" s="214">
        <v>2.8872678333000001</v>
      </c>
      <c r="AX8" s="214">
        <v>2.8171550968000001</v>
      </c>
      <c r="AY8" s="214">
        <v>2.8712633547999999</v>
      </c>
      <c r="AZ8" s="214">
        <v>2.6461696786000002</v>
      </c>
      <c r="BA8" s="214">
        <v>2.8753300968</v>
      </c>
      <c r="BB8" s="214">
        <v>2.8354550999999999</v>
      </c>
      <c r="BC8" s="214">
        <v>3.0301439999999999</v>
      </c>
      <c r="BD8" s="214">
        <v>2.911975</v>
      </c>
      <c r="BE8" s="355">
        <v>2.9933339999999999</v>
      </c>
      <c r="BF8" s="355">
        <v>2.903527</v>
      </c>
      <c r="BG8" s="355">
        <v>2.8760080000000001</v>
      </c>
      <c r="BH8" s="355">
        <v>2.7233170000000002</v>
      </c>
      <c r="BI8" s="355">
        <v>2.985163</v>
      </c>
      <c r="BJ8" s="355">
        <v>3.018275</v>
      </c>
      <c r="BK8" s="355">
        <v>3.0095909999999999</v>
      </c>
      <c r="BL8" s="355">
        <v>2.9974379999999998</v>
      </c>
      <c r="BM8" s="355">
        <v>2.9860069999999999</v>
      </c>
      <c r="BN8" s="355">
        <v>2.9750450000000002</v>
      </c>
      <c r="BO8" s="355">
        <v>2.9647220000000001</v>
      </c>
      <c r="BP8" s="355">
        <v>2.909119</v>
      </c>
      <c r="BQ8" s="355">
        <v>2.8772519999999999</v>
      </c>
      <c r="BR8" s="355">
        <v>2.793866</v>
      </c>
      <c r="BS8" s="355">
        <v>2.7697970000000001</v>
      </c>
      <c r="BT8" s="355">
        <v>2.6151759999999999</v>
      </c>
      <c r="BU8" s="355">
        <v>2.8674309999999998</v>
      </c>
      <c r="BV8" s="355">
        <v>2.883642</v>
      </c>
    </row>
    <row r="9" spans="1:74" ht="11.1" customHeight="1" x14ac:dyDescent="0.2">
      <c r="A9" s="76" t="s">
        <v>963</v>
      </c>
      <c r="B9" s="185" t="s">
        <v>125</v>
      </c>
      <c r="C9" s="214">
        <v>73.645321323000005</v>
      </c>
      <c r="D9" s="214">
        <v>74.122460429</v>
      </c>
      <c r="E9" s="214">
        <v>74.740799773999996</v>
      </c>
      <c r="F9" s="214">
        <v>75.386041667000001</v>
      </c>
      <c r="G9" s="214">
        <v>74.265332193999996</v>
      </c>
      <c r="H9" s="214">
        <v>74.235048800000001</v>
      </c>
      <c r="I9" s="214">
        <v>74.239255870999997</v>
      </c>
      <c r="J9" s="214">
        <v>74.297494741999998</v>
      </c>
      <c r="K9" s="214">
        <v>74.656917100000001</v>
      </c>
      <c r="L9" s="214">
        <v>74.353751871</v>
      </c>
      <c r="M9" s="214">
        <v>74.1720313</v>
      </c>
      <c r="N9" s="214">
        <v>74.056227710000002</v>
      </c>
      <c r="O9" s="214">
        <v>74.202195129000003</v>
      </c>
      <c r="P9" s="214">
        <v>75.357689309999998</v>
      </c>
      <c r="Q9" s="214">
        <v>74.362300871000002</v>
      </c>
      <c r="R9" s="214">
        <v>74.594619699999996</v>
      </c>
      <c r="S9" s="214">
        <v>73.516182741999998</v>
      </c>
      <c r="T9" s="214">
        <v>73.135860199999996</v>
      </c>
      <c r="U9" s="214">
        <v>73.705788322999993</v>
      </c>
      <c r="V9" s="214">
        <v>72.997967193999997</v>
      </c>
      <c r="W9" s="214">
        <v>72.622301300000004</v>
      </c>
      <c r="X9" s="214">
        <v>72.113565581000003</v>
      </c>
      <c r="Y9" s="214">
        <v>72.640154733000003</v>
      </c>
      <c r="Z9" s="214">
        <v>71.730072452000002</v>
      </c>
      <c r="AA9" s="214">
        <v>71.708936355000006</v>
      </c>
      <c r="AB9" s="214">
        <v>72.461510000000004</v>
      </c>
      <c r="AC9" s="214">
        <v>74.130757645000003</v>
      </c>
      <c r="AD9" s="214">
        <v>74.463003099999995</v>
      </c>
      <c r="AE9" s="214">
        <v>74.321063355000007</v>
      </c>
      <c r="AF9" s="214">
        <v>75.175983000000002</v>
      </c>
      <c r="AG9" s="214">
        <v>76.151340193999999</v>
      </c>
      <c r="AH9" s="214">
        <v>76.284245773999999</v>
      </c>
      <c r="AI9" s="214">
        <v>77.410860232999994</v>
      </c>
      <c r="AJ9" s="214">
        <v>78.846532805999999</v>
      </c>
      <c r="AK9" s="214">
        <v>80.906692167000003</v>
      </c>
      <c r="AL9" s="214">
        <v>81.613206774000005</v>
      </c>
      <c r="AM9" s="214">
        <v>79.940516451999997</v>
      </c>
      <c r="AN9" s="214">
        <v>81.583023964000006</v>
      </c>
      <c r="AO9" s="214">
        <v>82.603403451999995</v>
      </c>
      <c r="AP9" s="214">
        <v>83.196957733000005</v>
      </c>
      <c r="AQ9" s="214">
        <v>84.141359613000006</v>
      </c>
      <c r="AR9" s="214">
        <v>84.605046967000007</v>
      </c>
      <c r="AS9" s="214">
        <v>86.148723032000007</v>
      </c>
      <c r="AT9" s="214">
        <v>87.959380644999996</v>
      </c>
      <c r="AU9" s="214">
        <v>89.299927832999998</v>
      </c>
      <c r="AV9" s="214">
        <v>90.314190934999999</v>
      </c>
      <c r="AW9" s="214">
        <v>91.294227800000002</v>
      </c>
      <c r="AX9" s="214">
        <v>91.560539194</v>
      </c>
      <c r="AY9" s="214">
        <v>91.464174548000003</v>
      </c>
      <c r="AZ9" s="214">
        <v>92.716810714000005</v>
      </c>
      <c r="BA9" s="214">
        <v>92.574322613000007</v>
      </c>
      <c r="BB9" s="214">
        <v>93.365932067000003</v>
      </c>
      <c r="BC9" s="214">
        <v>93.693330000000003</v>
      </c>
      <c r="BD9" s="214">
        <v>94.296869999999998</v>
      </c>
      <c r="BE9" s="355">
        <v>95.113579999999999</v>
      </c>
      <c r="BF9" s="355">
        <v>95.718950000000007</v>
      </c>
      <c r="BG9" s="355">
        <v>96.115139999999997</v>
      </c>
      <c r="BH9" s="355">
        <v>96.60772</v>
      </c>
      <c r="BI9" s="355">
        <v>96.838040000000007</v>
      </c>
      <c r="BJ9" s="355">
        <v>96.62406</v>
      </c>
      <c r="BK9" s="355">
        <v>96.026039999999995</v>
      </c>
      <c r="BL9" s="355">
        <v>95.576049999999995</v>
      </c>
      <c r="BM9" s="355">
        <v>95.422179999999997</v>
      </c>
      <c r="BN9" s="355">
        <v>95.553399999999996</v>
      </c>
      <c r="BO9" s="355">
        <v>95.92841</v>
      </c>
      <c r="BP9" s="355">
        <v>96.328289999999996</v>
      </c>
      <c r="BQ9" s="355">
        <v>96.683970000000002</v>
      </c>
      <c r="BR9" s="355">
        <v>96.977609999999999</v>
      </c>
      <c r="BS9" s="355">
        <v>97.218149999999994</v>
      </c>
      <c r="BT9" s="355">
        <v>97.282939999999996</v>
      </c>
      <c r="BU9" s="355">
        <v>97.024739999999994</v>
      </c>
      <c r="BV9" s="355">
        <v>96.438829999999996</v>
      </c>
    </row>
    <row r="10" spans="1:74" ht="11.1" customHeight="1" x14ac:dyDescent="0.2">
      <c r="A10" s="76" t="s">
        <v>655</v>
      </c>
      <c r="B10" s="185" t="s">
        <v>546</v>
      </c>
      <c r="C10" s="214">
        <v>73.444870968000004</v>
      </c>
      <c r="D10" s="214">
        <v>73.809785714</v>
      </c>
      <c r="E10" s="214">
        <v>74.135741934999999</v>
      </c>
      <c r="F10" s="214">
        <v>75.205933333000004</v>
      </c>
      <c r="G10" s="214">
        <v>74.123419354999996</v>
      </c>
      <c r="H10" s="214">
        <v>73.950966667000003</v>
      </c>
      <c r="I10" s="214">
        <v>74.185290323000004</v>
      </c>
      <c r="J10" s="214">
        <v>74.269709676999994</v>
      </c>
      <c r="K10" s="214">
        <v>74.738466666999997</v>
      </c>
      <c r="L10" s="214">
        <v>74.194064515999997</v>
      </c>
      <c r="M10" s="214">
        <v>73.882599999999996</v>
      </c>
      <c r="N10" s="214">
        <v>73.886935484000006</v>
      </c>
      <c r="O10" s="214">
        <v>73.559354838999994</v>
      </c>
      <c r="P10" s="214">
        <v>74.601172414000004</v>
      </c>
      <c r="Q10" s="214">
        <v>73.758709676999999</v>
      </c>
      <c r="R10" s="214">
        <v>73.707266666999999</v>
      </c>
      <c r="S10" s="214">
        <v>72.867677419000003</v>
      </c>
      <c r="T10" s="214">
        <v>72.169633332999993</v>
      </c>
      <c r="U10" s="214">
        <v>72.760129031999995</v>
      </c>
      <c r="V10" s="214">
        <v>72.183161290000001</v>
      </c>
      <c r="W10" s="214">
        <v>71.704999999999998</v>
      </c>
      <c r="X10" s="214">
        <v>71.424032257999997</v>
      </c>
      <c r="Y10" s="214">
        <v>72.02</v>
      </c>
      <c r="Z10" s="214">
        <v>71.208838709999995</v>
      </c>
      <c r="AA10" s="214">
        <v>71.020129032</v>
      </c>
      <c r="AB10" s="214">
        <v>71.624178571000002</v>
      </c>
      <c r="AC10" s="214">
        <v>73.300064516000006</v>
      </c>
      <c r="AD10" s="214">
        <v>73.377966666999995</v>
      </c>
      <c r="AE10" s="214">
        <v>73.256032258000005</v>
      </c>
      <c r="AF10" s="214">
        <v>73.831466667000001</v>
      </c>
      <c r="AG10" s="214">
        <v>74.736612902999994</v>
      </c>
      <c r="AH10" s="214">
        <v>74.718870968000004</v>
      </c>
      <c r="AI10" s="214">
        <v>75.837599999999995</v>
      </c>
      <c r="AJ10" s="214">
        <v>76.898096773999995</v>
      </c>
      <c r="AK10" s="214">
        <v>78.983766666999998</v>
      </c>
      <c r="AL10" s="214">
        <v>79.451354839000004</v>
      </c>
      <c r="AM10" s="214">
        <v>77.911774194000003</v>
      </c>
      <c r="AN10" s="214">
        <v>79.346249999999998</v>
      </c>
      <c r="AO10" s="214">
        <v>80.154612903</v>
      </c>
      <c r="AP10" s="214">
        <v>80.436366667000001</v>
      </c>
      <c r="AQ10" s="214">
        <v>81.307677419000001</v>
      </c>
      <c r="AR10" s="214">
        <v>81.770600000000002</v>
      </c>
      <c r="AS10" s="214">
        <v>83.383806452000002</v>
      </c>
      <c r="AT10" s="214">
        <v>85.154838710000007</v>
      </c>
      <c r="AU10" s="214">
        <v>86.343333333000004</v>
      </c>
      <c r="AV10" s="214">
        <v>87.177032257999997</v>
      </c>
      <c r="AW10" s="214">
        <v>88.550066666999996</v>
      </c>
      <c r="AX10" s="214">
        <v>88.906290322999993</v>
      </c>
      <c r="AY10" s="214">
        <v>88.722999999999999</v>
      </c>
      <c r="AZ10" s="214">
        <v>89.509178571000007</v>
      </c>
      <c r="BA10" s="214">
        <v>89.525838710000002</v>
      </c>
      <c r="BB10" s="214">
        <v>90.257900000000006</v>
      </c>
      <c r="BC10" s="214">
        <v>90.634739999999994</v>
      </c>
      <c r="BD10" s="214">
        <v>90.980270000000004</v>
      </c>
      <c r="BE10" s="355">
        <v>91.66095</v>
      </c>
      <c r="BF10" s="355">
        <v>92.286699999999996</v>
      </c>
      <c r="BG10" s="355">
        <v>92.690659999999994</v>
      </c>
      <c r="BH10" s="355">
        <v>93.007490000000004</v>
      </c>
      <c r="BI10" s="355">
        <v>93.480580000000003</v>
      </c>
      <c r="BJ10" s="355">
        <v>93.301950000000005</v>
      </c>
      <c r="BK10" s="355">
        <v>92.735060000000004</v>
      </c>
      <c r="BL10" s="355">
        <v>92.338880000000003</v>
      </c>
      <c r="BM10" s="355">
        <v>92.157759999999996</v>
      </c>
      <c r="BN10" s="355">
        <v>92.168409999999994</v>
      </c>
      <c r="BO10" s="355">
        <v>92.439120000000003</v>
      </c>
      <c r="BP10" s="355">
        <v>92.668750000000003</v>
      </c>
      <c r="BQ10" s="355">
        <v>92.804040000000001</v>
      </c>
      <c r="BR10" s="355">
        <v>93.163730000000001</v>
      </c>
      <c r="BS10" s="355">
        <v>93.437070000000006</v>
      </c>
      <c r="BT10" s="355">
        <v>93.342039999999997</v>
      </c>
      <c r="BU10" s="355">
        <v>93.349239999999995</v>
      </c>
      <c r="BV10" s="355">
        <v>92.804950000000005</v>
      </c>
    </row>
    <row r="11" spans="1:74" ht="11.1" customHeight="1" x14ac:dyDescent="0.2">
      <c r="A11" s="633" t="s">
        <v>661</v>
      </c>
      <c r="B11" s="634" t="s">
        <v>1168</v>
      </c>
      <c r="C11" s="214">
        <v>0.37470693548</v>
      </c>
      <c r="D11" s="214">
        <v>0.43579732143</v>
      </c>
      <c r="E11" s="214">
        <v>0.47260416128999999</v>
      </c>
      <c r="F11" s="214">
        <v>9.6095266666999996E-2</v>
      </c>
      <c r="G11" s="214">
        <v>5.5065516129E-2</v>
      </c>
      <c r="H11" s="214">
        <v>8.6591433332999998E-2</v>
      </c>
      <c r="I11" s="214">
        <v>0.23140287097000001</v>
      </c>
      <c r="J11" s="214">
        <v>0.36146448387000002</v>
      </c>
      <c r="K11" s="214">
        <v>0.18845123333</v>
      </c>
      <c r="L11" s="214">
        <v>0.28027732257999999</v>
      </c>
      <c r="M11" s="214">
        <v>0.25051279999999998</v>
      </c>
      <c r="N11" s="214">
        <v>0.18121761289999999</v>
      </c>
      <c r="O11" s="214">
        <v>0.38865748386999999</v>
      </c>
      <c r="P11" s="214">
        <v>0.33545096551999998</v>
      </c>
      <c r="Q11" s="214">
        <v>0.27637138709999998</v>
      </c>
      <c r="R11" s="214">
        <v>0.15891150000000001</v>
      </c>
      <c r="S11" s="214">
        <v>0.16774222581000001</v>
      </c>
      <c r="T11" s="214">
        <v>0.25460490000000002</v>
      </c>
      <c r="U11" s="214">
        <v>0.18622654839</v>
      </c>
      <c r="V11" s="214">
        <v>0.26071296774000002</v>
      </c>
      <c r="W11" s="214">
        <v>9.6082733333000006E-2</v>
      </c>
      <c r="X11" s="214">
        <v>0.18558383871</v>
      </c>
      <c r="Y11" s="214">
        <v>0.30244036667000002</v>
      </c>
      <c r="Z11" s="214">
        <v>0.28560287096999998</v>
      </c>
      <c r="AA11" s="214">
        <v>0.41789790322999998</v>
      </c>
      <c r="AB11" s="214">
        <v>0.30274167857000001</v>
      </c>
      <c r="AC11" s="214">
        <v>0.15735993547999999</v>
      </c>
      <c r="AD11" s="214">
        <v>0.17235723333</v>
      </c>
      <c r="AE11" s="214">
        <v>0.17722793547999999</v>
      </c>
      <c r="AF11" s="214">
        <v>0.1879007</v>
      </c>
      <c r="AG11" s="214">
        <v>0.16738283871000001</v>
      </c>
      <c r="AH11" s="214">
        <v>0.25362032258</v>
      </c>
      <c r="AI11" s="214">
        <v>8.8338566667000004E-2</v>
      </c>
      <c r="AJ11" s="214">
        <v>7.9250741934999994E-2</v>
      </c>
      <c r="AK11" s="214">
        <v>0.21259883332999999</v>
      </c>
      <c r="AL11" s="214">
        <v>0.35043651612999999</v>
      </c>
      <c r="AM11" s="214">
        <v>0.53676612902999998</v>
      </c>
      <c r="AN11" s="214">
        <v>0.241808</v>
      </c>
      <c r="AO11" s="214">
        <v>0.20879648386999999</v>
      </c>
      <c r="AP11" s="214">
        <v>0.10435483332999999</v>
      </c>
      <c r="AQ11" s="214">
        <v>8.5581870968000004E-2</v>
      </c>
      <c r="AR11" s="214">
        <v>9.6805066667000006E-2</v>
      </c>
      <c r="AS11" s="214">
        <v>0.18069354838999999</v>
      </c>
      <c r="AT11" s="214">
        <v>0.17655964516</v>
      </c>
      <c r="AU11" s="214">
        <v>0.10514343332999999</v>
      </c>
      <c r="AV11" s="214">
        <v>0.19597200000000001</v>
      </c>
      <c r="AW11" s="214">
        <v>9.3486299999999994E-2</v>
      </c>
      <c r="AX11" s="214">
        <v>0.47648483871000002</v>
      </c>
      <c r="AY11" s="214">
        <v>0.46560732257999998</v>
      </c>
      <c r="AZ11" s="214">
        <v>0.26884496428999999</v>
      </c>
      <c r="BA11" s="214">
        <v>0.11287922581</v>
      </c>
      <c r="BB11" s="214">
        <v>9.4732999999999998E-2</v>
      </c>
      <c r="BC11" s="214">
        <v>0.17014629032</v>
      </c>
      <c r="BD11" s="214">
        <v>0.18083623333000001</v>
      </c>
      <c r="BE11" s="355">
        <v>0.16046209677000001</v>
      </c>
      <c r="BF11" s="355">
        <v>0.24632883871</v>
      </c>
      <c r="BG11" s="355">
        <v>8.7264666667000002E-2</v>
      </c>
      <c r="BH11" s="355">
        <v>7.5378806452E-2</v>
      </c>
      <c r="BI11" s="355">
        <v>0.20710567532999999</v>
      </c>
      <c r="BJ11" s="355">
        <v>0.35</v>
      </c>
      <c r="BK11" s="355">
        <v>0.45</v>
      </c>
      <c r="BL11" s="355">
        <v>0.35</v>
      </c>
      <c r="BM11" s="355">
        <v>0.15</v>
      </c>
      <c r="BN11" s="355">
        <v>0.17235723333</v>
      </c>
      <c r="BO11" s="355">
        <v>0.17722793547999999</v>
      </c>
      <c r="BP11" s="355">
        <v>0.1879007</v>
      </c>
      <c r="BQ11" s="355">
        <v>0.2</v>
      </c>
      <c r="BR11" s="355">
        <v>0.25362032258</v>
      </c>
      <c r="BS11" s="355">
        <v>8.8338566667000004E-2</v>
      </c>
      <c r="BT11" s="355">
        <v>7.9250741934999994E-2</v>
      </c>
      <c r="BU11" s="355">
        <v>0.21259883332999999</v>
      </c>
      <c r="BV11" s="355">
        <v>0.3</v>
      </c>
    </row>
    <row r="12" spans="1:74" ht="11.1" customHeight="1" x14ac:dyDescent="0.2">
      <c r="A12" s="633" t="s">
        <v>1169</v>
      </c>
      <c r="B12" s="634" t="s">
        <v>1170</v>
      </c>
      <c r="C12" s="214">
        <v>9.1344806451999994E-2</v>
      </c>
      <c r="D12" s="214">
        <v>9.8148571429000006E-2</v>
      </c>
      <c r="E12" s="214">
        <v>7.3132258065000005E-4</v>
      </c>
      <c r="F12" s="214">
        <v>8.0453333332999996E-4</v>
      </c>
      <c r="G12" s="214">
        <v>8.9333580644999994E-2</v>
      </c>
      <c r="H12" s="214">
        <v>9.2474266666999996E-2</v>
      </c>
      <c r="I12" s="214">
        <v>8.9371064516000007E-2</v>
      </c>
      <c r="J12" s="214">
        <v>8.9127967742000005E-2</v>
      </c>
      <c r="K12" s="214">
        <v>9.2231499999999994E-2</v>
      </c>
      <c r="L12" s="214">
        <v>8.9317741935E-2</v>
      </c>
      <c r="M12" s="214">
        <v>9.8963933333000006E-2</v>
      </c>
      <c r="N12" s="214">
        <v>0.10232645160999999</v>
      </c>
      <c r="O12" s="214">
        <v>8.5219354838999997E-4</v>
      </c>
      <c r="P12" s="214">
        <v>0.11411737931</v>
      </c>
      <c r="Q12" s="214">
        <v>0.32509825805999998</v>
      </c>
      <c r="R12" s="214">
        <v>0.33453966667000001</v>
      </c>
      <c r="S12" s="214">
        <v>0.31852203225999998</v>
      </c>
      <c r="T12" s="214">
        <v>0.54815313333000004</v>
      </c>
      <c r="U12" s="214">
        <v>0.50770445161</v>
      </c>
      <c r="V12" s="214">
        <v>0.86347745161</v>
      </c>
      <c r="W12" s="214">
        <v>0.55881003333000001</v>
      </c>
      <c r="X12" s="214">
        <v>9.6773967742000006E-2</v>
      </c>
      <c r="Y12" s="214">
        <v>1.0991992333</v>
      </c>
      <c r="Z12" s="214">
        <v>1.3492001935</v>
      </c>
      <c r="AA12" s="214">
        <v>1.6561823548000001</v>
      </c>
      <c r="AB12" s="214">
        <v>1.8586267857000001</v>
      </c>
      <c r="AC12" s="214">
        <v>1.4049404838999999</v>
      </c>
      <c r="AD12" s="214">
        <v>1.6889637666999999</v>
      </c>
      <c r="AE12" s="214">
        <v>1.9607187419000001</v>
      </c>
      <c r="AF12" s="214">
        <v>1.7487261000000001</v>
      </c>
      <c r="AG12" s="214">
        <v>1.7287880968</v>
      </c>
      <c r="AH12" s="214">
        <v>1.4667146451999999</v>
      </c>
      <c r="AI12" s="214">
        <v>1.8244232332999999</v>
      </c>
      <c r="AJ12" s="214">
        <v>2.5869341934999999</v>
      </c>
      <c r="AK12" s="214">
        <v>2.6700092667000002</v>
      </c>
      <c r="AL12" s="214">
        <v>2.6646472258</v>
      </c>
      <c r="AM12" s="214">
        <v>2.3375275161000002</v>
      </c>
      <c r="AN12" s="214">
        <v>2.6315650000000002</v>
      </c>
      <c r="AO12" s="214">
        <v>2.9529820323</v>
      </c>
      <c r="AP12" s="214">
        <v>2.8561486999999999</v>
      </c>
      <c r="AQ12" s="214">
        <v>3.0579658386999999</v>
      </c>
      <c r="AR12" s="214">
        <v>2.4511675333</v>
      </c>
      <c r="AS12" s="214">
        <v>3.1690282581</v>
      </c>
      <c r="AT12" s="214">
        <v>2.9524399355000002</v>
      </c>
      <c r="AU12" s="214">
        <v>2.7126836333000002</v>
      </c>
      <c r="AV12" s="214">
        <v>2.8995504839000001</v>
      </c>
      <c r="AW12" s="214">
        <v>3.5861690667000001</v>
      </c>
      <c r="AX12" s="214">
        <v>3.9611176773999999</v>
      </c>
      <c r="AY12" s="214">
        <v>4.0954016128999999</v>
      </c>
      <c r="AZ12" s="214">
        <v>3.6737679643000001</v>
      </c>
      <c r="BA12" s="214">
        <v>4.2198127097000002</v>
      </c>
      <c r="BB12" s="214">
        <v>4.2367369666999997</v>
      </c>
      <c r="BC12" s="214">
        <v>4.5644437485999996</v>
      </c>
      <c r="BD12" s="214">
        <v>4.3636547945000004</v>
      </c>
      <c r="BE12" s="355">
        <v>4.6289477712</v>
      </c>
      <c r="BF12" s="355">
        <v>4.8813130803</v>
      </c>
      <c r="BG12" s="355">
        <v>4.9621116497999997</v>
      </c>
      <c r="BH12" s="355">
        <v>5.2322630136999999</v>
      </c>
      <c r="BI12" s="355">
        <v>6.3261881653999996</v>
      </c>
      <c r="BJ12" s="355">
        <v>6.6793016466999999</v>
      </c>
      <c r="BK12" s="355">
        <v>6.7991095890000004</v>
      </c>
      <c r="BL12" s="355">
        <v>6.9892989856999996</v>
      </c>
      <c r="BM12" s="355">
        <v>6.0718863014000002</v>
      </c>
      <c r="BN12" s="355">
        <v>5.8241863014000002</v>
      </c>
      <c r="BO12" s="355">
        <v>5.8868863013999997</v>
      </c>
      <c r="BP12" s="355">
        <v>6.7278095889999996</v>
      </c>
      <c r="BQ12" s="355">
        <v>6.9209989856999998</v>
      </c>
      <c r="BR12" s="355">
        <v>7.0131095889999999</v>
      </c>
      <c r="BS12" s="355">
        <v>6.2924130137000001</v>
      </c>
      <c r="BT12" s="355">
        <v>6.7437630136999998</v>
      </c>
      <c r="BU12" s="355">
        <v>8.3813595890000006</v>
      </c>
      <c r="BV12" s="355">
        <v>8.6290595890000006</v>
      </c>
    </row>
    <row r="13" spans="1:74" ht="11.1" customHeight="1" x14ac:dyDescent="0.2">
      <c r="A13" s="633" t="s">
        <v>660</v>
      </c>
      <c r="B13" s="634" t="s">
        <v>1132</v>
      </c>
      <c r="C13" s="214">
        <v>8.6371359999999999</v>
      </c>
      <c r="D13" s="214">
        <v>8.6427004643000007</v>
      </c>
      <c r="E13" s="214">
        <v>7.8253319677000004</v>
      </c>
      <c r="F13" s="214">
        <v>6.7403003666999997</v>
      </c>
      <c r="G13" s="214">
        <v>6.5362186452</v>
      </c>
      <c r="H13" s="214">
        <v>6.7885391332999996</v>
      </c>
      <c r="I13" s="214">
        <v>6.7670561935000002</v>
      </c>
      <c r="J13" s="214">
        <v>6.5370708387000001</v>
      </c>
      <c r="K13" s="214">
        <v>6.7716539999999998</v>
      </c>
      <c r="L13" s="214">
        <v>7.0185917418999999</v>
      </c>
      <c r="M13" s="214">
        <v>7.0234679</v>
      </c>
      <c r="N13" s="214">
        <v>7.1488211289999999</v>
      </c>
      <c r="O13" s="214">
        <v>8.4361684193999995</v>
      </c>
      <c r="P13" s="214">
        <v>8.3454744482999992</v>
      </c>
      <c r="Q13" s="214">
        <v>7.4891598065</v>
      </c>
      <c r="R13" s="214">
        <v>7.8840567332999996</v>
      </c>
      <c r="S13" s="214">
        <v>7.8415600968000003</v>
      </c>
      <c r="T13" s="214">
        <v>7.8076207333000003</v>
      </c>
      <c r="U13" s="214">
        <v>8.3620493871000008</v>
      </c>
      <c r="V13" s="214">
        <v>8.1897790644999997</v>
      </c>
      <c r="W13" s="214">
        <v>7.8531397332999999</v>
      </c>
      <c r="X13" s="214">
        <v>7.2797125484</v>
      </c>
      <c r="Y13" s="214">
        <v>7.3983096000000002</v>
      </c>
      <c r="Z13" s="214">
        <v>8.7712862903000008</v>
      </c>
      <c r="AA13" s="214">
        <v>8.9892410644999998</v>
      </c>
      <c r="AB13" s="214">
        <v>8.7890828571000004</v>
      </c>
      <c r="AC13" s="214">
        <v>8.8921149031999995</v>
      </c>
      <c r="AD13" s="214">
        <v>7.7692269999999999</v>
      </c>
      <c r="AE13" s="214">
        <v>7.7042206452000004</v>
      </c>
      <c r="AF13" s="214">
        <v>7.8046515333000004</v>
      </c>
      <c r="AG13" s="214">
        <v>7.9126568065000003</v>
      </c>
      <c r="AH13" s="214">
        <v>7.7418490323000002</v>
      </c>
      <c r="AI13" s="214">
        <v>7.5602128666999997</v>
      </c>
      <c r="AJ13" s="214">
        <v>7.7905174839000004</v>
      </c>
      <c r="AK13" s="214">
        <v>7.9091158666999997</v>
      </c>
      <c r="AL13" s="214">
        <v>8.6030867419000003</v>
      </c>
      <c r="AM13" s="214">
        <v>9.1362329355000007</v>
      </c>
      <c r="AN13" s="214">
        <v>8.2363259643000006</v>
      </c>
      <c r="AO13" s="214">
        <v>8.5241272902999992</v>
      </c>
      <c r="AP13" s="214">
        <v>7.9698285000000002</v>
      </c>
      <c r="AQ13" s="214">
        <v>7.2415399676999996</v>
      </c>
      <c r="AR13" s="214">
        <v>7.5178950000000002</v>
      </c>
      <c r="AS13" s="214">
        <v>7.7865148064999996</v>
      </c>
      <c r="AT13" s="214">
        <v>7.4686761935000003</v>
      </c>
      <c r="AU13" s="214">
        <v>7.0298603333000003</v>
      </c>
      <c r="AV13" s="214">
        <v>6.7426713225999997</v>
      </c>
      <c r="AW13" s="214">
        <v>6.9883971000000003</v>
      </c>
      <c r="AX13" s="214">
        <v>7.8176521934999998</v>
      </c>
      <c r="AY13" s="214">
        <v>8.9149390000000004</v>
      </c>
      <c r="AZ13" s="214">
        <v>8.0624952499999996</v>
      </c>
      <c r="BA13" s="214">
        <v>8.0457455161000002</v>
      </c>
      <c r="BB13" s="214">
        <v>6.7888627333000002</v>
      </c>
      <c r="BC13" s="214">
        <v>6.724539</v>
      </c>
      <c r="BD13" s="214">
        <v>6.6377309999999996</v>
      </c>
      <c r="BE13" s="355">
        <v>6.7308830000000004</v>
      </c>
      <c r="BF13" s="355">
        <v>6.7699660000000002</v>
      </c>
      <c r="BG13" s="355">
        <v>6.7942580000000001</v>
      </c>
      <c r="BH13" s="355">
        <v>7.2460779999999998</v>
      </c>
      <c r="BI13" s="355">
        <v>6.8719479999999997</v>
      </c>
      <c r="BJ13" s="355">
        <v>7.9292530000000001</v>
      </c>
      <c r="BK13" s="355">
        <v>9.0312540000000006</v>
      </c>
      <c r="BL13" s="355">
        <v>7.8641810000000003</v>
      </c>
      <c r="BM13" s="355">
        <v>7.7574969999999999</v>
      </c>
      <c r="BN13" s="355">
        <v>7.1043260000000004</v>
      </c>
      <c r="BO13" s="355">
        <v>6.589836</v>
      </c>
      <c r="BP13" s="355">
        <v>6.3280969999999996</v>
      </c>
      <c r="BQ13" s="355">
        <v>6.6511839999999998</v>
      </c>
      <c r="BR13" s="355">
        <v>6.8670629999999999</v>
      </c>
      <c r="BS13" s="355">
        <v>6.8109510000000002</v>
      </c>
      <c r="BT13" s="355">
        <v>6.8890570000000002</v>
      </c>
      <c r="BU13" s="355">
        <v>6.8363019999999999</v>
      </c>
      <c r="BV13" s="355">
        <v>8.2077089999999995</v>
      </c>
    </row>
    <row r="14" spans="1:74" ht="11.1" customHeight="1" x14ac:dyDescent="0.2">
      <c r="A14" s="633" t="s">
        <v>1171</v>
      </c>
      <c r="B14" s="634" t="s">
        <v>1133</v>
      </c>
      <c r="C14" s="214">
        <v>4.5706498064999996</v>
      </c>
      <c r="D14" s="214">
        <v>5.0788049642999997</v>
      </c>
      <c r="E14" s="214">
        <v>5.2885353225999996</v>
      </c>
      <c r="F14" s="214">
        <v>4.3434550666999998</v>
      </c>
      <c r="G14" s="214">
        <v>4.2420925160999996</v>
      </c>
      <c r="H14" s="214">
        <v>4.5135048332999999</v>
      </c>
      <c r="I14" s="214">
        <v>4.5499740644999997</v>
      </c>
      <c r="J14" s="214">
        <v>4.5845694194000002</v>
      </c>
      <c r="K14" s="214">
        <v>5.3268550000000001</v>
      </c>
      <c r="L14" s="214">
        <v>5.0241462258</v>
      </c>
      <c r="M14" s="214">
        <v>5.0923354666999998</v>
      </c>
      <c r="N14" s="214">
        <v>5.1155458387000001</v>
      </c>
      <c r="O14" s="214">
        <v>5.435301129</v>
      </c>
      <c r="P14" s="214">
        <v>5.4981893102999999</v>
      </c>
      <c r="Q14" s="214">
        <v>5.9624773547999999</v>
      </c>
      <c r="R14" s="214">
        <v>5.5938986667000004</v>
      </c>
      <c r="S14" s="214">
        <v>5.7548317097000004</v>
      </c>
      <c r="T14" s="214">
        <v>5.5522819999999999</v>
      </c>
      <c r="U14" s="214">
        <v>5.5788244839000001</v>
      </c>
      <c r="V14" s="214">
        <v>6.0470359355000003</v>
      </c>
      <c r="W14" s="214">
        <v>6.1740625667</v>
      </c>
      <c r="X14" s="214">
        <v>5.5956819677</v>
      </c>
      <c r="Y14" s="214">
        <v>6.4981045333000003</v>
      </c>
      <c r="Z14" s="214">
        <v>6.7422766128999996</v>
      </c>
      <c r="AA14" s="214">
        <v>7.1137447096999997</v>
      </c>
      <c r="AB14" s="214">
        <v>7.2465825714000003</v>
      </c>
      <c r="AC14" s="214">
        <v>7.3641849677</v>
      </c>
      <c r="AD14" s="214">
        <v>6.5527512999999997</v>
      </c>
      <c r="AE14" s="214">
        <v>6.2284323225999998</v>
      </c>
      <c r="AF14" s="214">
        <v>6.6953293</v>
      </c>
      <c r="AG14" s="214">
        <v>6.2850159031999997</v>
      </c>
      <c r="AH14" s="214">
        <v>6.4984021289999996</v>
      </c>
      <c r="AI14" s="214">
        <v>6.5182510999999996</v>
      </c>
      <c r="AJ14" s="214">
        <v>6.4891537419</v>
      </c>
      <c r="AK14" s="214">
        <v>6.9417918332999999</v>
      </c>
      <c r="AL14" s="214">
        <v>6.9941914838999999</v>
      </c>
      <c r="AM14" s="214">
        <v>7.3474378710000003</v>
      </c>
      <c r="AN14" s="214">
        <v>7.2131440714000004</v>
      </c>
      <c r="AO14" s="214">
        <v>6.4492005484000003</v>
      </c>
      <c r="AP14" s="214">
        <v>6.4418919333</v>
      </c>
      <c r="AQ14" s="214">
        <v>5.7199535484000004</v>
      </c>
      <c r="AR14" s="214">
        <v>6.2819956000000001</v>
      </c>
      <c r="AS14" s="214">
        <v>6.7018505161000004</v>
      </c>
      <c r="AT14" s="214">
        <v>7.0943058710000004</v>
      </c>
      <c r="AU14" s="214">
        <v>7.3455195667000002</v>
      </c>
      <c r="AV14" s="214">
        <v>6.9922699032000004</v>
      </c>
      <c r="AW14" s="214">
        <v>7.6710149000000003</v>
      </c>
      <c r="AX14" s="214">
        <v>7.7633359031999998</v>
      </c>
      <c r="AY14" s="214">
        <v>7.6714458710000004</v>
      </c>
      <c r="AZ14" s="214">
        <v>8.0897274285999998</v>
      </c>
      <c r="BA14" s="214">
        <v>7.7940770967999997</v>
      </c>
      <c r="BB14" s="214">
        <v>6.9739727333000001</v>
      </c>
      <c r="BC14" s="214">
        <v>6.9761410000000001</v>
      </c>
      <c r="BD14" s="214">
        <v>7.4483550000000003</v>
      </c>
      <c r="BE14" s="355">
        <v>7.4985119999999998</v>
      </c>
      <c r="BF14" s="355">
        <v>7.4987740000000001</v>
      </c>
      <c r="BG14" s="355">
        <v>7.8870940000000003</v>
      </c>
      <c r="BH14" s="355">
        <v>7.6095269999999999</v>
      </c>
      <c r="BI14" s="355">
        <v>8.5123040000000003</v>
      </c>
      <c r="BJ14" s="355">
        <v>9.4194469999999999</v>
      </c>
      <c r="BK14" s="355">
        <v>10.009309999999999</v>
      </c>
      <c r="BL14" s="355">
        <v>9.9580769999999994</v>
      </c>
      <c r="BM14" s="355">
        <v>9.5546530000000001</v>
      </c>
      <c r="BN14" s="355">
        <v>8.9349469999999993</v>
      </c>
      <c r="BO14" s="355">
        <v>8.1361249999999998</v>
      </c>
      <c r="BP14" s="355">
        <v>8.2470680000000005</v>
      </c>
      <c r="BQ14" s="355">
        <v>8.0978239999999992</v>
      </c>
      <c r="BR14" s="355">
        <v>7.9384300000000003</v>
      </c>
      <c r="BS14" s="355">
        <v>7.9989140000000001</v>
      </c>
      <c r="BT14" s="355">
        <v>7.6173200000000003</v>
      </c>
      <c r="BU14" s="355">
        <v>8.7362369999999991</v>
      </c>
      <c r="BV14" s="355">
        <v>9.1666380000000007</v>
      </c>
    </row>
    <row r="15" spans="1:74" ht="11.1" customHeight="1" x14ac:dyDescent="0.2">
      <c r="A15" s="76" t="s">
        <v>662</v>
      </c>
      <c r="B15" s="185" t="s">
        <v>547</v>
      </c>
      <c r="C15" s="214">
        <v>0.15906451613</v>
      </c>
      <c r="D15" s="214">
        <v>0.15985714286</v>
      </c>
      <c r="E15" s="214">
        <v>0.16058064516000001</v>
      </c>
      <c r="F15" s="214">
        <v>0.16289999999999999</v>
      </c>
      <c r="G15" s="214">
        <v>0.1605483871</v>
      </c>
      <c r="H15" s="214">
        <v>0.16016666667000001</v>
      </c>
      <c r="I15" s="214">
        <v>0.16067741934999999</v>
      </c>
      <c r="J15" s="214">
        <v>0.16087096774000001</v>
      </c>
      <c r="K15" s="214">
        <v>0.16186666666999999</v>
      </c>
      <c r="L15" s="214">
        <v>0.16067741934999999</v>
      </c>
      <c r="M15" s="214">
        <v>0.16003333333</v>
      </c>
      <c r="N15" s="214">
        <v>0.16003225805999999</v>
      </c>
      <c r="O15" s="214">
        <v>0.15819354838999999</v>
      </c>
      <c r="P15" s="214">
        <v>0.16041379310000001</v>
      </c>
      <c r="Q15" s="214">
        <v>0.15861290322999999</v>
      </c>
      <c r="R15" s="214">
        <v>0.1585</v>
      </c>
      <c r="S15" s="214">
        <v>0.15667741935000001</v>
      </c>
      <c r="T15" s="214">
        <v>0.1552</v>
      </c>
      <c r="U15" s="214">
        <v>0.15645161290000001</v>
      </c>
      <c r="V15" s="214">
        <v>0.15522580645</v>
      </c>
      <c r="W15" s="214">
        <v>0.1542</v>
      </c>
      <c r="X15" s="214">
        <v>0.15358064516</v>
      </c>
      <c r="Y15" s="214">
        <v>0.15486666667000001</v>
      </c>
      <c r="Z15" s="214">
        <v>0.15312903225999999</v>
      </c>
      <c r="AA15" s="214">
        <v>0.17093548386999999</v>
      </c>
      <c r="AB15" s="214">
        <v>0.17239285713999999</v>
      </c>
      <c r="AC15" s="214">
        <v>0.17641935483999999</v>
      </c>
      <c r="AD15" s="214">
        <v>0.17663333333</v>
      </c>
      <c r="AE15" s="214">
        <v>0.17632258065</v>
      </c>
      <c r="AF15" s="214">
        <v>0.1777</v>
      </c>
      <c r="AG15" s="214">
        <v>0.17990322581000001</v>
      </c>
      <c r="AH15" s="214">
        <v>0.17983870967999999</v>
      </c>
      <c r="AI15" s="214">
        <v>0.18253333332999999</v>
      </c>
      <c r="AJ15" s="214">
        <v>0.18509677419000001</v>
      </c>
      <c r="AK15" s="214">
        <v>0.19009999999999999</v>
      </c>
      <c r="AL15" s="214">
        <v>0.19125806451999999</v>
      </c>
      <c r="AM15" s="214">
        <v>0.20722580644999999</v>
      </c>
      <c r="AN15" s="214">
        <v>0.22132142857000001</v>
      </c>
      <c r="AO15" s="214">
        <v>0.19219354839</v>
      </c>
      <c r="AP15" s="214">
        <v>0.15973333333</v>
      </c>
      <c r="AQ15" s="214">
        <v>0.15261290323000001</v>
      </c>
      <c r="AR15" s="214">
        <v>0.18496666667</v>
      </c>
      <c r="AS15" s="214">
        <v>0.17061290323</v>
      </c>
      <c r="AT15" s="214">
        <v>0.19841935484000001</v>
      </c>
      <c r="AU15" s="214">
        <v>0.19186666666999999</v>
      </c>
      <c r="AV15" s="214">
        <v>0.18129032258</v>
      </c>
      <c r="AW15" s="214">
        <v>0.19793333332999999</v>
      </c>
      <c r="AX15" s="214">
        <v>0.16958064515999999</v>
      </c>
      <c r="AY15" s="214">
        <v>0.15974193548000001</v>
      </c>
      <c r="AZ15" s="214">
        <v>0.21753571428999999</v>
      </c>
      <c r="BA15" s="214">
        <v>0.20080645160999999</v>
      </c>
      <c r="BB15" s="214">
        <v>0.17319999999999999</v>
      </c>
      <c r="BC15" s="214">
        <v>0.1914834</v>
      </c>
      <c r="BD15" s="214">
        <v>0.1922131</v>
      </c>
      <c r="BE15" s="355">
        <v>0.1936512</v>
      </c>
      <c r="BF15" s="355">
        <v>0.19497320000000001</v>
      </c>
      <c r="BG15" s="355">
        <v>0.19582659999999999</v>
      </c>
      <c r="BH15" s="355">
        <v>0.196496</v>
      </c>
      <c r="BI15" s="355">
        <v>0.19749549999999999</v>
      </c>
      <c r="BJ15" s="355">
        <v>0.19711809999999999</v>
      </c>
      <c r="BK15" s="355">
        <v>0.19592039999999999</v>
      </c>
      <c r="BL15" s="355">
        <v>0.19508339999999999</v>
      </c>
      <c r="BM15" s="355">
        <v>0.19470080000000001</v>
      </c>
      <c r="BN15" s="355">
        <v>0.19472329999999999</v>
      </c>
      <c r="BO15" s="355">
        <v>0.1952952</v>
      </c>
      <c r="BP15" s="355">
        <v>0.19578029999999999</v>
      </c>
      <c r="BQ15" s="355">
        <v>0.1960662</v>
      </c>
      <c r="BR15" s="355">
        <v>0.1968261</v>
      </c>
      <c r="BS15" s="355">
        <v>0.19740360000000001</v>
      </c>
      <c r="BT15" s="355">
        <v>0.19720280000000001</v>
      </c>
      <c r="BU15" s="355">
        <v>0.197218</v>
      </c>
      <c r="BV15" s="355">
        <v>0.1960681</v>
      </c>
    </row>
    <row r="16" spans="1:74" ht="11.1" customHeight="1" x14ac:dyDescent="0.2">
      <c r="A16" s="76" t="s">
        <v>18</v>
      </c>
      <c r="B16" s="185" t="s">
        <v>548</v>
      </c>
      <c r="C16" s="214">
        <v>23.892387097</v>
      </c>
      <c r="D16" s="214">
        <v>27.043214286000001</v>
      </c>
      <c r="E16" s="214">
        <v>6.4772903226</v>
      </c>
      <c r="F16" s="214">
        <v>-10.975466666999999</v>
      </c>
      <c r="G16" s="214">
        <v>-16.357516129</v>
      </c>
      <c r="H16" s="214">
        <v>-12.334533333</v>
      </c>
      <c r="I16" s="214">
        <v>-9.4065483871000009</v>
      </c>
      <c r="J16" s="214">
        <v>-10.223451613</v>
      </c>
      <c r="K16" s="214">
        <v>-12.6866</v>
      </c>
      <c r="L16" s="214">
        <v>-10.926741935000001</v>
      </c>
      <c r="M16" s="214">
        <v>0.54916666667000003</v>
      </c>
      <c r="N16" s="214">
        <v>8.7804838709999995</v>
      </c>
      <c r="O16" s="214">
        <v>23.90783871</v>
      </c>
      <c r="P16" s="214">
        <v>14.178241378999999</v>
      </c>
      <c r="Q16" s="214">
        <v>1.7008709677</v>
      </c>
      <c r="R16" s="214">
        <v>-5.6848999999999998</v>
      </c>
      <c r="S16" s="214">
        <v>-10.865967742</v>
      </c>
      <c r="T16" s="214">
        <v>-7.6283333332999996</v>
      </c>
      <c r="U16" s="214">
        <v>-4.4807741935000003</v>
      </c>
      <c r="V16" s="214">
        <v>-4.1822258065</v>
      </c>
      <c r="W16" s="214">
        <v>-8.9872666667000001</v>
      </c>
      <c r="X16" s="214">
        <v>-10.205354839</v>
      </c>
      <c r="Y16" s="214">
        <v>1.2879666667</v>
      </c>
      <c r="Z16" s="214">
        <v>22.177677418999998</v>
      </c>
      <c r="AA16" s="214">
        <v>22.169903225999999</v>
      </c>
      <c r="AB16" s="214">
        <v>10.412928571</v>
      </c>
      <c r="AC16" s="214">
        <v>9.0805161289999994</v>
      </c>
      <c r="AD16" s="214">
        <v>-7.8630333332999998</v>
      </c>
      <c r="AE16" s="214">
        <v>-11.216870968</v>
      </c>
      <c r="AF16" s="214">
        <v>-9.5687999999999995</v>
      </c>
      <c r="AG16" s="214">
        <v>-4.9928709677000001</v>
      </c>
      <c r="AH16" s="214">
        <v>-6.4956774193999998</v>
      </c>
      <c r="AI16" s="214">
        <v>-10.778266667</v>
      </c>
      <c r="AJ16" s="214">
        <v>-8.1805161290000008</v>
      </c>
      <c r="AK16" s="214">
        <v>3.0152000000000001</v>
      </c>
      <c r="AL16" s="214">
        <v>22.809225806000001</v>
      </c>
      <c r="AM16" s="214">
        <v>28.856741934999999</v>
      </c>
      <c r="AN16" s="214">
        <v>16.693249999999999</v>
      </c>
      <c r="AO16" s="214">
        <v>9.2373870967999991</v>
      </c>
      <c r="AP16" s="214">
        <v>-1.1294666667</v>
      </c>
      <c r="AQ16" s="214">
        <v>-13.609290323</v>
      </c>
      <c r="AR16" s="214">
        <v>-11.664833333000001</v>
      </c>
      <c r="AS16" s="214">
        <v>-6.0145483870999996</v>
      </c>
      <c r="AT16" s="214">
        <v>-7.6229354839000001</v>
      </c>
      <c r="AU16" s="214">
        <v>-11.143066666999999</v>
      </c>
      <c r="AV16" s="214">
        <v>-9.2494193548000005</v>
      </c>
      <c r="AW16" s="214">
        <v>6.8826666666999996</v>
      </c>
      <c r="AX16" s="214">
        <v>10.243290323</v>
      </c>
      <c r="AY16" s="214">
        <v>22.895129032</v>
      </c>
      <c r="AZ16" s="214">
        <v>20.285928570999999</v>
      </c>
      <c r="BA16" s="214">
        <v>7.9560000000000004</v>
      </c>
      <c r="BB16" s="214">
        <v>-12.712933333000001</v>
      </c>
      <c r="BC16" s="214">
        <v>-14.721741935000001</v>
      </c>
      <c r="BD16" s="214">
        <v>-14.234523810000001</v>
      </c>
      <c r="BE16" s="355">
        <v>-9.4132510000000007</v>
      </c>
      <c r="BF16" s="355">
        <v>-9.6350049999999996</v>
      </c>
      <c r="BG16" s="355">
        <v>-13.824389999999999</v>
      </c>
      <c r="BH16" s="355">
        <v>-11.23507</v>
      </c>
      <c r="BI16" s="355">
        <v>2.919781</v>
      </c>
      <c r="BJ16" s="355">
        <v>17.32039</v>
      </c>
      <c r="BK16" s="355">
        <v>25.848710000000001</v>
      </c>
      <c r="BL16" s="355">
        <v>19.741759999999999</v>
      </c>
      <c r="BM16" s="355">
        <v>5.7229660000000004</v>
      </c>
      <c r="BN16" s="355">
        <v>-8.0017300000000002</v>
      </c>
      <c r="BO16" s="355">
        <v>-14.612500000000001</v>
      </c>
      <c r="BP16" s="355">
        <v>-11.78482</v>
      </c>
      <c r="BQ16" s="355">
        <v>-5.6362329999999998</v>
      </c>
      <c r="BR16" s="355">
        <v>-7.1452390000000001</v>
      </c>
      <c r="BS16" s="355">
        <v>-13.02417</v>
      </c>
      <c r="BT16" s="355">
        <v>-9.6841589999999993</v>
      </c>
      <c r="BU16" s="355">
        <v>3.1824150000000002</v>
      </c>
      <c r="BV16" s="355">
        <v>16.918970000000002</v>
      </c>
    </row>
    <row r="17" spans="1:74" ht="11.1" customHeight="1" x14ac:dyDescent="0.2">
      <c r="A17" s="71" t="s">
        <v>956</v>
      </c>
      <c r="B17" s="185" t="s">
        <v>550</v>
      </c>
      <c r="C17" s="214">
        <v>101.84713658</v>
      </c>
      <c r="D17" s="214">
        <v>104.91555193000001</v>
      </c>
      <c r="E17" s="214">
        <v>83.783503065000005</v>
      </c>
      <c r="F17" s="214">
        <v>66.886441567000006</v>
      </c>
      <c r="G17" s="214">
        <v>60.186912581000001</v>
      </c>
      <c r="H17" s="214">
        <v>64.046372766999994</v>
      </c>
      <c r="I17" s="214">
        <v>67.299194709999995</v>
      </c>
      <c r="J17" s="214">
        <v>66.432635160999993</v>
      </c>
      <c r="K17" s="214">
        <v>63.755244732999998</v>
      </c>
      <c r="L17" s="214">
        <v>65.614078742000004</v>
      </c>
      <c r="M17" s="214">
        <v>76.675239067000007</v>
      </c>
      <c r="N17" s="214">
        <v>84.940463547999997</v>
      </c>
      <c r="O17" s="214">
        <v>101.01503697</v>
      </c>
      <c r="P17" s="214">
        <v>92.009432068999999</v>
      </c>
      <c r="Q17" s="214">
        <v>77.097207644999997</v>
      </c>
      <c r="R17" s="214">
        <v>70.296340466999993</v>
      </c>
      <c r="S17" s="214">
        <v>64.095266581000004</v>
      </c>
      <c r="T17" s="214">
        <v>66.658907567</v>
      </c>
      <c r="U17" s="214">
        <v>70.898367097000005</v>
      </c>
      <c r="V17" s="214">
        <v>69.696696548000006</v>
      </c>
      <c r="W17" s="214">
        <v>64.088772832999993</v>
      </c>
      <c r="X17" s="214">
        <v>63.145898064999997</v>
      </c>
      <c r="Y17" s="214">
        <v>73.567008599999994</v>
      </c>
      <c r="Z17" s="214">
        <v>94.505940418999998</v>
      </c>
      <c r="AA17" s="214">
        <v>93.999306484000002</v>
      </c>
      <c r="AB17" s="214">
        <v>82.197027285999994</v>
      </c>
      <c r="AC17" s="214">
        <v>82.838433323000004</v>
      </c>
      <c r="AD17" s="214">
        <v>65.392481032999996</v>
      </c>
      <c r="AE17" s="214">
        <v>61.908686613</v>
      </c>
      <c r="AF17" s="214">
        <v>63.989813900000001</v>
      </c>
      <c r="AG17" s="214">
        <v>69.990746677000004</v>
      </c>
      <c r="AH17" s="214">
        <v>68.434289160999995</v>
      </c>
      <c r="AI17" s="214">
        <v>64.548587699999999</v>
      </c>
      <c r="AJ17" s="214">
        <v>67.697062000000003</v>
      </c>
      <c r="AK17" s="214">
        <v>80.699965032999998</v>
      </c>
      <c r="AL17" s="214">
        <v>101.74753023</v>
      </c>
      <c r="AM17" s="214">
        <v>106.9646949</v>
      </c>
      <c r="AN17" s="214">
        <v>94.895289856999995</v>
      </c>
      <c r="AO17" s="214">
        <v>88.916276902999996</v>
      </c>
      <c r="AP17" s="214">
        <v>78.244066900000007</v>
      </c>
      <c r="AQ17" s="214">
        <v>66.401085839000004</v>
      </c>
      <c r="AR17" s="214">
        <v>69.173213532999995</v>
      </c>
      <c r="AS17" s="214">
        <v>75.637109547999998</v>
      </c>
      <c r="AT17" s="214">
        <v>75.329555483999997</v>
      </c>
      <c r="AU17" s="214">
        <v>72.469734732999996</v>
      </c>
      <c r="AV17" s="214">
        <v>75.156703257999993</v>
      </c>
      <c r="AW17" s="214">
        <v>91.456364467</v>
      </c>
      <c r="AX17" s="214">
        <v>95.889816612999994</v>
      </c>
      <c r="AY17" s="214">
        <v>109.39291694000001</v>
      </c>
      <c r="AZ17" s="214">
        <v>106.58188839</v>
      </c>
      <c r="BA17" s="214">
        <v>93.828892515999996</v>
      </c>
      <c r="BB17" s="214">
        <v>73.392117900000002</v>
      </c>
      <c r="BC17" s="214">
        <v>71.458582465000006</v>
      </c>
      <c r="BD17" s="214">
        <v>71.944517289999993</v>
      </c>
      <c r="BE17" s="355">
        <v>77.20523</v>
      </c>
      <c r="BF17" s="355">
        <v>77.482879999999994</v>
      </c>
      <c r="BG17" s="355">
        <v>73.09442</v>
      </c>
      <c r="BH17" s="355">
        <v>76.448580000000007</v>
      </c>
      <c r="BI17" s="355">
        <v>88.838419999999999</v>
      </c>
      <c r="BJ17" s="355">
        <v>103</v>
      </c>
      <c r="BK17" s="355">
        <v>111.4525</v>
      </c>
      <c r="BL17" s="355">
        <v>103.5425</v>
      </c>
      <c r="BM17" s="355">
        <v>90.356390000000005</v>
      </c>
      <c r="BN17" s="355">
        <v>76.878950000000003</v>
      </c>
      <c r="BO17" s="355">
        <v>70.765969999999996</v>
      </c>
      <c r="BP17" s="355">
        <v>72.620829999999998</v>
      </c>
      <c r="BQ17" s="355">
        <v>79.19623</v>
      </c>
      <c r="BR17" s="355">
        <v>78.384460000000004</v>
      </c>
      <c r="BS17" s="355">
        <v>73.218270000000004</v>
      </c>
      <c r="BT17" s="355">
        <v>76.462310000000002</v>
      </c>
      <c r="BU17" s="355">
        <v>86.660179999999997</v>
      </c>
      <c r="BV17" s="355">
        <v>100.63200000000001</v>
      </c>
    </row>
    <row r="18" spans="1:74" ht="11.1" customHeight="1" x14ac:dyDescent="0.2">
      <c r="A18" s="76" t="s">
        <v>664</v>
      </c>
      <c r="B18" s="185" t="s">
        <v>143</v>
      </c>
      <c r="C18" s="214">
        <v>-1.3639098381000001</v>
      </c>
      <c r="D18" s="214">
        <v>-0.44518613857</v>
      </c>
      <c r="E18" s="214">
        <v>-0.19234248676999999</v>
      </c>
      <c r="F18" s="214">
        <v>4.4191103332999998E-2</v>
      </c>
      <c r="G18" s="214">
        <v>-0.24672777644999999</v>
      </c>
      <c r="H18" s="214">
        <v>-0.71625013000000004</v>
      </c>
      <c r="I18" s="214">
        <v>-0.59887138934999995</v>
      </c>
      <c r="J18" s="214">
        <v>-0.21570999902999999</v>
      </c>
      <c r="K18" s="214">
        <v>-0.37741647</v>
      </c>
      <c r="L18" s="214">
        <v>-1.5073766097000001</v>
      </c>
      <c r="M18" s="214">
        <v>-1.7039772967</v>
      </c>
      <c r="N18" s="214">
        <v>-1.4512587454999999</v>
      </c>
      <c r="O18" s="214">
        <v>-1.2830171941999999</v>
      </c>
      <c r="P18" s="214">
        <v>-0.55226234171999999</v>
      </c>
      <c r="Q18" s="214">
        <v>-1.0876455173999999</v>
      </c>
      <c r="R18" s="214">
        <v>-0.83478569999999996</v>
      </c>
      <c r="S18" s="214">
        <v>-0.68251474193999995</v>
      </c>
      <c r="T18" s="214">
        <v>2.9556300000000001E-2</v>
      </c>
      <c r="U18" s="214">
        <v>-0.36245771128999998</v>
      </c>
      <c r="V18" s="214">
        <v>1.5411150319</v>
      </c>
      <c r="W18" s="214">
        <v>0.83620923000000003</v>
      </c>
      <c r="X18" s="214">
        <v>-1.0426428348000001</v>
      </c>
      <c r="Y18" s="214">
        <v>-1.5855800667</v>
      </c>
      <c r="Z18" s="214">
        <v>-2.0456299012999999</v>
      </c>
      <c r="AA18" s="214">
        <v>-2.7852001290000001E-2</v>
      </c>
      <c r="AB18" s="214">
        <v>1.3441929270999999</v>
      </c>
      <c r="AC18" s="214">
        <v>-1.4662142303000001</v>
      </c>
      <c r="AD18" s="214">
        <v>-1.0252870967000001</v>
      </c>
      <c r="AE18" s="214">
        <v>-0.91545658355000004</v>
      </c>
      <c r="AF18" s="214">
        <v>-0.35588989999999998</v>
      </c>
      <c r="AG18" s="214">
        <v>-0.95047015806000001</v>
      </c>
      <c r="AH18" s="214">
        <v>-0.91103070547999998</v>
      </c>
      <c r="AI18" s="214">
        <v>-0.55696879666999999</v>
      </c>
      <c r="AJ18" s="214">
        <v>-2.2233841261</v>
      </c>
      <c r="AK18" s="214">
        <v>-2.2126699332999999</v>
      </c>
      <c r="AL18" s="214">
        <v>-2.3096543271000001</v>
      </c>
      <c r="AM18" s="214">
        <v>-0.17756048290000001</v>
      </c>
      <c r="AN18" s="214">
        <v>1.5422268929</v>
      </c>
      <c r="AO18" s="214">
        <v>0.54503361194</v>
      </c>
      <c r="AP18" s="214">
        <v>-0.37010353333000001</v>
      </c>
      <c r="AQ18" s="214">
        <v>-0.37645558065000001</v>
      </c>
      <c r="AR18" s="214">
        <v>-0.82857076333000002</v>
      </c>
      <c r="AS18" s="214">
        <v>5.3486714515999997E-2</v>
      </c>
      <c r="AT18" s="214">
        <v>-0.76932761613</v>
      </c>
      <c r="AU18" s="214">
        <v>-0.51819720000000002</v>
      </c>
      <c r="AV18" s="214">
        <v>-1.7273436484</v>
      </c>
      <c r="AW18" s="214">
        <v>-1.8566639033000001</v>
      </c>
      <c r="AX18" s="214">
        <v>-0.45272413</v>
      </c>
      <c r="AY18" s="214">
        <v>-0.38352300065</v>
      </c>
      <c r="AZ18" s="214">
        <v>-1.4465745714E-2</v>
      </c>
      <c r="BA18" s="214">
        <v>-0.84313419354999997</v>
      </c>
      <c r="BB18" s="214">
        <v>-0.62884846667000005</v>
      </c>
      <c r="BC18" s="214">
        <v>-1.0539064645</v>
      </c>
      <c r="BD18" s="214">
        <v>-0.13874929048000001</v>
      </c>
      <c r="BE18" s="355">
        <v>1.0585389999999999</v>
      </c>
      <c r="BF18" s="355">
        <v>0.20007</v>
      </c>
      <c r="BG18" s="355">
        <v>-0.99033990000000005</v>
      </c>
      <c r="BH18" s="355">
        <v>-0.89594169999999995</v>
      </c>
      <c r="BI18" s="355">
        <v>-1.7452049999999999</v>
      </c>
      <c r="BJ18" s="355">
        <v>-1.1859489999999999</v>
      </c>
      <c r="BK18" s="355">
        <v>-0.19844220000000001</v>
      </c>
      <c r="BL18" s="355">
        <v>0.43065100000000001</v>
      </c>
      <c r="BM18" s="355">
        <v>0.42251919999999998</v>
      </c>
      <c r="BN18" s="355">
        <v>9.6761099999999999E-3</v>
      </c>
      <c r="BO18" s="355">
        <v>-0.96839520000000001</v>
      </c>
      <c r="BP18" s="355">
        <v>-0.2075689</v>
      </c>
      <c r="BQ18" s="355">
        <v>-1.316843</v>
      </c>
      <c r="BR18" s="355">
        <v>-0.24861259999999999</v>
      </c>
      <c r="BS18" s="355">
        <v>-0.87768979999999996</v>
      </c>
      <c r="BT18" s="355">
        <v>-1.633005</v>
      </c>
      <c r="BU18" s="355">
        <v>-0.79500280000000001</v>
      </c>
      <c r="BV18" s="355">
        <v>-6.4966200000000002E-2</v>
      </c>
    </row>
    <row r="19" spans="1:74" ht="11.1" customHeight="1" x14ac:dyDescent="0.2">
      <c r="A19" s="77" t="s">
        <v>957</v>
      </c>
      <c r="B19" s="185" t="s">
        <v>549</v>
      </c>
      <c r="C19" s="214">
        <v>100.48322674000001</v>
      </c>
      <c r="D19" s="214">
        <v>104.47036579</v>
      </c>
      <c r="E19" s="214">
        <v>83.591160578</v>
      </c>
      <c r="F19" s="214">
        <v>66.930632669999994</v>
      </c>
      <c r="G19" s="214">
        <v>59.940184803999998</v>
      </c>
      <c r="H19" s="214">
        <v>63.330122637000002</v>
      </c>
      <c r="I19" s="214">
        <v>66.700323319999995</v>
      </c>
      <c r="J19" s="214">
        <v>66.216925161999995</v>
      </c>
      <c r="K19" s="214">
        <v>63.377828262999998</v>
      </c>
      <c r="L19" s="214">
        <v>64.106702131999995</v>
      </c>
      <c r="M19" s="214">
        <v>74.971261769999998</v>
      </c>
      <c r="N19" s="214">
        <v>83.489204803000007</v>
      </c>
      <c r="O19" s="214">
        <v>99.732019773999994</v>
      </c>
      <c r="P19" s="214">
        <v>91.457169726999993</v>
      </c>
      <c r="Q19" s="214">
        <v>76.009562127999999</v>
      </c>
      <c r="R19" s="214">
        <v>69.461554766999996</v>
      </c>
      <c r="S19" s="214">
        <v>63.412751839000002</v>
      </c>
      <c r="T19" s="214">
        <v>66.688463866999996</v>
      </c>
      <c r="U19" s="214">
        <v>70.535909384999997</v>
      </c>
      <c r="V19" s="214">
        <v>71.237811579999999</v>
      </c>
      <c r="W19" s="214">
        <v>64.924982063000002</v>
      </c>
      <c r="X19" s="214">
        <v>62.103255230000002</v>
      </c>
      <c r="Y19" s="214">
        <v>71.981428532999999</v>
      </c>
      <c r="Z19" s="214">
        <v>92.460310518</v>
      </c>
      <c r="AA19" s="214">
        <v>93.971454483000002</v>
      </c>
      <c r="AB19" s="214">
        <v>83.541220213000003</v>
      </c>
      <c r="AC19" s="214">
        <v>81.372219091999995</v>
      </c>
      <c r="AD19" s="214">
        <v>64.367193936999996</v>
      </c>
      <c r="AE19" s="214">
        <v>60.993230029000003</v>
      </c>
      <c r="AF19" s="214">
        <v>63.633924</v>
      </c>
      <c r="AG19" s="214">
        <v>69.040276519000003</v>
      </c>
      <c r="AH19" s="214">
        <v>67.523258455999994</v>
      </c>
      <c r="AI19" s="214">
        <v>63.991618903000003</v>
      </c>
      <c r="AJ19" s="214">
        <v>65.473677874000003</v>
      </c>
      <c r="AK19" s="214">
        <v>78.487295099999997</v>
      </c>
      <c r="AL19" s="214">
        <v>99.437875899000005</v>
      </c>
      <c r="AM19" s="214">
        <v>106.78713442</v>
      </c>
      <c r="AN19" s="214">
        <v>96.43751675</v>
      </c>
      <c r="AO19" s="214">
        <v>89.461310514999994</v>
      </c>
      <c r="AP19" s="214">
        <v>77.873963367000002</v>
      </c>
      <c r="AQ19" s="214">
        <v>66.024630258000002</v>
      </c>
      <c r="AR19" s="214">
        <v>68.344642769999993</v>
      </c>
      <c r="AS19" s="214">
        <v>75.690596263000003</v>
      </c>
      <c r="AT19" s="214">
        <v>74.560227867999998</v>
      </c>
      <c r="AU19" s="214">
        <v>71.951537533000007</v>
      </c>
      <c r="AV19" s="214">
        <v>73.429359610000006</v>
      </c>
      <c r="AW19" s="214">
        <v>89.599700562999999</v>
      </c>
      <c r="AX19" s="214">
        <v>95.437092483000001</v>
      </c>
      <c r="AY19" s="214">
        <v>109.00939393</v>
      </c>
      <c r="AZ19" s="214">
        <v>106.56742265</v>
      </c>
      <c r="BA19" s="214">
        <v>92.985758322999999</v>
      </c>
      <c r="BB19" s="214">
        <v>72.763269433000005</v>
      </c>
      <c r="BC19" s="214">
        <v>70.404675999999995</v>
      </c>
      <c r="BD19" s="214">
        <v>71.805768</v>
      </c>
      <c r="BE19" s="355">
        <v>78.263769999999994</v>
      </c>
      <c r="BF19" s="355">
        <v>77.682950000000005</v>
      </c>
      <c r="BG19" s="355">
        <v>72.104079999999996</v>
      </c>
      <c r="BH19" s="355">
        <v>75.552639999999997</v>
      </c>
      <c r="BI19" s="355">
        <v>87.093209999999999</v>
      </c>
      <c r="BJ19" s="355">
        <v>101.81399999999999</v>
      </c>
      <c r="BK19" s="355">
        <v>111.25409999999999</v>
      </c>
      <c r="BL19" s="355">
        <v>103.97320000000001</v>
      </c>
      <c r="BM19" s="355">
        <v>90.778909999999996</v>
      </c>
      <c r="BN19" s="355">
        <v>76.888630000000006</v>
      </c>
      <c r="BO19" s="355">
        <v>69.797569999999993</v>
      </c>
      <c r="BP19" s="355">
        <v>72.413259999999994</v>
      </c>
      <c r="BQ19" s="355">
        <v>77.879390000000001</v>
      </c>
      <c r="BR19" s="355">
        <v>78.135850000000005</v>
      </c>
      <c r="BS19" s="355">
        <v>72.340580000000003</v>
      </c>
      <c r="BT19" s="355">
        <v>74.829310000000007</v>
      </c>
      <c r="BU19" s="355">
        <v>85.865170000000006</v>
      </c>
      <c r="BV19" s="355">
        <v>100.56699999999999</v>
      </c>
    </row>
    <row r="20" spans="1:74" ht="11.1" customHeight="1" x14ac:dyDescent="0.2">
      <c r="A20" s="77"/>
      <c r="B20" s="185"/>
      <c r="C20" s="214"/>
      <c r="D20" s="214"/>
      <c r="E20" s="214"/>
      <c r="F20" s="214"/>
      <c r="G20" s="214"/>
      <c r="H20" s="214"/>
      <c r="I20" s="214"/>
      <c r="J20" s="214"/>
      <c r="K20" s="214"/>
      <c r="L20" s="214"/>
      <c r="M20" s="214"/>
      <c r="N20" s="214"/>
      <c r="O20" s="214"/>
      <c r="P20" s="214"/>
      <c r="Q20" s="214"/>
      <c r="R20" s="214"/>
      <c r="S20" s="214"/>
      <c r="T20" s="214"/>
      <c r="U20" s="214"/>
      <c r="V20" s="214"/>
      <c r="W20" s="214"/>
      <c r="X20" s="214"/>
      <c r="Y20" s="214"/>
      <c r="Z20" s="214"/>
      <c r="AA20" s="214"/>
      <c r="AB20" s="214"/>
      <c r="AC20" s="214"/>
      <c r="AD20" s="214"/>
      <c r="AE20" s="214"/>
      <c r="AF20" s="214"/>
      <c r="AG20" s="214"/>
      <c r="AH20" s="214"/>
      <c r="AI20" s="214"/>
      <c r="AJ20" s="214"/>
      <c r="AK20" s="214"/>
      <c r="AL20" s="214"/>
      <c r="AM20" s="214"/>
      <c r="AN20" s="214"/>
      <c r="AO20" s="214"/>
      <c r="AP20" s="214"/>
      <c r="AQ20" s="214"/>
      <c r="AR20" s="214"/>
      <c r="AS20" s="214"/>
      <c r="AT20" s="214"/>
      <c r="AU20" s="214"/>
      <c r="AV20" s="214"/>
      <c r="AW20" s="214"/>
      <c r="AX20" s="214"/>
      <c r="AY20" s="214"/>
      <c r="AZ20" s="214"/>
      <c r="BA20" s="214"/>
      <c r="BB20" s="214"/>
      <c r="BC20" s="214"/>
      <c r="BD20" s="214"/>
      <c r="BE20" s="355"/>
      <c r="BF20" s="355"/>
      <c r="BG20" s="355"/>
      <c r="BH20" s="355"/>
      <c r="BI20" s="355"/>
      <c r="BJ20" s="355"/>
      <c r="BK20" s="355"/>
      <c r="BL20" s="355"/>
      <c r="BM20" s="355"/>
      <c r="BN20" s="355"/>
      <c r="BO20" s="355"/>
      <c r="BP20" s="355"/>
      <c r="BQ20" s="355"/>
      <c r="BR20" s="355"/>
      <c r="BS20" s="355"/>
      <c r="BT20" s="355"/>
      <c r="BU20" s="355"/>
      <c r="BV20" s="355"/>
    </row>
    <row r="21" spans="1:74" ht="11.1" customHeight="1" x14ac:dyDescent="0.2">
      <c r="A21" s="71"/>
      <c r="B21" s="78" t="s">
        <v>965</v>
      </c>
      <c r="C21" s="229"/>
      <c r="D21" s="229"/>
      <c r="E21" s="229"/>
      <c r="F21" s="229"/>
      <c r="G21" s="229"/>
      <c r="H21" s="229"/>
      <c r="I21" s="229"/>
      <c r="J21" s="229"/>
      <c r="K21" s="229"/>
      <c r="L21" s="229"/>
      <c r="M21" s="229"/>
      <c r="N21" s="229"/>
      <c r="O21" s="229"/>
      <c r="P21" s="229"/>
      <c r="Q21" s="229"/>
      <c r="R21" s="229"/>
      <c r="S21" s="229"/>
      <c r="T21" s="229"/>
      <c r="U21" s="229"/>
      <c r="V21" s="229"/>
      <c r="W21" s="229"/>
      <c r="X21" s="229"/>
      <c r="Y21" s="229"/>
      <c r="Z21" s="229"/>
      <c r="AA21" s="229"/>
      <c r="AB21" s="229"/>
      <c r="AC21" s="229"/>
      <c r="AD21" s="229"/>
      <c r="AE21" s="229"/>
      <c r="AF21" s="229"/>
      <c r="AG21" s="229"/>
      <c r="AH21" s="229"/>
      <c r="AI21" s="229"/>
      <c r="AJ21" s="229"/>
      <c r="AK21" s="229"/>
      <c r="AL21" s="229"/>
      <c r="AM21" s="229"/>
      <c r="AN21" s="229"/>
      <c r="AO21" s="229"/>
      <c r="AP21" s="229"/>
      <c r="AQ21" s="229"/>
      <c r="AR21" s="229"/>
      <c r="AS21" s="229"/>
      <c r="AT21" s="229"/>
      <c r="AU21" s="229"/>
      <c r="AV21" s="229"/>
      <c r="AW21" s="229"/>
      <c r="AX21" s="229"/>
      <c r="AY21" s="229"/>
      <c r="AZ21" s="229"/>
      <c r="BA21" s="229"/>
      <c r="BB21" s="229"/>
      <c r="BC21" s="229"/>
      <c r="BD21" s="229"/>
      <c r="BE21" s="393"/>
      <c r="BF21" s="393"/>
      <c r="BG21" s="393"/>
      <c r="BH21" s="393"/>
      <c r="BI21" s="393"/>
      <c r="BJ21" s="393"/>
      <c r="BK21" s="393"/>
      <c r="BL21" s="393"/>
      <c r="BM21" s="393"/>
      <c r="BN21" s="393"/>
      <c r="BO21" s="393"/>
      <c r="BP21" s="393"/>
      <c r="BQ21" s="393"/>
      <c r="BR21" s="393"/>
      <c r="BS21" s="393"/>
      <c r="BT21" s="393"/>
      <c r="BU21" s="393"/>
      <c r="BV21" s="393"/>
    </row>
    <row r="22" spans="1:74" ht="11.1" customHeight="1" x14ac:dyDescent="0.2">
      <c r="A22" s="76" t="s">
        <v>665</v>
      </c>
      <c r="B22" s="185" t="s">
        <v>551</v>
      </c>
      <c r="C22" s="214">
        <v>30.256548386999999</v>
      </c>
      <c r="D22" s="214">
        <v>32.227285713999997</v>
      </c>
      <c r="E22" s="214">
        <v>20.421967742</v>
      </c>
      <c r="F22" s="214">
        <v>10.642833333</v>
      </c>
      <c r="G22" s="214">
        <v>5.7280322580999998</v>
      </c>
      <c r="H22" s="214">
        <v>4.1355333332999997</v>
      </c>
      <c r="I22" s="214">
        <v>3.4889999999999999</v>
      </c>
      <c r="J22" s="214">
        <v>3.3179032257999999</v>
      </c>
      <c r="K22" s="214">
        <v>3.6163666666999998</v>
      </c>
      <c r="L22" s="214">
        <v>6.5012580645</v>
      </c>
      <c r="M22" s="214">
        <v>13.553666667</v>
      </c>
      <c r="N22" s="214">
        <v>19.061645161000001</v>
      </c>
      <c r="O22" s="214">
        <v>28.352774193999998</v>
      </c>
      <c r="P22" s="214">
        <v>23.795758621000001</v>
      </c>
      <c r="Q22" s="214">
        <v>14.677451613000001</v>
      </c>
      <c r="R22" s="214">
        <v>10.9353</v>
      </c>
      <c r="S22" s="214">
        <v>6.2555483871000002</v>
      </c>
      <c r="T22" s="214">
        <v>4.0879666666999999</v>
      </c>
      <c r="U22" s="214">
        <v>3.4328709677</v>
      </c>
      <c r="V22" s="214">
        <v>3.2404838709999999</v>
      </c>
      <c r="W22" s="214">
        <v>3.6594000000000002</v>
      </c>
      <c r="X22" s="214">
        <v>6.0446451613000001</v>
      </c>
      <c r="Y22" s="214">
        <v>12.658200000000001</v>
      </c>
      <c r="Z22" s="214">
        <v>25.61816129</v>
      </c>
      <c r="AA22" s="214">
        <v>26.796096773999999</v>
      </c>
      <c r="AB22" s="214">
        <v>20.689714286000001</v>
      </c>
      <c r="AC22" s="214">
        <v>18.702193548</v>
      </c>
      <c r="AD22" s="214">
        <v>9.2970000000000006</v>
      </c>
      <c r="AE22" s="214">
        <v>6.4338709676999999</v>
      </c>
      <c r="AF22" s="214">
        <v>4.1345666666999996</v>
      </c>
      <c r="AG22" s="214">
        <v>3.4652258064999999</v>
      </c>
      <c r="AH22" s="214">
        <v>3.3494193548000002</v>
      </c>
      <c r="AI22" s="214">
        <v>3.8182333332999998</v>
      </c>
      <c r="AJ22" s="214">
        <v>6.6150645161000003</v>
      </c>
      <c r="AK22" s="214">
        <v>15.587899999999999</v>
      </c>
      <c r="AL22" s="214">
        <v>26.503741935000001</v>
      </c>
      <c r="AM22" s="214">
        <v>31.477483871</v>
      </c>
      <c r="AN22" s="214">
        <v>24.530107142999999</v>
      </c>
      <c r="AO22" s="214">
        <v>21.169774193999999</v>
      </c>
      <c r="AP22" s="214">
        <v>14.618833333</v>
      </c>
      <c r="AQ22" s="214">
        <v>5.4163870968000003</v>
      </c>
      <c r="AR22" s="214">
        <v>3.9630333332999998</v>
      </c>
      <c r="AS22" s="214">
        <v>3.4022580644999998</v>
      </c>
      <c r="AT22" s="214">
        <v>3.2040000000000002</v>
      </c>
      <c r="AU22" s="214">
        <v>3.7357</v>
      </c>
      <c r="AV22" s="214">
        <v>8.2113870967999993</v>
      </c>
      <c r="AW22" s="214">
        <v>19.848933333000002</v>
      </c>
      <c r="AX22" s="214">
        <v>24.607032258</v>
      </c>
      <c r="AY22" s="214">
        <v>30.626999999999999</v>
      </c>
      <c r="AZ22" s="214">
        <v>28.779607143</v>
      </c>
      <c r="BA22" s="214">
        <v>22.125903225999998</v>
      </c>
      <c r="BB22" s="214">
        <v>10.904133333000001</v>
      </c>
      <c r="BC22" s="214">
        <v>6.7500099999999996</v>
      </c>
      <c r="BD22" s="214">
        <v>3.9259759999999999</v>
      </c>
      <c r="BE22" s="355">
        <v>3.574662</v>
      </c>
      <c r="BF22" s="355">
        <v>3.0310260000000002</v>
      </c>
      <c r="BG22" s="355">
        <v>3.937338</v>
      </c>
      <c r="BH22" s="355">
        <v>8.624098</v>
      </c>
      <c r="BI22" s="355">
        <v>17.052109999999999</v>
      </c>
      <c r="BJ22" s="355">
        <v>25.674530000000001</v>
      </c>
      <c r="BK22" s="355">
        <v>32.53172</v>
      </c>
      <c r="BL22" s="355">
        <v>27.117709999999999</v>
      </c>
      <c r="BM22" s="355">
        <v>20.592949999999998</v>
      </c>
      <c r="BN22" s="355">
        <v>12.377000000000001</v>
      </c>
      <c r="BO22" s="355">
        <v>6.0060919999999998</v>
      </c>
      <c r="BP22" s="355">
        <v>3.90455</v>
      </c>
      <c r="BQ22" s="355">
        <v>3.473811</v>
      </c>
      <c r="BR22" s="355">
        <v>3.0449639999999998</v>
      </c>
      <c r="BS22" s="355">
        <v>3.938523</v>
      </c>
      <c r="BT22" s="355">
        <v>8.2346219999999999</v>
      </c>
      <c r="BU22" s="355">
        <v>16.30058</v>
      </c>
      <c r="BV22" s="355">
        <v>24.91086</v>
      </c>
    </row>
    <row r="23" spans="1:74" ht="11.1" customHeight="1" x14ac:dyDescent="0.2">
      <c r="A23" s="76" t="s">
        <v>666</v>
      </c>
      <c r="B23" s="185" t="s">
        <v>552</v>
      </c>
      <c r="C23" s="214">
        <v>17.181645160999999</v>
      </c>
      <c r="D23" s="214">
        <v>18.476464285999999</v>
      </c>
      <c r="E23" s="214">
        <v>12.444258065</v>
      </c>
      <c r="F23" s="214">
        <v>7.7400333333000004</v>
      </c>
      <c r="G23" s="214">
        <v>5.1777741935000003</v>
      </c>
      <c r="H23" s="214">
        <v>4.5148333333000004</v>
      </c>
      <c r="I23" s="214">
        <v>4.3137741934999996</v>
      </c>
      <c r="J23" s="214">
        <v>4.3638387097000004</v>
      </c>
      <c r="K23" s="214">
        <v>4.6041666667000003</v>
      </c>
      <c r="L23" s="214">
        <v>6.2890322580999998</v>
      </c>
      <c r="M23" s="214">
        <v>9.4410333333000001</v>
      </c>
      <c r="N23" s="214">
        <v>11.37116129</v>
      </c>
      <c r="O23" s="214">
        <v>16.228806452000001</v>
      </c>
      <c r="P23" s="214">
        <v>14.260241379</v>
      </c>
      <c r="Q23" s="214">
        <v>9.6273225805999996</v>
      </c>
      <c r="R23" s="214">
        <v>7.7686333333000004</v>
      </c>
      <c r="S23" s="214">
        <v>5.5256774194</v>
      </c>
      <c r="T23" s="214">
        <v>4.6113333333000002</v>
      </c>
      <c r="U23" s="214">
        <v>4.3421935484</v>
      </c>
      <c r="V23" s="214">
        <v>4.5301935483999998</v>
      </c>
      <c r="W23" s="214">
        <v>4.7343333333000004</v>
      </c>
      <c r="X23" s="214">
        <v>6.1753870967999998</v>
      </c>
      <c r="Y23" s="214">
        <v>9.3533333333000002</v>
      </c>
      <c r="Z23" s="214">
        <v>14.925387097</v>
      </c>
      <c r="AA23" s="214">
        <v>15.460870968</v>
      </c>
      <c r="AB23" s="214">
        <v>12.836857143</v>
      </c>
      <c r="AC23" s="214">
        <v>11.987225806</v>
      </c>
      <c r="AD23" s="214">
        <v>7.0659666666999996</v>
      </c>
      <c r="AE23" s="214">
        <v>5.7572580645000002</v>
      </c>
      <c r="AF23" s="214">
        <v>4.6013666666999997</v>
      </c>
      <c r="AG23" s="214">
        <v>4.3108709676999997</v>
      </c>
      <c r="AH23" s="214">
        <v>4.4260645161000003</v>
      </c>
      <c r="AI23" s="214">
        <v>4.8265666666999998</v>
      </c>
      <c r="AJ23" s="214">
        <v>6.4713870968</v>
      </c>
      <c r="AK23" s="214">
        <v>10.743633333</v>
      </c>
      <c r="AL23" s="214">
        <v>15.699677419</v>
      </c>
      <c r="AM23" s="214">
        <v>17.677258065</v>
      </c>
      <c r="AN23" s="214">
        <v>15.003642856999999</v>
      </c>
      <c r="AO23" s="214">
        <v>13.355870968</v>
      </c>
      <c r="AP23" s="214">
        <v>9.9512333332999994</v>
      </c>
      <c r="AQ23" s="214">
        <v>5.2198064516000002</v>
      </c>
      <c r="AR23" s="214">
        <v>4.6804333332999999</v>
      </c>
      <c r="AS23" s="214">
        <v>4.3679354839000002</v>
      </c>
      <c r="AT23" s="214">
        <v>4.5540645161000004</v>
      </c>
      <c r="AU23" s="214">
        <v>4.8272000000000004</v>
      </c>
      <c r="AV23" s="214">
        <v>7.5865483870999997</v>
      </c>
      <c r="AW23" s="214">
        <v>12.728333333</v>
      </c>
      <c r="AX23" s="214">
        <v>14.675870968</v>
      </c>
      <c r="AY23" s="214">
        <v>17.816225805999998</v>
      </c>
      <c r="AZ23" s="214">
        <v>16.829357142999999</v>
      </c>
      <c r="BA23" s="214">
        <v>13.633193547999999</v>
      </c>
      <c r="BB23" s="214">
        <v>8.2019333332999995</v>
      </c>
      <c r="BC23" s="214">
        <v>6.7535489999999996</v>
      </c>
      <c r="BD23" s="214">
        <v>4.9934719999999997</v>
      </c>
      <c r="BE23" s="355">
        <v>4.7276639999999999</v>
      </c>
      <c r="BF23" s="355">
        <v>4.93133</v>
      </c>
      <c r="BG23" s="355">
        <v>5.3813269999999997</v>
      </c>
      <c r="BH23" s="355">
        <v>7.5322019999999998</v>
      </c>
      <c r="BI23" s="355">
        <v>11.378970000000001</v>
      </c>
      <c r="BJ23" s="355">
        <v>14.91089</v>
      </c>
      <c r="BK23" s="355">
        <v>16.784770000000002</v>
      </c>
      <c r="BL23" s="355">
        <v>15.833920000000001</v>
      </c>
      <c r="BM23" s="355">
        <v>12.3073</v>
      </c>
      <c r="BN23" s="355">
        <v>8.5534549999999996</v>
      </c>
      <c r="BO23" s="355">
        <v>6.2561609999999996</v>
      </c>
      <c r="BP23" s="355">
        <v>5.0380339999999997</v>
      </c>
      <c r="BQ23" s="355">
        <v>4.6928570000000001</v>
      </c>
      <c r="BR23" s="355">
        <v>4.8676019999999998</v>
      </c>
      <c r="BS23" s="355">
        <v>5.2678859999999998</v>
      </c>
      <c r="BT23" s="355">
        <v>7.0764300000000002</v>
      </c>
      <c r="BU23" s="355">
        <v>10.75028</v>
      </c>
      <c r="BV23" s="355">
        <v>14.173719999999999</v>
      </c>
    </row>
    <row r="24" spans="1:74" ht="11.1" customHeight="1" x14ac:dyDescent="0.2">
      <c r="A24" s="76" t="s">
        <v>668</v>
      </c>
      <c r="B24" s="185" t="s">
        <v>553</v>
      </c>
      <c r="C24" s="214">
        <v>23.171580644999999</v>
      </c>
      <c r="D24" s="214">
        <v>23.557964286000001</v>
      </c>
      <c r="E24" s="214">
        <v>21.342290323</v>
      </c>
      <c r="F24" s="214">
        <v>20.264399999999998</v>
      </c>
      <c r="G24" s="214">
        <v>19.446548387</v>
      </c>
      <c r="H24" s="214">
        <v>19.156033333</v>
      </c>
      <c r="I24" s="214">
        <v>19.093516129000001</v>
      </c>
      <c r="J24" s="214">
        <v>19.350516128999999</v>
      </c>
      <c r="K24" s="214">
        <v>19.302033333000001</v>
      </c>
      <c r="L24" s="214">
        <v>19.773967742</v>
      </c>
      <c r="M24" s="214">
        <v>21.284566667</v>
      </c>
      <c r="N24" s="214">
        <v>21.759096774</v>
      </c>
      <c r="O24" s="214">
        <v>23.263580645000001</v>
      </c>
      <c r="P24" s="214">
        <v>22.854793102999999</v>
      </c>
      <c r="Q24" s="214">
        <v>21.377193548000001</v>
      </c>
      <c r="R24" s="214">
        <v>20.668166667000001</v>
      </c>
      <c r="S24" s="214">
        <v>19.763677419</v>
      </c>
      <c r="T24" s="214">
        <v>19.6797</v>
      </c>
      <c r="U24" s="214">
        <v>19.886419355000001</v>
      </c>
      <c r="V24" s="214">
        <v>20.243258064999999</v>
      </c>
      <c r="W24" s="214">
        <v>20.128900000000002</v>
      </c>
      <c r="X24" s="214">
        <v>20.087741935</v>
      </c>
      <c r="Y24" s="214">
        <v>21.803966667000001</v>
      </c>
      <c r="Z24" s="214">
        <v>23.683645161000001</v>
      </c>
      <c r="AA24" s="214">
        <v>23.703838709999999</v>
      </c>
      <c r="AB24" s="214">
        <v>23.228464286000001</v>
      </c>
      <c r="AC24" s="214">
        <v>22.478741934999999</v>
      </c>
      <c r="AD24" s="214">
        <v>21.066733332999998</v>
      </c>
      <c r="AE24" s="214">
        <v>20.277258065000002</v>
      </c>
      <c r="AF24" s="214">
        <v>20.483899999999998</v>
      </c>
      <c r="AG24" s="214">
        <v>20.126935484000001</v>
      </c>
      <c r="AH24" s="214">
        <v>20.566096773999998</v>
      </c>
      <c r="AI24" s="214">
        <v>20.536933333</v>
      </c>
      <c r="AJ24" s="214">
        <v>21.193677419</v>
      </c>
      <c r="AK24" s="214">
        <v>23.203766667</v>
      </c>
      <c r="AL24" s="214">
        <v>24.558516129000001</v>
      </c>
      <c r="AM24" s="214">
        <v>24.870032257999998</v>
      </c>
      <c r="AN24" s="214">
        <v>24.610250000000001</v>
      </c>
      <c r="AO24" s="214">
        <v>23.448096774</v>
      </c>
      <c r="AP24" s="214">
        <v>22.892866667</v>
      </c>
      <c r="AQ24" s="214">
        <v>21.299709676999999</v>
      </c>
      <c r="AR24" s="214">
        <v>21.297266666999999</v>
      </c>
      <c r="AS24" s="214">
        <v>21.116612903</v>
      </c>
      <c r="AT24" s="214">
        <v>21.222516128999999</v>
      </c>
      <c r="AU24" s="214">
        <v>21.5547</v>
      </c>
      <c r="AV24" s="214">
        <v>21.659806452000002</v>
      </c>
      <c r="AW24" s="214">
        <v>24.210100000000001</v>
      </c>
      <c r="AX24" s="214">
        <v>24.386290323000001</v>
      </c>
      <c r="AY24" s="214">
        <v>25.517225805999999</v>
      </c>
      <c r="AZ24" s="214">
        <v>25.357250000000001</v>
      </c>
      <c r="BA24" s="214">
        <v>23.896612903000001</v>
      </c>
      <c r="BB24" s="214">
        <v>22.2454</v>
      </c>
      <c r="BC24" s="214">
        <v>22.291530000000002</v>
      </c>
      <c r="BD24" s="214">
        <v>21.67061</v>
      </c>
      <c r="BE24" s="355">
        <v>21.636310000000002</v>
      </c>
      <c r="BF24" s="355">
        <v>21.439109999999999</v>
      </c>
      <c r="BG24" s="355">
        <v>22.0199</v>
      </c>
      <c r="BH24" s="355">
        <v>22.767489999999999</v>
      </c>
      <c r="BI24" s="355">
        <v>24.486000000000001</v>
      </c>
      <c r="BJ24" s="355">
        <v>25.941020000000002</v>
      </c>
      <c r="BK24" s="355">
        <v>26.335840000000001</v>
      </c>
      <c r="BL24" s="355">
        <v>25.501190000000001</v>
      </c>
      <c r="BM24" s="355">
        <v>24.40635</v>
      </c>
      <c r="BN24" s="355">
        <v>23.58334</v>
      </c>
      <c r="BO24" s="355">
        <v>22.38458</v>
      </c>
      <c r="BP24" s="355">
        <v>22.267150000000001</v>
      </c>
      <c r="BQ24" s="355">
        <v>21.650189999999998</v>
      </c>
      <c r="BR24" s="355">
        <v>21.696670000000001</v>
      </c>
      <c r="BS24" s="355">
        <v>22.65982</v>
      </c>
      <c r="BT24" s="355">
        <v>23.385429999999999</v>
      </c>
      <c r="BU24" s="355">
        <v>25.29513</v>
      </c>
      <c r="BV24" s="355">
        <v>26.539929999999998</v>
      </c>
    </row>
    <row r="25" spans="1:74" ht="11.1" customHeight="1" x14ac:dyDescent="0.2">
      <c r="A25" s="76" t="s">
        <v>669</v>
      </c>
      <c r="B25" s="185" t="s">
        <v>144</v>
      </c>
      <c r="C25" s="214">
        <v>22.945936419999999</v>
      </c>
      <c r="D25" s="214">
        <v>23.15511579</v>
      </c>
      <c r="E25" s="214">
        <v>22.862289610000001</v>
      </c>
      <c r="F25" s="214">
        <v>22.142532670000001</v>
      </c>
      <c r="G25" s="214">
        <v>23.693088029999998</v>
      </c>
      <c r="H25" s="214">
        <v>29.549155970000001</v>
      </c>
      <c r="I25" s="214">
        <v>33.727162030000002</v>
      </c>
      <c r="J25" s="214">
        <v>33.11579613</v>
      </c>
      <c r="K25" s="214">
        <v>29.834794930000001</v>
      </c>
      <c r="L25" s="214">
        <v>25.533573100000002</v>
      </c>
      <c r="M25" s="214">
        <v>24.413761770000001</v>
      </c>
      <c r="N25" s="214">
        <v>24.79375319</v>
      </c>
      <c r="O25" s="214">
        <v>24.966245579999999</v>
      </c>
      <c r="P25" s="214">
        <v>23.786204210000001</v>
      </c>
      <c r="Q25" s="214">
        <v>24.02469116</v>
      </c>
      <c r="R25" s="214">
        <v>23.9630881</v>
      </c>
      <c r="S25" s="214">
        <v>25.949397000000001</v>
      </c>
      <c r="T25" s="214">
        <v>32.343597199999998</v>
      </c>
      <c r="U25" s="214">
        <v>36.773167450000003</v>
      </c>
      <c r="V25" s="214">
        <v>37.136650289999999</v>
      </c>
      <c r="W25" s="214">
        <v>30.509548729999999</v>
      </c>
      <c r="X25" s="214">
        <v>23.99341652</v>
      </c>
      <c r="Y25" s="214">
        <v>22.068195200000002</v>
      </c>
      <c r="Z25" s="214">
        <v>21.63827826</v>
      </c>
      <c r="AA25" s="214">
        <v>21.278164159999999</v>
      </c>
      <c r="AB25" s="214">
        <v>20.313613069999999</v>
      </c>
      <c r="AC25" s="214">
        <v>21.683090060000001</v>
      </c>
      <c r="AD25" s="214">
        <v>20.901627269999999</v>
      </c>
      <c r="AE25" s="214">
        <v>22.58255261</v>
      </c>
      <c r="AF25" s="214">
        <v>28.367823999999999</v>
      </c>
      <c r="AG25" s="214">
        <v>34.897599100000001</v>
      </c>
      <c r="AH25" s="214">
        <v>32.96835523</v>
      </c>
      <c r="AI25" s="214">
        <v>28.641985569999999</v>
      </c>
      <c r="AJ25" s="214">
        <v>24.920742390000001</v>
      </c>
      <c r="AK25" s="214">
        <v>22.205195100000001</v>
      </c>
      <c r="AL25" s="214">
        <v>25.323521060000001</v>
      </c>
      <c r="AM25" s="214">
        <v>25.33097313</v>
      </c>
      <c r="AN25" s="214">
        <v>25.044766750000001</v>
      </c>
      <c r="AO25" s="214">
        <v>24.367729870000002</v>
      </c>
      <c r="AP25" s="214">
        <v>23.5795967</v>
      </c>
      <c r="AQ25" s="214">
        <v>27.522597999999999</v>
      </c>
      <c r="AR25" s="214">
        <v>31.749042769999999</v>
      </c>
      <c r="AS25" s="214">
        <v>39.859144649999998</v>
      </c>
      <c r="AT25" s="214">
        <v>38.559356899999997</v>
      </c>
      <c r="AU25" s="214">
        <v>34.816904200000003</v>
      </c>
      <c r="AV25" s="214">
        <v>28.870520899999999</v>
      </c>
      <c r="AW25" s="214">
        <v>25.20986723</v>
      </c>
      <c r="AX25" s="214">
        <v>23.998640869999999</v>
      </c>
      <c r="AY25" s="214">
        <v>26.90697458</v>
      </c>
      <c r="AZ25" s="214">
        <v>27.470779790000002</v>
      </c>
      <c r="BA25" s="214">
        <v>25.556822838999999</v>
      </c>
      <c r="BB25" s="214">
        <v>24.134936100000001</v>
      </c>
      <c r="BC25" s="214">
        <v>27.331659999999999</v>
      </c>
      <c r="BD25" s="214">
        <v>33.905000000000001</v>
      </c>
      <c r="BE25" s="355">
        <v>40.803629999999998</v>
      </c>
      <c r="BF25" s="355">
        <v>40.712130000000002</v>
      </c>
      <c r="BG25" s="355">
        <v>33.29045</v>
      </c>
      <c r="BH25" s="355">
        <v>29.030750000000001</v>
      </c>
      <c r="BI25" s="355">
        <v>26.182849999999998</v>
      </c>
      <c r="BJ25" s="355">
        <v>26.936489999999999</v>
      </c>
      <c r="BK25" s="355">
        <v>27.054010000000002</v>
      </c>
      <c r="BL25" s="355">
        <v>27.139869999999998</v>
      </c>
      <c r="BM25" s="355">
        <v>25.488710000000001</v>
      </c>
      <c r="BN25" s="355">
        <v>24.72758</v>
      </c>
      <c r="BO25" s="355">
        <v>27.641249999999999</v>
      </c>
      <c r="BP25" s="355">
        <v>33.538890000000002</v>
      </c>
      <c r="BQ25" s="355">
        <v>40.247010000000003</v>
      </c>
      <c r="BR25" s="355">
        <v>40.675020000000004</v>
      </c>
      <c r="BS25" s="355">
        <v>32.807659999999998</v>
      </c>
      <c r="BT25" s="355">
        <v>28.370259999999998</v>
      </c>
      <c r="BU25" s="355">
        <v>25.34601</v>
      </c>
      <c r="BV25" s="355">
        <v>26.442990000000002</v>
      </c>
    </row>
    <row r="26" spans="1:74" ht="11.1" customHeight="1" x14ac:dyDescent="0.2">
      <c r="A26" s="76" t="s">
        <v>667</v>
      </c>
      <c r="B26" s="185" t="s">
        <v>554</v>
      </c>
      <c r="C26" s="214">
        <v>4.2776774193999998</v>
      </c>
      <c r="D26" s="214">
        <v>4.2989285714000003</v>
      </c>
      <c r="E26" s="214">
        <v>4.3179032258000003</v>
      </c>
      <c r="F26" s="214">
        <v>4.3802333332999996</v>
      </c>
      <c r="G26" s="214">
        <v>4.3171935483999997</v>
      </c>
      <c r="H26" s="214">
        <v>4.3071666666999997</v>
      </c>
      <c r="I26" s="214">
        <v>4.3208064516000002</v>
      </c>
      <c r="J26" s="214">
        <v>4.3257096773999999</v>
      </c>
      <c r="K26" s="214">
        <v>4.3530333333</v>
      </c>
      <c r="L26" s="214">
        <v>4.3213225806000004</v>
      </c>
      <c r="M26" s="214">
        <v>4.3031666667000001</v>
      </c>
      <c r="N26" s="214">
        <v>4.3034193547999999</v>
      </c>
      <c r="O26" s="214">
        <v>4.2746774193999997</v>
      </c>
      <c r="P26" s="214">
        <v>4.3352413793000002</v>
      </c>
      <c r="Q26" s="214">
        <v>4.2862903226000002</v>
      </c>
      <c r="R26" s="214">
        <v>4.2832999999999997</v>
      </c>
      <c r="S26" s="214">
        <v>4.2344838710000001</v>
      </c>
      <c r="T26" s="214">
        <v>4.1939333333000004</v>
      </c>
      <c r="U26" s="214">
        <v>4.2282580645000003</v>
      </c>
      <c r="V26" s="214">
        <v>4.1947096773999997</v>
      </c>
      <c r="W26" s="214">
        <v>4.1669333333000003</v>
      </c>
      <c r="X26" s="214">
        <v>4.1506129031999999</v>
      </c>
      <c r="Y26" s="214">
        <v>4.1852333333000002</v>
      </c>
      <c r="Z26" s="214">
        <v>4.1380967742000001</v>
      </c>
      <c r="AA26" s="214">
        <v>4.0712258065000002</v>
      </c>
      <c r="AB26" s="214">
        <v>4.1058571428999997</v>
      </c>
      <c r="AC26" s="214">
        <v>4.2019032257999998</v>
      </c>
      <c r="AD26" s="214">
        <v>4.2063666667000001</v>
      </c>
      <c r="AE26" s="214">
        <v>4.1993870967999998</v>
      </c>
      <c r="AF26" s="214">
        <v>4.2323666666999999</v>
      </c>
      <c r="AG26" s="214">
        <v>4.2842580645000004</v>
      </c>
      <c r="AH26" s="214">
        <v>4.2832580645</v>
      </c>
      <c r="AI26" s="214">
        <v>4.3473666667000002</v>
      </c>
      <c r="AJ26" s="214">
        <v>4.4081612902999998</v>
      </c>
      <c r="AK26" s="214">
        <v>4.5277333332999996</v>
      </c>
      <c r="AL26" s="214">
        <v>4.5545483870999997</v>
      </c>
      <c r="AM26" s="214">
        <v>4.4705483871</v>
      </c>
      <c r="AN26" s="214">
        <v>4.5633214286000001</v>
      </c>
      <c r="AO26" s="214">
        <v>4.6200967742000003</v>
      </c>
      <c r="AP26" s="214">
        <v>4.6400666667000001</v>
      </c>
      <c r="AQ26" s="214">
        <v>4.6901290322999998</v>
      </c>
      <c r="AR26" s="214">
        <v>4.7171000000000003</v>
      </c>
      <c r="AS26" s="214">
        <v>4.8114193547999999</v>
      </c>
      <c r="AT26" s="214">
        <v>4.9171290323000001</v>
      </c>
      <c r="AU26" s="214">
        <v>4.9832666666999996</v>
      </c>
      <c r="AV26" s="214">
        <v>5.0280322580999997</v>
      </c>
      <c r="AW26" s="214">
        <v>5.0990333333000004</v>
      </c>
      <c r="AX26" s="214">
        <v>5.1104838709999996</v>
      </c>
      <c r="AY26" s="214">
        <v>5.1074838710000003</v>
      </c>
      <c r="AZ26" s="214">
        <v>5.1609642857000004</v>
      </c>
      <c r="BA26" s="214">
        <v>5.1651935483999996</v>
      </c>
      <c r="BB26" s="214">
        <v>5.2070333333000001</v>
      </c>
      <c r="BC26" s="214">
        <v>5.2298359999999997</v>
      </c>
      <c r="BD26" s="214">
        <v>5.2510870000000001</v>
      </c>
      <c r="BE26" s="355">
        <v>5.2910240000000002</v>
      </c>
      <c r="BF26" s="355">
        <v>5.3281669999999997</v>
      </c>
      <c r="BG26" s="355">
        <v>5.3524969999999996</v>
      </c>
      <c r="BH26" s="355">
        <v>5.371696</v>
      </c>
      <c r="BI26" s="355">
        <v>5.4000089999999998</v>
      </c>
      <c r="BJ26" s="355">
        <v>5.390676</v>
      </c>
      <c r="BK26" s="355">
        <v>5.3588170000000002</v>
      </c>
      <c r="BL26" s="355">
        <v>5.3368900000000004</v>
      </c>
      <c r="BM26" s="355">
        <v>5.3273729999999997</v>
      </c>
      <c r="BN26" s="355">
        <v>5.3289239999999998</v>
      </c>
      <c r="BO26" s="355">
        <v>5.345523</v>
      </c>
      <c r="BP26" s="355">
        <v>5.3597450000000002</v>
      </c>
      <c r="BQ26" s="355">
        <v>5.3685179999999999</v>
      </c>
      <c r="BR26" s="355">
        <v>5.390282</v>
      </c>
      <c r="BS26" s="355">
        <v>5.4070539999999996</v>
      </c>
      <c r="BT26" s="355">
        <v>5.4025230000000004</v>
      </c>
      <c r="BU26" s="355">
        <v>5.4039130000000002</v>
      </c>
      <c r="BV26" s="355">
        <v>5.3733890000000004</v>
      </c>
    </row>
    <row r="27" spans="1:74" ht="11.1" customHeight="1" x14ac:dyDescent="0.2">
      <c r="A27" s="76" t="s">
        <v>671</v>
      </c>
      <c r="B27" s="185" t="s">
        <v>1002</v>
      </c>
      <c r="C27" s="214">
        <v>2.5419354839000001</v>
      </c>
      <c r="D27" s="214">
        <v>2.6467142856999999</v>
      </c>
      <c r="E27" s="214">
        <v>2.0945483871000001</v>
      </c>
      <c r="F27" s="214">
        <v>1.6527000000000001</v>
      </c>
      <c r="G27" s="214">
        <v>1.4696451612999999</v>
      </c>
      <c r="H27" s="214">
        <v>1.5595000000000001</v>
      </c>
      <c r="I27" s="214">
        <v>1.6481612903</v>
      </c>
      <c r="J27" s="214">
        <v>1.6352580645000001</v>
      </c>
      <c r="K27" s="214">
        <v>1.5595333333000001</v>
      </c>
      <c r="L27" s="214">
        <v>1.5796451613</v>
      </c>
      <c r="M27" s="214">
        <v>1.8671666667</v>
      </c>
      <c r="N27" s="214">
        <v>2.0922258065000001</v>
      </c>
      <c r="O27" s="214">
        <v>2.5311290323</v>
      </c>
      <c r="P27" s="214">
        <v>2.3101034483</v>
      </c>
      <c r="Q27" s="214">
        <v>1.9018064515999999</v>
      </c>
      <c r="R27" s="214">
        <v>1.7282333333</v>
      </c>
      <c r="S27" s="214">
        <v>1.5691612903000001</v>
      </c>
      <c r="T27" s="214">
        <v>1.6571</v>
      </c>
      <c r="U27" s="214">
        <v>1.7581935484</v>
      </c>
      <c r="V27" s="214">
        <v>1.7777096774000001</v>
      </c>
      <c r="W27" s="214">
        <v>1.6110333333</v>
      </c>
      <c r="X27" s="214">
        <v>1.5366451613000001</v>
      </c>
      <c r="Y27" s="214">
        <v>1.7976666667000001</v>
      </c>
      <c r="Z27" s="214">
        <v>2.3419354838999999</v>
      </c>
      <c r="AA27" s="214">
        <v>2.5279677419</v>
      </c>
      <c r="AB27" s="214">
        <v>2.2334285714000002</v>
      </c>
      <c r="AC27" s="214">
        <v>2.1857741934999999</v>
      </c>
      <c r="AD27" s="214">
        <v>1.6961999999999999</v>
      </c>
      <c r="AE27" s="214">
        <v>1.6096129031999999</v>
      </c>
      <c r="AF27" s="214">
        <v>1.6806000000000001</v>
      </c>
      <c r="AG27" s="214">
        <v>1.8220967742</v>
      </c>
      <c r="AH27" s="214">
        <v>1.7967741934999999</v>
      </c>
      <c r="AI27" s="214">
        <v>1.6872333333</v>
      </c>
      <c r="AJ27" s="214">
        <v>1.7313548387</v>
      </c>
      <c r="AK27" s="214">
        <v>2.0857666667000001</v>
      </c>
      <c r="AL27" s="214">
        <v>2.6645806452</v>
      </c>
      <c r="AM27" s="214">
        <v>2.8420322581000002</v>
      </c>
      <c r="AN27" s="214">
        <v>2.5666071429000001</v>
      </c>
      <c r="AO27" s="214">
        <v>2.3809354839000001</v>
      </c>
      <c r="AP27" s="214">
        <v>2.0725333333</v>
      </c>
      <c r="AQ27" s="214">
        <v>1.7571935484000001</v>
      </c>
      <c r="AR27" s="214">
        <v>1.8189333333</v>
      </c>
      <c r="AS27" s="214">
        <v>2.0144193547999998</v>
      </c>
      <c r="AT27" s="214">
        <v>1.9843548387000001</v>
      </c>
      <c r="AU27" s="214">
        <v>1.9149333333</v>
      </c>
      <c r="AV27" s="214">
        <v>1.9542580645000001</v>
      </c>
      <c r="AW27" s="214">
        <v>2.3845999999999998</v>
      </c>
      <c r="AX27" s="214">
        <v>2.5399677419</v>
      </c>
      <c r="AY27" s="214">
        <v>2.9011935484000002</v>
      </c>
      <c r="AZ27" s="214">
        <v>2.8361785714000001</v>
      </c>
      <c r="BA27" s="214">
        <v>2.4747419355</v>
      </c>
      <c r="BB27" s="214">
        <v>1.9365333333000001</v>
      </c>
      <c r="BC27" s="214">
        <v>1.9147909999999999</v>
      </c>
      <c r="BD27" s="214">
        <v>1.926323</v>
      </c>
      <c r="BE27" s="355">
        <v>2.097175</v>
      </c>
      <c r="BF27" s="355">
        <v>2.107888</v>
      </c>
      <c r="BG27" s="355">
        <v>1.989263</v>
      </c>
      <c r="BH27" s="355">
        <v>2.0931039999999999</v>
      </c>
      <c r="BI27" s="355">
        <v>2.4599760000000002</v>
      </c>
      <c r="BJ27" s="355">
        <v>2.8271000000000002</v>
      </c>
      <c r="BK27" s="355">
        <v>3.0526209999999998</v>
      </c>
      <c r="BL27" s="355">
        <v>2.9073009999999999</v>
      </c>
      <c r="BM27" s="355">
        <v>2.519917</v>
      </c>
      <c r="BN27" s="355">
        <v>2.1820249999999999</v>
      </c>
      <c r="BO27" s="355">
        <v>2.0276610000000002</v>
      </c>
      <c r="BP27" s="355">
        <v>2.168596</v>
      </c>
      <c r="BQ27" s="355">
        <v>2.3107069999999998</v>
      </c>
      <c r="BR27" s="355">
        <v>2.3250099999999998</v>
      </c>
      <c r="BS27" s="355">
        <v>2.1233300000000002</v>
      </c>
      <c r="BT27" s="355">
        <v>2.2237439999999999</v>
      </c>
      <c r="BU27" s="355">
        <v>2.632968</v>
      </c>
      <c r="BV27" s="355">
        <v>2.9898389999999999</v>
      </c>
    </row>
    <row r="28" spans="1:74" ht="11.1" customHeight="1" x14ac:dyDescent="0.2">
      <c r="A28" s="76" t="s">
        <v>682</v>
      </c>
      <c r="B28" s="185" t="s">
        <v>555</v>
      </c>
      <c r="C28" s="214">
        <v>0.10790322581</v>
      </c>
      <c r="D28" s="214">
        <v>0.10789285714000001</v>
      </c>
      <c r="E28" s="214">
        <v>0.10790322581</v>
      </c>
      <c r="F28" s="214">
        <v>0.1079</v>
      </c>
      <c r="G28" s="214">
        <v>0.10790322581</v>
      </c>
      <c r="H28" s="214">
        <v>0.1079</v>
      </c>
      <c r="I28" s="214">
        <v>0.10790322581</v>
      </c>
      <c r="J28" s="214">
        <v>0.10790322581</v>
      </c>
      <c r="K28" s="214">
        <v>0.1079</v>
      </c>
      <c r="L28" s="214">
        <v>0.10790322581</v>
      </c>
      <c r="M28" s="214">
        <v>0.1079</v>
      </c>
      <c r="N28" s="214">
        <v>0.10790322581</v>
      </c>
      <c r="O28" s="214">
        <v>0.11480645161</v>
      </c>
      <c r="P28" s="214">
        <v>0.11482758621</v>
      </c>
      <c r="Q28" s="214">
        <v>0.11480645161</v>
      </c>
      <c r="R28" s="214">
        <v>0.11483333333</v>
      </c>
      <c r="S28" s="214">
        <v>0.11480645161</v>
      </c>
      <c r="T28" s="214">
        <v>0.11483333333</v>
      </c>
      <c r="U28" s="214">
        <v>0.11480645161</v>
      </c>
      <c r="V28" s="214">
        <v>0.11480645161</v>
      </c>
      <c r="W28" s="214">
        <v>0.11483333333</v>
      </c>
      <c r="X28" s="214">
        <v>0.11480645161</v>
      </c>
      <c r="Y28" s="214">
        <v>0.11483333333</v>
      </c>
      <c r="Z28" s="214">
        <v>0.11480645161</v>
      </c>
      <c r="AA28" s="214">
        <v>0.13329032258000001</v>
      </c>
      <c r="AB28" s="214">
        <v>0.13328571429</v>
      </c>
      <c r="AC28" s="214">
        <v>0.13329032258000001</v>
      </c>
      <c r="AD28" s="214">
        <v>0.1333</v>
      </c>
      <c r="AE28" s="214">
        <v>0.13329032258000001</v>
      </c>
      <c r="AF28" s="214">
        <v>0.1333</v>
      </c>
      <c r="AG28" s="214">
        <v>0.13329032258000001</v>
      </c>
      <c r="AH28" s="214">
        <v>0.13329032258000001</v>
      </c>
      <c r="AI28" s="214">
        <v>0.1333</v>
      </c>
      <c r="AJ28" s="214">
        <v>0.13329032258000001</v>
      </c>
      <c r="AK28" s="214">
        <v>0.1333</v>
      </c>
      <c r="AL28" s="214">
        <v>0.13329032258000001</v>
      </c>
      <c r="AM28" s="214">
        <v>0.11880645161</v>
      </c>
      <c r="AN28" s="214">
        <v>0.11882142857</v>
      </c>
      <c r="AO28" s="214">
        <v>0.11880645161</v>
      </c>
      <c r="AP28" s="214">
        <v>0.11883333333</v>
      </c>
      <c r="AQ28" s="214">
        <v>0.11880645161</v>
      </c>
      <c r="AR28" s="214">
        <v>0.11883333333</v>
      </c>
      <c r="AS28" s="214">
        <v>0.11880645161</v>
      </c>
      <c r="AT28" s="214">
        <v>0.11880645161</v>
      </c>
      <c r="AU28" s="214">
        <v>0.11883333333</v>
      </c>
      <c r="AV28" s="214">
        <v>0.11880645161</v>
      </c>
      <c r="AW28" s="214">
        <v>0.11883333333</v>
      </c>
      <c r="AX28" s="214">
        <v>0.11880645161</v>
      </c>
      <c r="AY28" s="214">
        <v>0.13329032258000001</v>
      </c>
      <c r="AZ28" s="214">
        <v>0.13328571429</v>
      </c>
      <c r="BA28" s="214">
        <v>0.13329032258000001</v>
      </c>
      <c r="BB28" s="214">
        <v>0.1333</v>
      </c>
      <c r="BC28" s="214">
        <v>0.1333</v>
      </c>
      <c r="BD28" s="214">
        <v>0.1333</v>
      </c>
      <c r="BE28" s="355">
        <v>0.1333</v>
      </c>
      <c r="BF28" s="355">
        <v>0.1333</v>
      </c>
      <c r="BG28" s="355">
        <v>0.1333</v>
      </c>
      <c r="BH28" s="355">
        <v>0.1333</v>
      </c>
      <c r="BI28" s="355">
        <v>0.1333</v>
      </c>
      <c r="BJ28" s="355">
        <v>0.1333</v>
      </c>
      <c r="BK28" s="355">
        <v>0.1363</v>
      </c>
      <c r="BL28" s="355">
        <v>0.1363</v>
      </c>
      <c r="BM28" s="355">
        <v>0.1363</v>
      </c>
      <c r="BN28" s="355">
        <v>0.1363</v>
      </c>
      <c r="BO28" s="355">
        <v>0.1363</v>
      </c>
      <c r="BP28" s="355">
        <v>0.1363</v>
      </c>
      <c r="BQ28" s="355">
        <v>0.1363</v>
      </c>
      <c r="BR28" s="355">
        <v>0.1363</v>
      </c>
      <c r="BS28" s="355">
        <v>0.1363</v>
      </c>
      <c r="BT28" s="355">
        <v>0.1363</v>
      </c>
      <c r="BU28" s="355">
        <v>0.1363</v>
      </c>
      <c r="BV28" s="355">
        <v>0.1363</v>
      </c>
    </row>
    <row r="29" spans="1:74" ht="11.1" customHeight="1" x14ac:dyDescent="0.2">
      <c r="A29" s="77" t="s">
        <v>670</v>
      </c>
      <c r="B29" s="186" t="s">
        <v>967</v>
      </c>
      <c r="C29" s="214">
        <v>100.48322674000001</v>
      </c>
      <c r="D29" s="214">
        <v>104.47036579</v>
      </c>
      <c r="E29" s="214">
        <v>83.591160578</v>
      </c>
      <c r="F29" s="214">
        <v>66.930632669999994</v>
      </c>
      <c r="G29" s="214">
        <v>59.940184803999998</v>
      </c>
      <c r="H29" s="214">
        <v>63.330122637000002</v>
      </c>
      <c r="I29" s="214">
        <v>66.700323319999995</v>
      </c>
      <c r="J29" s="214">
        <v>66.216925161999995</v>
      </c>
      <c r="K29" s="214">
        <v>63.377828262999998</v>
      </c>
      <c r="L29" s="214">
        <v>64.106702131999995</v>
      </c>
      <c r="M29" s="214">
        <v>74.971261769999998</v>
      </c>
      <c r="N29" s="214">
        <v>83.489204803000007</v>
      </c>
      <c r="O29" s="214">
        <v>99.732019773999994</v>
      </c>
      <c r="P29" s="214">
        <v>91.457169726999993</v>
      </c>
      <c r="Q29" s="214">
        <v>76.009562127999999</v>
      </c>
      <c r="R29" s="214">
        <v>69.461554766999996</v>
      </c>
      <c r="S29" s="214">
        <v>63.412751839000002</v>
      </c>
      <c r="T29" s="214">
        <v>66.688463866999996</v>
      </c>
      <c r="U29" s="214">
        <v>70.535909384999997</v>
      </c>
      <c r="V29" s="214">
        <v>71.237811579999999</v>
      </c>
      <c r="W29" s="214">
        <v>64.924982063000002</v>
      </c>
      <c r="X29" s="214">
        <v>62.103255230000002</v>
      </c>
      <c r="Y29" s="214">
        <v>71.981428532999999</v>
      </c>
      <c r="Z29" s="214">
        <v>92.460310518</v>
      </c>
      <c r="AA29" s="214">
        <v>93.971454483000002</v>
      </c>
      <c r="AB29" s="214">
        <v>83.541220213000003</v>
      </c>
      <c r="AC29" s="214">
        <v>81.372219091999995</v>
      </c>
      <c r="AD29" s="214">
        <v>64.367193936999996</v>
      </c>
      <c r="AE29" s="214">
        <v>60.993230029000003</v>
      </c>
      <c r="AF29" s="214">
        <v>63.633924</v>
      </c>
      <c r="AG29" s="214">
        <v>69.040276519000003</v>
      </c>
      <c r="AH29" s="214">
        <v>67.523258455999994</v>
      </c>
      <c r="AI29" s="214">
        <v>63.991618903000003</v>
      </c>
      <c r="AJ29" s="214">
        <v>65.473677874000003</v>
      </c>
      <c r="AK29" s="214">
        <v>78.487295099999997</v>
      </c>
      <c r="AL29" s="214">
        <v>99.437875899000005</v>
      </c>
      <c r="AM29" s="214">
        <v>106.78713442</v>
      </c>
      <c r="AN29" s="214">
        <v>96.43751675</v>
      </c>
      <c r="AO29" s="214">
        <v>89.461310514999994</v>
      </c>
      <c r="AP29" s="214">
        <v>77.873963367000002</v>
      </c>
      <c r="AQ29" s="214">
        <v>66.024630258000002</v>
      </c>
      <c r="AR29" s="214">
        <v>68.344642769999993</v>
      </c>
      <c r="AS29" s="214">
        <v>75.690596263000003</v>
      </c>
      <c r="AT29" s="214">
        <v>74.560227867999998</v>
      </c>
      <c r="AU29" s="214">
        <v>71.951537533000007</v>
      </c>
      <c r="AV29" s="214">
        <v>73.429359610000006</v>
      </c>
      <c r="AW29" s="214">
        <v>89.599700562999999</v>
      </c>
      <c r="AX29" s="214">
        <v>95.437092483000001</v>
      </c>
      <c r="AY29" s="214">
        <v>109.00939393</v>
      </c>
      <c r="AZ29" s="214">
        <v>106.56742265</v>
      </c>
      <c r="BA29" s="214">
        <v>92.985758322999999</v>
      </c>
      <c r="BB29" s="214">
        <v>72.763269433000005</v>
      </c>
      <c r="BC29" s="214">
        <v>70.404675999999995</v>
      </c>
      <c r="BD29" s="214">
        <v>71.805768</v>
      </c>
      <c r="BE29" s="355">
        <v>78.263769999999994</v>
      </c>
      <c r="BF29" s="355">
        <v>77.682950000000005</v>
      </c>
      <c r="BG29" s="355">
        <v>72.104079999999996</v>
      </c>
      <c r="BH29" s="355">
        <v>75.552639999999997</v>
      </c>
      <c r="BI29" s="355">
        <v>87.093209999999999</v>
      </c>
      <c r="BJ29" s="355">
        <v>101.81399999999999</v>
      </c>
      <c r="BK29" s="355">
        <v>111.25409999999999</v>
      </c>
      <c r="BL29" s="355">
        <v>103.97320000000001</v>
      </c>
      <c r="BM29" s="355">
        <v>90.778909999999996</v>
      </c>
      <c r="BN29" s="355">
        <v>76.888630000000006</v>
      </c>
      <c r="BO29" s="355">
        <v>69.797569999999993</v>
      </c>
      <c r="BP29" s="355">
        <v>72.413259999999994</v>
      </c>
      <c r="BQ29" s="355">
        <v>77.879390000000001</v>
      </c>
      <c r="BR29" s="355">
        <v>78.135850000000005</v>
      </c>
      <c r="BS29" s="355">
        <v>72.340580000000003</v>
      </c>
      <c r="BT29" s="355">
        <v>74.829310000000007</v>
      </c>
      <c r="BU29" s="355">
        <v>85.865170000000006</v>
      </c>
      <c r="BV29" s="355">
        <v>100.56699999999999</v>
      </c>
    </row>
    <row r="30" spans="1:74" ht="11.1" customHeight="1" x14ac:dyDescent="0.2">
      <c r="A30" s="77"/>
      <c r="B30" s="186"/>
      <c r="C30" s="214"/>
      <c r="D30" s="214"/>
      <c r="E30" s="214"/>
      <c r="F30" s="214"/>
      <c r="G30" s="214"/>
      <c r="H30" s="214"/>
      <c r="I30" s="214"/>
      <c r="J30" s="214"/>
      <c r="K30" s="214"/>
      <c r="L30" s="214"/>
      <c r="M30" s="214"/>
      <c r="N30" s="214"/>
      <c r="O30" s="214"/>
      <c r="P30" s="214"/>
      <c r="Q30" s="214"/>
      <c r="R30" s="214"/>
      <c r="S30" s="214"/>
      <c r="T30" s="214"/>
      <c r="U30" s="214"/>
      <c r="V30" s="214"/>
      <c r="W30" s="214"/>
      <c r="X30" s="214"/>
      <c r="Y30" s="214"/>
      <c r="Z30" s="214"/>
      <c r="AA30" s="214"/>
      <c r="AB30" s="214"/>
      <c r="AC30" s="214"/>
      <c r="AD30" s="214"/>
      <c r="AE30" s="214"/>
      <c r="AF30" s="214"/>
      <c r="AG30" s="214"/>
      <c r="AH30" s="214"/>
      <c r="AI30" s="214"/>
      <c r="AJ30" s="214"/>
      <c r="AK30" s="214"/>
      <c r="AL30" s="214"/>
      <c r="AM30" s="214"/>
      <c r="AN30" s="214"/>
      <c r="AO30" s="214"/>
      <c r="AP30" s="214"/>
      <c r="AQ30" s="214"/>
      <c r="AR30" s="214"/>
      <c r="AS30" s="214"/>
      <c r="AT30" s="214"/>
      <c r="AU30" s="214"/>
      <c r="AV30" s="214"/>
      <c r="AW30" s="214"/>
      <c r="AX30" s="214"/>
      <c r="AY30" s="214"/>
      <c r="AZ30" s="214"/>
      <c r="BA30" s="214"/>
      <c r="BB30" s="214"/>
      <c r="BC30" s="214"/>
      <c r="BD30" s="214"/>
      <c r="BE30" s="355"/>
      <c r="BF30" s="355"/>
      <c r="BG30" s="355"/>
      <c r="BH30" s="355"/>
      <c r="BI30" s="355"/>
      <c r="BJ30" s="355"/>
      <c r="BK30" s="355"/>
      <c r="BL30" s="355"/>
      <c r="BM30" s="355"/>
      <c r="BN30" s="355"/>
      <c r="BO30" s="355"/>
      <c r="BP30" s="355"/>
      <c r="BQ30" s="355"/>
      <c r="BR30" s="355"/>
      <c r="BS30" s="355"/>
      <c r="BT30" s="355"/>
      <c r="BU30" s="355"/>
      <c r="BV30" s="355"/>
    </row>
    <row r="31" spans="1:74" ht="11.1" customHeight="1" x14ac:dyDescent="0.2">
      <c r="A31" s="71"/>
      <c r="B31" s="79" t="s">
        <v>966</v>
      </c>
      <c r="C31" s="82"/>
      <c r="D31" s="82"/>
      <c r="E31" s="82"/>
      <c r="F31" s="82"/>
      <c r="G31" s="82"/>
      <c r="H31" s="82"/>
      <c r="I31" s="82"/>
      <c r="J31" s="82"/>
      <c r="K31" s="82"/>
      <c r="L31" s="82"/>
      <c r="M31" s="82"/>
      <c r="N31" s="82"/>
      <c r="O31" s="82"/>
      <c r="P31" s="82"/>
      <c r="Q31" s="82"/>
      <c r="R31" s="82"/>
      <c r="S31" s="82"/>
      <c r="T31" s="82"/>
      <c r="U31" s="82"/>
      <c r="V31" s="82"/>
      <c r="W31" s="82"/>
      <c r="X31" s="82"/>
      <c r="Y31" s="82"/>
      <c r="Z31" s="82"/>
      <c r="AA31" s="82"/>
      <c r="AB31" s="82"/>
      <c r="AC31" s="82"/>
      <c r="AD31" s="82"/>
      <c r="AE31" s="82"/>
      <c r="AF31" s="82"/>
      <c r="AG31" s="82"/>
      <c r="AH31" s="82"/>
      <c r="AI31" s="82"/>
      <c r="AJ31" s="82"/>
      <c r="AK31" s="82"/>
      <c r="AL31" s="82"/>
      <c r="AM31" s="82"/>
      <c r="AN31" s="82"/>
      <c r="AO31" s="82"/>
      <c r="AP31" s="82"/>
      <c r="AQ31" s="82"/>
      <c r="AR31" s="82"/>
      <c r="AS31" s="82"/>
      <c r="AT31" s="82"/>
      <c r="AU31" s="82"/>
      <c r="AV31" s="82"/>
      <c r="AW31" s="82"/>
      <c r="AX31" s="82"/>
      <c r="AY31" s="82"/>
      <c r="AZ31" s="82"/>
      <c r="BA31" s="82"/>
      <c r="BB31" s="82"/>
      <c r="BC31" s="82"/>
      <c r="BD31" s="82"/>
      <c r="BE31" s="394"/>
      <c r="BF31" s="394"/>
      <c r="BG31" s="394"/>
      <c r="BH31" s="394"/>
      <c r="BI31" s="394"/>
      <c r="BJ31" s="394"/>
      <c r="BK31" s="394"/>
      <c r="BL31" s="394"/>
      <c r="BM31" s="394"/>
      <c r="BN31" s="394"/>
      <c r="BO31" s="394"/>
      <c r="BP31" s="394"/>
      <c r="BQ31" s="394"/>
      <c r="BR31" s="394"/>
      <c r="BS31" s="394"/>
      <c r="BT31" s="394"/>
      <c r="BU31" s="394"/>
      <c r="BV31" s="394"/>
    </row>
    <row r="32" spans="1:74" ht="11.1" customHeight="1" x14ac:dyDescent="0.2">
      <c r="A32" s="76" t="s">
        <v>663</v>
      </c>
      <c r="B32" s="185" t="s">
        <v>556</v>
      </c>
      <c r="C32" s="259">
        <v>2407.1210000000001</v>
      </c>
      <c r="D32" s="259">
        <v>1665.548</v>
      </c>
      <c r="E32" s="259">
        <v>1471.4760000000001</v>
      </c>
      <c r="F32" s="259">
        <v>1793.086</v>
      </c>
      <c r="G32" s="259">
        <v>2287.2379999999998</v>
      </c>
      <c r="H32" s="259">
        <v>2646.5329999999999</v>
      </c>
      <c r="I32" s="259">
        <v>2924.4259999999999</v>
      </c>
      <c r="J32" s="259">
        <v>3241.6309999999999</v>
      </c>
      <c r="K32" s="259">
        <v>3614.08</v>
      </c>
      <c r="L32" s="259">
        <v>3942.279</v>
      </c>
      <c r="M32" s="259">
        <v>3926.8220000000001</v>
      </c>
      <c r="N32" s="259">
        <v>3666.6320000000001</v>
      </c>
      <c r="O32" s="259">
        <v>2938.0889999999999</v>
      </c>
      <c r="P32" s="259">
        <v>2534.2919999999999</v>
      </c>
      <c r="Q32" s="259">
        <v>2486.3220000000001</v>
      </c>
      <c r="R32" s="259">
        <v>2645.56</v>
      </c>
      <c r="S32" s="259">
        <v>2966.2649999999999</v>
      </c>
      <c r="T32" s="259">
        <v>3186.0320000000002</v>
      </c>
      <c r="U32" s="259">
        <v>3318.1390000000001</v>
      </c>
      <c r="V32" s="259">
        <v>3441.3249999999998</v>
      </c>
      <c r="W32" s="259">
        <v>3705.1610000000001</v>
      </c>
      <c r="X32" s="259">
        <v>4012.723</v>
      </c>
      <c r="Y32" s="259">
        <v>3976.5810000000001</v>
      </c>
      <c r="Z32" s="259">
        <v>3296.944</v>
      </c>
      <c r="AA32" s="259">
        <v>2622.1579999999999</v>
      </c>
      <c r="AB32" s="259">
        <v>2337.3310000000001</v>
      </c>
      <c r="AC32" s="259">
        <v>2062.5039999999999</v>
      </c>
      <c r="AD32" s="259">
        <v>2291.25</v>
      </c>
      <c r="AE32" s="259">
        <v>2626.5070000000001</v>
      </c>
      <c r="AF32" s="259">
        <v>2906.808</v>
      </c>
      <c r="AG32" s="259">
        <v>3054.1509999999998</v>
      </c>
      <c r="AH32" s="259">
        <v>3249.8960000000002</v>
      </c>
      <c r="AI32" s="259">
        <v>3567.2280000000001</v>
      </c>
      <c r="AJ32" s="259">
        <v>3816.4960000000001</v>
      </c>
      <c r="AK32" s="259">
        <v>3709.2629999999999</v>
      </c>
      <c r="AL32" s="259">
        <v>3032.6010000000001</v>
      </c>
      <c r="AM32" s="259">
        <v>2140.8690000000001</v>
      </c>
      <c r="AN32" s="259">
        <v>1673.327</v>
      </c>
      <c r="AO32" s="259">
        <v>1390.9680000000001</v>
      </c>
      <c r="AP32" s="259">
        <v>1427.489</v>
      </c>
      <c r="AQ32" s="259">
        <v>1848.143</v>
      </c>
      <c r="AR32" s="259">
        <v>2195.9409999999998</v>
      </c>
      <c r="AS32" s="259">
        <v>2381.9940000000001</v>
      </c>
      <c r="AT32" s="259">
        <v>2617.5360000000001</v>
      </c>
      <c r="AU32" s="259">
        <v>2951.0619999999999</v>
      </c>
      <c r="AV32" s="259">
        <v>3236.9490000000001</v>
      </c>
      <c r="AW32" s="259">
        <v>3030.7739999999999</v>
      </c>
      <c r="AX32" s="259">
        <v>2709.0129999999999</v>
      </c>
      <c r="AY32" s="259">
        <v>1994.0809999999999</v>
      </c>
      <c r="AZ32" s="259">
        <v>1426.173</v>
      </c>
      <c r="BA32" s="259">
        <v>1185.2249999999999</v>
      </c>
      <c r="BB32" s="259">
        <v>1559.5830000000001</v>
      </c>
      <c r="BC32" s="259">
        <v>2015.9570000000001</v>
      </c>
      <c r="BD32" s="259">
        <v>2442.9927143</v>
      </c>
      <c r="BE32" s="374">
        <v>2734.8029999999999</v>
      </c>
      <c r="BF32" s="374">
        <v>3033.489</v>
      </c>
      <c r="BG32" s="374">
        <v>3448.22</v>
      </c>
      <c r="BH32" s="374">
        <v>3796.5070000000001</v>
      </c>
      <c r="BI32" s="374">
        <v>3708.9140000000002</v>
      </c>
      <c r="BJ32" s="374">
        <v>3171.982</v>
      </c>
      <c r="BK32" s="374">
        <v>2370.672</v>
      </c>
      <c r="BL32" s="374">
        <v>1798.1610000000001</v>
      </c>
      <c r="BM32" s="374">
        <v>1620.749</v>
      </c>
      <c r="BN32" s="374">
        <v>1860.8009999999999</v>
      </c>
      <c r="BO32" s="374">
        <v>2313.7890000000002</v>
      </c>
      <c r="BP32" s="374">
        <v>2667.3330000000001</v>
      </c>
      <c r="BQ32" s="374">
        <v>2842.056</v>
      </c>
      <c r="BR32" s="374">
        <v>3063.5590000000002</v>
      </c>
      <c r="BS32" s="374">
        <v>3454.2840000000001</v>
      </c>
      <c r="BT32" s="374">
        <v>3754.4929999999999</v>
      </c>
      <c r="BU32" s="374">
        <v>3659.02</v>
      </c>
      <c r="BV32" s="374">
        <v>3134.5320000000002</v>
      </c>
    </row>
    <row r="33" spans="1:74" ht="11.1" customHeight="1" x14ac:dyDescent="0.2">
      <c r="A33" s="633" t="s">
        <v>1206</v>
      </c>
      <c r="B33" s="634" t="s">
        <v>1211</v>
      </c>
      <c r="C33" s="259">
        <v>533.53700000000003</v>
      </c>
      <c r="D33" s="259">
        <v>338.726</v>
      </c>
      <c r="E33" s="259">
        <v>239.291</v>
      </c>
      <c r="F33" s="259">
        <v>308.66399999999999</v>
      </c>
      <c r="G33" s="259">
        <v>451.77300000000002</v>
      </c>
      <c r="H33" s="259">
        <v>572.87800000000004</v>
      </c>
      <c r="I33" s="259">
        <v>657.59100000000001</v>
      </c>
      <c r="J33" s="259">
        <v>762.51800000000003</v>
      </c>
      <c r="K33" s="259">
        <v>856.30799999999999</v>
      </c>
      <c r="L33" s="259">
        <v>915.09400000000005</v>
      </c>
      <c r="M33" s="259">
        <v>910.24599999999998</v>
      </c>
      <c r="N33" s="259">
        <v>852.87599999999998</v>
      </c>
      <c r="O33" s="259">
        <v>627.86800000000005</v>
      </c>
      <c r="P33" s="259">
        <v>481.19099999999997</v>
      </c>
      <c r="Q33" s="259">
        <v>436.46100000000001</v>
      </c>
      <c r="R33" s="259">
        <v>463.35300000000001</v>
      </c>
      <c r="S33" s="259">
        <v>556.928</v>
      </c>
      <c r="T33" s="259">
        <v>654.32500000000005</v>
      </c>
      <c r="U33" s="259">
        <v>734.84400000000005</v>
      </c>
      <c r="V33" s="259">
        <v>804.40300000000002</v>
      </c>
      <c r="W33" s="259">
        <v>898.34900000000005</v>
      </c>
      <c r="X33" s="259">
        <v>939.61400000000003</v>
      </c>
      <c r="Y33" s="259">
        <v>898.59400000000005</v>
      </c>
      <c r="Z33" s="259">
        <v>720.84900000000005</v>
      </c>
      <c r="AA33" s="259">
        <v>527.73299999999995</v>
      </c>
      <c r="AB33" s="259">
        <v>406.20499999999998</v>
      </c>
      <c r="AC33" s="259">
        <v>259.73700000000002</v>
      </c>
      <c r="AD33" s="259">
        <v>335.06599999999997</v>
      </c>
      <c r="AE33" s="259">
        <v>448.48</v>
      </c>
      <c r="AF33" s="259">
        <v>562.86199999999997</v>
      </c>
      <c r="AG33" s="259">
        <v>661.58900000000006</v>
      </c>
      <c r="AH33" s="259">
        <v>777.40800000000002</v>
      </c>
      <c r="AI33" s="259">
        <v>866.15</v>
      </c>
      <c r="AJ33" s="259">
        <v>924.05</v>
      </c>
      <c r="AK33" s="259">
        <v>867.03899999999999</v>
      </c>
      <c r="AL33" s="259">
        <v>710.23800000000006</v>
      </c>
      <c r="AM33" s="259">
        <v>492.67099999999999</v>
      </c>
      <c r="AN33" s="259">
        <v>363.14400000000001</v>
      </c>
      <c r="AO33" s="259">
        <v>229.11099999999999</v>
      </c>
      <c r="AP33" s="259">
        <v>231.15299999999999</v>
      </c>
      <c r="AQ33" s="259">
        <v>348.459</v>
      </c>
      <c r="AR33" s="259">
        <v>464.94799999999998</v>
      </c>
      <c r="AS33" s="259">
        <v>569.19299999999998</v>
      </c>
      <c r="AT33" s="259">
        <v>663.58699999999999</v>
      </c>
      <c r="AU33" s="259">
        <v>778.03200000000004</v>
      </c>
      <c r="AV33" s="259">
        <v>830.21699999999998</v>
      </c>
      <c r="AW33" s="259">
        <v>750.03499999999997</v>
      </c>
      <c r="AX33" s="259">
        <v>659.14800000000002</v>
      </c>
      <c r="AY33" s="259">
        <v>467.178</v>
      </c>
      <c r="AZ33" s="259">
        <v>310.84199999999998</v>
      </c>
      <c r="BA33" s="259">
        <v>215.928</v>
      </c>
      <c r="BB33" s="259">
        <v>293.77300000000002</v>
      </c>
      <c r="BC33" s="259">
        <v>414</v>
      </c>
      <c r="BD33" s="259">
        <v>532.85714285999995</v>
      </c>
      <c r="BE33" s="374">
        <v>648.01700000000005</v>
      </c>
      <c r="BF33" s="374">
        <v>768.33460000000002</v>
      </c>
      <c r="BG33" s="374">
        <v>892.84780000000001</v>
      </c>
      <c r="BH33" s="374">
        <v>959.15239999999994</v>
      </c>
      <c r="BI33" s="374">
        <v>923.51440000000002</v>
      </c>
      <c r="BJ33" s="374">
        <v>797.68020000000001</v>
      </c>
      <c r="BK33" s="374">
        <v>574.22950000000003</v>
      </c>
      <c r="BL33" s="374">
        <v>398.40050000000002</v>
      </c>
      <c r="BM33" s="374">
        <v>296.94110000000001</v>
      </c>
      <c r="BN33" s="374">
        <v>360.72219999999999</v>
      </c>
      <c r="BO33" s="374">
        <v>503.3152</v>
      </c>
      <c r="BP33" s="374">
        <v>627.0027</v>
      </c>
      <c r="BQ33" s="374">
        <v>686.91629999999998</v>
      </c>
      <c r="BR33" s="374">
        <v>773.71339999999998</v>
      </c>
      <c r="BS33" s="374">
        <v>888.71429999999998</v>
      </c>
      <c r="BT33" s="374">
        <v>945.23720000000003</v>
      </c>
      <c r="BU33" s="374">
        <v>899.75009999999997</v>
      </c>
      <c r="BV33" s="374">
        <v>777.18299999999999</v>
      </c>
    </row>
    <row r="34" spans="1:74" ht="11.1" customHeight="1" x14ac:dyDescent="0.2">
      <c r="A34" s="633" t="s">
        <v>1207</v>
      </c>
      <c r="B34" s="634" t="s">
        <v>1212</v>
      </c>
      <c r="C34" s="259">
        <v>618.38300000000004</v>
      </c>
      <c r="D34" s="259">
        <v>345.66199999999998</v>
      </c>
      <c r="E34" s="259">
        <v>252.518</v>
      </c>
      <c r="F34" s="259">
        <v>309.71899999999999</v>
      </c>
      <c r="G34" s="259">
        <v>438.863</v>
      </c>
      <c r="H34" s="259">
        <v>565.72400000000005</v>
      </c>
      <c r="I34" s="259">
        <v>684.54600000000005</v>
      </c>
      <c r="J34" s="259">
        <v>831.99199999999996</v>
      </c>
      <c r="K34" s="259">
        <v>973.04</v>
      </c>
      <c r="L34" s="259">
        <v>1095.3969999999999</v>
      </c>
      <c r="M34" s="259">
        <v>1091.8340000000001</v>
      </c>
      <c r="N34" s="259">
        <v>988.57600000000002</v>
      </c>
      <c r="O34" s="259">
        <v>764.67499999999995</v>
      </c>
      <c r="P34" s="259">
        <v>608.13900000000001</v>
      </c>
      <c r="Q34" s="259">
        <v>543.495</v>
      </c>
      <c r="R34" s="259">
        <v>566.51300000000003</v>
      </c>
      <c r="S34" s="259">
        <v>671.28399999999999</v>
      </c>
      <c r="T34" s="259">
        <v>763.16099999999994</v>
      </c>
      <c r="U34" s="259">
        <v>834.06399999999996</v>
      </c>
      <c r="V34" s="259">
        <v>920.52800000000002</v>
      </c>
      <c r="W34" s="259">
        <v>1041.7809999999999</v>
      </c>
      <c r="X34" s="259">
        <v>1133.663</v>
      </c>
      <c r="Y34" s="259">
        <v>1112.086</v>
      </c>
      <c r="Z34" s="259">
        <v>905.71100000000001</v>
      </c>
      <c r="AA34" s="259">
        <v>698.42499999999995</v>
      </c>
      <c r="AB34" s="259">
        <v>588.73400000000004</v>
      </c>
      <c r="AC34" s="259">
        <v>476.93900000000002</v>
      </c>
      <c r="AD34" s="259">
        <v>524.35</v>
      </c>
      <c r="AE34" s="259">
        <v>608.79399999999998</v>
      </c>
      <c r="AF34" s="259">
        <v>700.95500000000004</v>
      </c>
      <c r="AG34" s="259">
        <v>763.673</v>
      </c>
      <c r="AH34" s="259">
        <v>868.20500000000004</v>
      </c>
      <c r="AI34" s="259">
        <v>992.73800000000006</v>
      </c>
      <c r="AJ34" s="259">
        <v>1100.5899999999999</v>
      </c>
      <c r="AK34" s="259">
        <v>1053.8789999999999</v>
      </c>
      <c r="AL34" s="259">
        <v>828.77099999999996</v>
      </c>
      <c r="AM34" s="259">
        <v>553.64</v>
      </c>
      <c r="AN34" s="259">
        <v>380.86700000000002</v>
      </c>
      <c r="AO34" s="259">
        <v>261.48</v>
      </c>
      <c r="AP34" s="259">
        <v>234.88900000000001</v>
      </c>
      <c r="AQ34" s="259">
        <v>343.39100000000002</v>
      </c>
      <c r="AR34" s="259">
        <v>458.62099999999998</v>
      </c>
      <c r="AS34" s="259">
        <v>571.33199999999999</v>
      </c>
      <c r="AT34" s="259">
        <v>704.78899999999999</v>
      </c>
      <c r="AU34" s="259">
        <v>846.18700000000001</v>
      </c>
      <c r="AV34" s="259">
        <v>971.39099999999996</v>
      </c>
      <c r="AW34" s="259">
        <v>907.56700000000001</v>
      </c>
      <c r="AX34" s="259">
        <v>777.11300000000006</v>
      </c>
      <c r="AY34" s="259">
        <v>521.36400000000003</v>
      </c>
      <c r="AZ34" s="259">
        <v>337.01499999999999</v>
      </c>
      <c r="BA34" s="259">
        <v>241.81299999999999</v>
      </c>
      <c r="BB34" s="259">
        <v>305.166</v>
      </c>
      <c r="BC34" s="259">
        <v>436</v>
      </c>
      <c r="BD34" s="259">
        <v>575.65714286000002</v>
      </c>
      <c r="BE34" s="374">
        <v>699.45730000000003</v>
      </c>
      <c r="BF34" s="374">
        <v>843.51229999999998</v>
      </c>
      <c r="BG34" s="374">
        <v>991.95129999999995</v>
      </c>
      <c r="BH34" s="374">
        <v>1111.461</v>
      </c>
      <c r="BI34" s="374">
        <v>1054.9349999999999</v>
      </c>
      <c r="BJ34" s="374">
        <v>855.09289999999999</v>
      </c>
      <c r="BK34" s="374">
        <v>595.92949999999996</v>
      </c>
      <c r="BL34" s="374">
        <v>395.02600000000001</v>
      </c>
      <c r="BM34" s="374">
        <v>298.08550000000002</v>
      </c>
      <c r="BN34" s="374">
        <v>342.29669999999999</v>
      </c>
      <c r="BO34" s="374">
        <v>449.9896</v>
      </c>
      <c r="BP34" s="374">
        <v>569.12649999999996</v>
      </c>
      <c r="BQ34" s="374">
        <v>664.75289999999995</v>
      </c>
      <c r="BR34" s="374">
        <v>781.32770000000005</v>
      </c>
      <c r="BS34" s="374">
        <v>925.63530000000003</v>
      </c>
      <c r="BT34" s="374">
        <v>1039.662</v>
      </c>
      <c r="BU34" s="374">
        <v>985.65390000000002</v>
      </c>
      <c r="BV34" s="374">
        <v>794.89779999999996</v>
      </c>
    </row>
    <row r="35" spans="1:74" ht="11.1" customHeight="1" x14ac:dyDescent="0.2">
      <c r="A35" s="633" t="s">
        <v>1208</v>
      </c>
      <c r="B35" s="634" t="s">
        <v>1213</v>
      </c>
      <c r="C35" s="259">
        <v>823.44799999999998</v>
      </c>
      <c r="D35" s="259">
        <v>567.50199999999995</v>
      </c>
      <c r="E35" s="259">
        <v>566.25900000000001</v>
      </c>
      <c r="F35" s="259">
        <v>740.80600000000004</v>
      </c>
      <c r="G35" s="259">
        <v>911.67499999999995</v>
      </c>
      <c r="H35" s="259">
        <v>992.96799999999996</v>
      </c>
      <c r="I35" s="259">
        <v>1041.732</v>
      </c>
      <c r="J35" s="259">
        <v>1087.5440000000001</v>
      </c>
      <c r="K35" s="259">
        <v>1198.0239999999999</v>
      </c>
      <c r="L35" s="259">
        <v>1313</v>
      </c>
      <c r="M35" s="259">
        <v>1324.0840000000001</v>
      </c>
      <c r="N35" s="259">
        <v>1295.393</v>
      </c>
      <c r="O35" s="259">
        <v>1089.4359999999999</v>
      </c>
      <c r="P35" s="259">
        <v>1014.478</v>
      </c>
      <c r="Q35" s="259">
        <v>1071.277</v>
      </c>
      <c r="R35" s="259">
        <v>1150.2809999999999</v>
      </c>
      <c r="S35" s="259">
        <v>1227.482</v>
      </c>
      <c r="T35" s="259">
        <v>1226.6369999999999</v>
      </c>
      <c r="U35" s="259">
        <v>1192.9960000000001</v>
      </c>
      <c r="V35" s="259">
        <v>1148.991</v>
      </c>
      <c r="W35" s="259">
        <v>1175.818</v>
      </c>
      <c r="X35" s="259">
        <v>1324.854</v>
      </c>
      <c r="Y35" s="259">
        <v>1351.828</v>
      </c>
      <c r="Z35" s="259">
        <v>1161.9100000000001</v>
      </c>
      <c r="AA35" s="259">
        <v>996.60500000000002</v>
      </c>
      <c r="AB35" s="259">
        <v>972.01</v>
      </c>
      <c r="AC35" s="259">
        <v>937.82</v>
      </c>
      <c r="AD35" s="259">
        <v>1014.331</v>
      </c>
      <c r="AE35" s="259">
        <v>1102.2829999999999</v>
      </c>
      <c r="AF35" s="259">
        <v>1138.6559999999999</v>
      </c>
      <c r="AG35" s="259">
        <v>1101.54</v>
      </c>
      <c r="AH35" s="259">
        <v>1068.3869999999999</v>
      </c>
      <c r="AI35" s="259">
        <v>1137.421</v>
      </c>
      <c r="AJ35" s="259">
        <v>1214.3679999999999</v>
      </c>
      <c r="AK35" s="259">
        <v>1218.71</v>
      </c>
      <c r="AL35" s="259">
        <v>1016.042</v>
      </c>
      <c r="AM35" s="259">
        <v>709.52300000000002</v>
      </c>
      <c r="AN35" s="259">
        <v>615.66200000000003</v>
      </c>
      <c r="AO35" s="259">
        <v>613.89200000000005</v>
      </c>
      <c r="AP35" s="259">
        <v>649.68499999999995</v>
      </c>
      <c r="AQ35" s="259">
        <v>778.64300000000003</v>
      </c>
      <c r="AR35" s="259">
        <v>845.93399999999997</v>
      </c>
      <c r="AS35" s="259">
        <v>814.16399999999999</v>
      </c>
      <c r="AT35" s="259">
        <v>802.75900000000001</v>
      </c>
      <c r="AU35" s="259">
        <v>846.06</v>
      </c>
      <c r="AV35" s="259">
        <v>949.02800000000002</v>
      </c>
      <c r="AW35" s="259">
        <v>914.62699999999995</v>
      </c>
      <c r="AX35" s="259">
        <v>880.04100000000005</v>
      </c>
      <c r="AY35" s="259">
        <v>697.15</v>
      </c>
      <c r="AZ35" s="259">
        <v>563.19299999999998</v>
      </c>
      <c r="BA35" s="259">
        <v>519.67399999999998</v>
      </c>
      <c r="BB35" s="259">
        <v>695.66499999999996</v>
      </c>
      <c r="BC35" s="259">
        <v>821</v>
      </c>
      <c r="BD35" s="259">
        <v>910.2</v>
      </c>
      <c r="BE35" s="374">
        <v>932.76750000000004</v>
      </c>
      <c r="BF35" s="374">
        <v>945.4556</v>
      </c>
      <c r="BG35" s="374">
        <v>1056.5609999999999</v>
      </c>
      <c r="BH35" s="374">
        <v>1190.279</v>
      </c>
      <c r="BI35" s="374">
        <v>1199.6489999999999</v>
      </c>
      <c r="BJ35" s="374">
        <v>1067.5940000000001</v>
      </c>
      <c r="BK35" s="374">
        <v>835.12559999999996</v>
      </c>
      <c r="BL35" s="374">
        <v>677.68010000000004</v>
      </c>
      <c r="BM35" s="374">
        <v>696.86890000000005</v>
      </c>
      <c r="BN35" s="374">
        <v>794.36310000000003</v>
      </c>
      <c r="BO35" s="374">
        <v>935.74839999999995</v>
      </c>
      <c r="BP35" s="374">
        <v>995.25279999999998</v>
      </c>
      <c r="BQ35" s="374">
        <v>988.98</v>
      </c>
      <c r="BR35" s="374">
        <v>995.01520000000005</v>
      </c>
      <c r="BS35" s="374">
        <v>1095.5940000000001</v>
      </c>
      <c r="BT35" s="374">
        <v>1204.057</v>
      </c>
      <c r="BU35" s="374">
        <v>1219.4380000000001</v>
      </c>
      <c r="BV35" s="374">
        <v>1093.0709999999999</v>
      </c>
    </row>
    <row r="36" spans="1:74" ht="11.1" customHeight="1" x14ac:dyDescent="0.2">
      <c r="A36" s="633" t="s">
        <v>1209</v>
      </c>
      <c r="B36" s="732" t="s">
        <v>1214</v>
      </c>
      <c r="C36" s="259">
        <v>130.96600000000001</v>
      </c>
      <c r="D36" s="259">
        <v>115.88200000000001</v>
      </c>
      <c r="E36" s="259">
        <v>113.34099999999999</v>
      </c>
      <c r="F36" s="259">
        <v>116.13200000000001</v>
      </c>
      <c r="G36" s="259">
        <v>135.19300000000001</v>
      </c>
      <c r="H36" s="259">
        <v>154.61099999999999</v>
      </c>
      <c r="I36" s="259">
        <v>171.815</v>
      </c>
      <c r="J36" s="259">
        <v>187.11600000000001</v>
      </c>
      <c r="K36" s="259">
        <v>203.226</v>
      </c>
      <c r="L36" s="259">
        <v>214.69200000000001</v>
      </c>
      <c r="M36" s="259">
        <v>207.32300000000001</v>
      </c>
      <c r="N36" s="259">
        <v>185.72900000000001</v>
      </c>
      <c r="O36" s="259">
        <v>155.61799999999999</v>
      </c>
      <c r="P36" s="259">
        <v>143.12899999999999</v>
      </c>
      <c r="Q36" s="259">
        <v>144.05600000000001</v>
      </c>
      <c r="R36" s="259">
        <v>151.738</v>
      </c>
      <c r="S36" s="259">
        <v>176.251</v>
      </c>
      <c r="T36" s="259">
        <v>196.01300000000001</v>
      </c>
      <c r="U36" s="259">
        <v>207.988</v>
      </c>
      <c r="V36" s="259">
        <v>218.798</v>
      </c>
      <c r="W36" s="259">
        <v>232.21700000000001</v>
      </c>
      <c r="X36" s="259">
        <v>248.10900000000001</v>
      </c>
      <c r="Y36" s="259">
        <v>251.25299999999999</v>
      </c>
      <c r="Z36" s="259">
        <v>204.43600000000001</v>
      </c>
      <c r="AA36" s="259">
        <v>159.19999999999999</v>
      </c>
      <c r="AB36" s="259">
        <v>140.52500000000001</v>
      </c>
      <c r="AC36" s="259">
        <v>141.654</v>
      </c>
      <c r="AD36" s="259">
        <v>151.00299999999999</v>
      </c>
      <c r="AE36" s="259">
        <v>166.70099999999999</v>
      </c>
      <c r="AF36" s="259">
        <v>183.84100000000001</v>
      </c>
      <c r="AG36" s="259">
        <v>197.392</v>
      </c>
      <c r="AH36" s="259">
        <v>201.68199999999999</v>
      </c>
      <c r="AI36" s="259">
        <v>218.381</v>
      </c>
      <c r="AJ36" s="259">
        <v>220.62</v>
      </c>
      <c r="AK36" s="259">
        <v>220.64</v>
      </c>
      <c r="AL36" s="259">
        <v>176.93100000000001</v>
      </c>
      <c r="AM36" s="259">
        <v>135.05099999999999</v>
      </c>
      <c r="AN36" s="259">
        <v>100.727</v>
      </c>
      <c r="AO36" s="259">
        <v>86.992000000000004</v>
      </c>
      <c r="AP36" s="259">
        <v>91.147999999999996</v>
      </c>
      <c r="AQ36" s="259">
        <v>119.907</v>
      </c>
      <c r="AR36" s="259">
        <v>139.99</v>
      </c>
      <c r="AS36" s="259">
        <v>148.05199999999999</v>
      </c>
      <c r="AT36" s="259">
        <v>163.47499999999999</v>
      </c>
      <c r="AU36" s="259">
        <v>179.38399999999999</v>
      </c>
      <c r="AV36" s="259">
        <v>183.09100000000001</v>
      </c>
      <c r="AW36" s="259">
        <v>167.887</v>
      </c>
      <c r="AX36" s="259">
        <v>141.46</v>
      </c>
      <c r="AY36" s="259">
        <v>103.471</v>
      </c>
      <c r="AZ36" s="259">
        <v>73.132000000000005</v>
      </c>
      <c r="BA36" s="259">
        <v>63.338999999999999</v>
      </c>
      <c r="BB36" s="259">
        <v>76.438000000000002</v>
      </c>
      <c r="BC36" s="259">
        <v>101</v>
      </c>
      <c r="BD36" s="259">
        <v>135.48571429</v>
      </c>
      <c r="BE36" s="374">
        <v>155.9974</v>
      </c>
      <c r="BF36" s="374">
        <v>172.5728</v>
      </c>
      <c r="BG36" s="374">
        <v>190.56970000000001</v>
      </c>
      <c r="BH36" s="374">
        <v>201.98220000000001</v>
      </c>
      <c r="BI36" s="374">
        <v>196.98849999999999</v>
      </c>
      <c r="BJ36" s="374">
        <v>161.5684</v>
      </c>
      <c r="BK36" s="374">
        <v>133.0549</v>
      </c>
      <c r="BL36" s="374">
        <v>120.4011</v>
      </c>
      <c r="BM36" s="374">
        <v>115.6807</v>
      </c>
      <c r="BN36" s="374">
        <v>123.2534</v>
      </c>
      <c r="BO36" s="374">
        <v>139.98820000000001</v>
      </c>
      <c r="BP36" s="374">
        <v>157.3897</v>
      </c>
      <c r="BQ36" s="374">
        <v>171.36760000000001</v>
      </c>
      <c r="BR36" s="374">
        <v>183.10810000000001</v>
      </c>
      <c r="BS36" s="374">
        <v>197.30340000000001</v>
      </c>
      <c r="BT36" s="374">
        <v>205.83690000000001</v>
      </c>
      <c r="BU36" s="374">
        <v>198.60149999999999</v>
      </c>
      <c r="BV36" s="374">
        <v>161.48310000000001</v>
      </c>
    </row>
    <row r="37" spans="1:74" ht="11.1" customHeight="1" x14ac:dyDescent="0.2">
      <c r="A37" s="633" t="s">
        <v>1210</v>
      </c>
      <c r="B37" s="732" t="s">
        <v>1215</v>
      </c>
      <c r="C37" s="259">
        <v>275.97699999999998</v>
      </c>
      <c r="D37" s="259">
        <v>273.15100000000001</v>
      </c>
      <c r="E37" s="259">
        <v>275.67700000000002</v>
      </c>
      <c r="F37" s="259">
        <v>293.55700000000002</v>
      </c>
      <c r="G37" s="259">
        <v>325.45600000000002</v>
      </c>
      <c r="H37" s="259">
        <v>335.995</v>
      </c>
      <c r="I37" s="259">
        <v>344.21499999999997</v>
      </c>
      <c r="J37" s="259">
        <v>347.827</v>
      </c>
      <c r="K37" s="259">
        <v>358.94099999999997</v>
      </c>
      <c r="L37" s="259">
        <v>379.50099999999998</v>
      </c>
      <c r="M37" s="259">
        <v>368.875</v>
      </c>
      <c r="N37" s="259">
        <v>319.74</v>
      </c>
      <c r="O37" s="259">
        <v>276.19600000000003</v>
      </c>
      <c r="P37" s="259">
        <v>262.56599999999997</v>
      </c>
      <c r="Q37" s="259">
        <v>265.79199999999997</v>
      </c>
      <c r="R37" s="259">
        <v>286.99299999999999</v>
      </c>
      <c r="S37" s="259">
        <v>305.68099999999998</v>
      </c>
      <c r="T37" s="259">
        <v>315.78899999999999</v>
      </c>
      <c r="U37" s="259">
        <v>316.16399999999999</v>
      </c>
      <c r="V37" s="259">
        <v>314.524</v>
      </c>
      <c r="W37" s="259">
        <v>321.43799999999999</v>
      </c>
      <c r="X37" s="259">
        <v>331.21899999999999</v>
      </c>
      <c r="Y37" s="259">
        <v>328.428</v>
      </c>
      <c r="Z37" s="259">
        <v>271.43599999999998</v>
      </c>
      <c r="AA37" s="259">
        <v>209.80699999999999</v>
      </c>
      <c r="AB37" s="259">
        <v>200.87700000000001</v>
      </c>
      <c r="AC37" s="259">
        <v>218.946</v>
      </c>
      <c r="AD37" s="259">
        <v>238.01499999999999</v>
      </c>
      <c r="AE37" s="259">
        <v>270.23899999999998</v>
      </c>
      <c r="AF37" s="259">
        <v>288.37700000000001</v>
      </c>
      <c r="AG37" s="259">
        <v>295.416</v>
      </c>
      <c r="AH37" s="259">
        <v>297.19600000000003</v>
      </c>
      <c r="AI37" s="259">
        <v>313.89800000000002</v>
      </c>
      <c r="AJ37" s="259">
        <v>317.75</v>
      </c>
      <c r="AK37" s="259">
        <v>311.49900000000002</v>
      </c>
      <c r="AL37" s="259">
        <v>264.43200000000002</v>
      </c>
      <c r="AM37" s="259">
        <v>216.35599999999999</v>
      </c>
      <c r="AN37" s="259">
        <v>181.286</v>
      </c>
      <c r="AO37" s="259">
        <v>168.87299999999999</v>
      </c>
      <c r="AP37" s="259">
        <v>190.017</v>
      </c>
      <c r="AQ37" s="259">
        <v>226.291</v>
      </c>
      <c r="AR37" s="259">
        <v>253.24600000000001</v>
      </c>
      <c r="AS37" s="259">
        <v>244.18799999999999</v>
      </c>
      <c r="AT37" s="259">
        <v>246.06700000000001</v>
      </c>
      <c r="AU37" s="259">
        <v>263.00299999999999</v>
      </c>
      <c r="AV37" s="259">
        <v>264.084</v>
      </c>
      <c r="AW37" s="259">
        <v>252.029</v>
      </c>
      <c r="AX37" s="259">
        <v>214.17400000000001</v>
      </c>
      <c r="AY37" s="259">
        <v>170.928</v>
      </c>
      <c r="AZ37" s="259">
        <v>110.759</v>
      </c>
      <c r="BA37" s="259">
        <v>114.514</v>
      </c>
      <c r="BB37" s="259">
        <v>158.43899999999999</v>
      </c>
      <c r="BC37" s="259">
        <v>213</v>
      </c>
      <c r="BD37" s="259">
        <v>256.08571429</v>
      </c>
      <c r="BE37" s="374">
        <v>265.85719999999998</v>
      </c>
      <c r="BF37" s="374">
        <v>270.90640000000002</v>
      </c>
      <c r="BG37" s="374">
        <v>283.58330000000001</v>
      </c>
      <c r="BH37" s="374">
        <v>300.92500000000001</v>
      </c>
      <c r="BI37" s="374">
        <v>301.12029999999999</v>
      </c>
      <c r="BJ37" s="374">
        <v>257.33949999999999</v>
      </c>
      <c r="BK37" s="374">
        <v>199.62559999999999</v>
      </c>
      <c r="BL37" s="374">
        <v>173.94649999999999</v>
      </c>
      <c r="BM37" s="374">
        <v>180.46600000000001</v>
      </c>
      <c r="BN37" s="374">
        <v>207.45869999999999</v>
      </c>
      <c r="BO37" s="374">
        <v>252.0402</v>
      </c>
      <c r="BP37" s="374">
        <v>285.8544</v>
      </c>
      <c r="BQ37" s="374">
        <v>297.33249999999998</v>
      </c>
      <c r="BR37" s="374">
        <v>297.68729999999999</v>
      </c>
      <c r="BS37" s="374">
        <v>314.33010000000002</v>
      </c>
      <c r="BT37" s="374">
        <v>326.99169999999998</v>
      </c>
      <c r="BU37" s="374">
        <v>322.8698</v>
      </c>
      <c r="BV37" s="374">
        <v>275.19009999999997</v>
      </c>
    </row>
    <row r="38" spans="1:74" ht="11.1" customHeight="1" x14ac:dyDescent="0.2">
      <c r="A38" s="633" t="s">
        <v>1216</v>
      </c>
      <c r="B38" s="731" t="s">
        <v>545</v>
      </c>
      <c r="C38" s="255">
        <v>24.811</v>
      </c>
      <c r="D38" s="255">
        <v>24.626000000000001</v>
      </c>
      <c r="E38" s="255">
        <v>24.390999999999998</v>
      </c>
      <c r="F38" s="255">
        <v>24.207999999999998</v>
      </c>
      <c r="G38" s="255">
        <v>24.279</v>
      </c>
      <c r="H38" s="255">
        <v>24.356999999999999</v>
      </c>
      <c r="I38" s="255">
        <v>24.527999999999999</v>
      </c>
      <c r="J38" s="255">
        <v>24.635000000000002</v>
      </c>
      <c r="K38" s="255">
        <v>24.542999999999999</v>
      </c>
      <c r="L38" s="255">
        <v>24.594999999999999</v>
      </c>
      <c r="M38" s="255">
        <v>24.460999999999999</v>
      </c>
      <c r="N38" s="255">
        <v>24.318999999999999</v>
      </c>
      <c r="O38" s="255">
        <v>24.295000000000002</v>
      </c>
      <c r="P38" s="255">
        <v>24.79</v>
      </c>
      <c r="Q38" s="255">
        <v>25.241</v>
      </c>
      <c r="R38" s="255">
        <v>26.681999999999999</v>
      </c>
      <c r="S38" s="255">
        <v>28.638999999999999</v>
      </c>
      <c r="T38" s="255">
        <v>30.108000000000001</v>
      </c>
      <c r="U38" s="255">
        <v>32.084000000000003</v>
      </c>
      <c r="V38" s="255">
        <v>34.081000000000003</v>
      </c>
      <c r="W38" s="255">
        <v>35.558999999999997</v>
      </c>
      <c r="X38" s="255">
        <v>35.262999999999998</v>
      </c>
      <c r="Y38" s="255">
        <v>34.392000000000003</v>
      </c>
      <c r="Z38" s="255">
        <v>32.601999999999997</v>
      </c>
      <c r="AA38" s="255">
        <v>30.388999999999999</v>
      </c>
      <c r="AB38" s="255">
        <v>28.981000000000002</v>
      </c>
      <c r="AC38" s="255">
        <v>27.408999999999999</v>
      </c>
      <c r="AD38" s="255">
        <v>28.484999999999999</v>
      </c>
      <c r="AE38" s="255">
        <v>30.01</v>
      </c>
      <c r="AF38" s="255">
        <v>32.118000000000002</v>
      </c>
      <c r="AG38" s="255">
        <v>34.540999999999997</v>
      </c>
      <c r="AH38" s="255">
        <v>37.018000000000001</v>
      </c>
      <c r="AI38" s="255">
        <v>38.642000000000003</v>
      </c>
      <c r="AJ38" s="255">
        <v>39.118000000000002</v>
      </c>
      <c r="AK38" s="255">
        <v>37.497</v>
      </c>
      <c r="AL38" s="255">
        <v>36.188000000000002</v>
      </c>
      <c r="AM38" s="255">
        <v>33.628999999999998</v>
      </c>
      <c r="AN38" s="255">
        <v>31.640999999999998</v>
      </c>
      <c r="AO38" s="255">
        <v>30.620999999999999</v>
      </c>
      <c r="AP38" s="255">
        <v>30.597000000000001</v>
      </c>
      <c r="AQ38" s="255">
        <v>31.452999999999999</v>
      </c>
      <c r="AR38" s="255">
        <v>33.203000000000003</v>
      </c>
      <c r="AS38" s="255">
        <v>35.064999999999998</v>
      </c>
      <c r="AT38" s="255">
        <v>36.859000000000002</v>
      </c>
      <c r="AU38" s="255">
        <v>38.396000000000001</v>
      </c>
      <c r="AV38" s="255">
        <v>39.137999999999998</v>
      </c>
      <c r="AW38" s="255">
        <v>38.628999999999998</v>
      </c>
      <c r="AX38" s="255">
        <v>37.076999999999998</v>
      </c>
      <c r="AY38" s="255">
        <v>33.99</v>
      </c>
      <c r="AZ38" s="255">
        <v>31.233000000000001</v>
      </c>
      <c r="BA38" s="255">
        <v>29.957000000000001</v>
      </c>
      <c r="BB38" s="255">
        <v>30.100999999999999</v>
      </c>
      <c r="BC38" s="255">
        <v>30.957000000000001</v>
      </c>
      <c r="BD38" s="255">
        <v>32.707000000000001</v>
      </c>
      <c r="BE38" s="342">
        <v>32.707000000000001</v>
      </c>
      <c r="BF38" s="342">
        <v>32.707000000000001</v>
      </c>
      <c r="BG38" s="342">
        <v>32.707000000000001</v>
      </c>
      <c r="BH38" s="342">
        <v>32.707000000000001</v>
      </c>
      <c r="BI38" s="342">
        <v>32.707000000000001</v>
      </c>
      <c r="BJ38" s="342">
        <v>32.707000000000001</v>
      </c>
      <c r="BK38" s="342">
        <v>32.707000000000001</v>
      </c>
      <c r="BL38" s="342">
        <v>32.707000000000001</v>
      </c>
      <c r="BM38" s="342">
        <v>32.707000000000001</v>
      </c>
      <c r="BN38" s="342">
        <v>32.707000000000001</v>
      </c>
      <c r="BO38" s="342">
        <v>32.707000000000001</v>
      </c>
      <c r="BP38" s="342">
        <v>32.707000000000001</v>
      </c>
      <c r="BQ38" s="342">
        <v>32.707000000000001</v>
      </c>
      <c r="BR38" s="342">
        <v>32.707000000000001</v>
      </c>
      <c r="BS38" s="342">
        <v>32.707000000000001</v>
      </c>
      <c r="BT38" s="342">
        <v>32.707000000000001</v>
      </c>
      <c r="BU38" s="342">
        <v>32.707000000000001</v>
      </c>
      <c r="BV38" s="342">
        <v>32.707000000000001</v>
      </c>
    </row>
    <row r="39" spans="1:74" s="283" customFormat="1" ht="11.1" customHeight="1" x14ac:dyDescent="0.2">
      <c r="A39" s="76"/>
      <c r="B39" s="281"/>
      <c r="C39" s="282"/>
      <c r="D39" s="282"/>
      <c r="E39" s="282"/>
      <c r="F39" s="282"/>
      <c r="G39" s="282"/>
      <c r="H39" s="282"/>
      <c r="I39" s="282"/>
      <c r="J39" s="282"/>
      <c r="K39" s="282"/>
      <c r="L39" s="282"/>
      <c r="M39" s="282"/>
      <c r="N39" s="282"/>
      <c r="O39" s="282"/>
      <c r="P39" s="282"/>
      <c r="Q39" s="282"/>
      <c r="R39" s="282"/>
      <c r="S39" s="282"/>
      <c r="T39" s="282"/>
      <c r="U39" s="282"/>
      <c r="V39" s="282"/>
      <c r="W39" s="282"/>
      <c r="X39" s="282"/>
      <c r="Y39" s="282"/>
      <c r="Z39" s="282"/>
      <c r="AA39" s="282"/>
      <c r="AB39" s="282"/>
      <c r="AC39" s="282"/>
      <c r="AD39" s="282"/>
      <c r="AE39" s="282"/>
      <c r="AF39" s="282"/>
      <c r="AG39" s="282"/>
      <c r="AH39" s="282"/>
      <c r="AI39" s="282"/>
      <c r="AJ39" s="282"/>
      <c r="AK39" s="282"/>
      <c r="AL39" s="282"/>
      <c r="AM39" s="282"/>
      <c r="AN39" s="282"/>
      <c r="AO39" s="282"/>
      <c r="AP39" s="282"/>
      <c r="AQ39" s="282"/>
      <c r="AR39" s="282"/>
      <c r="AS39" s="282"/>
      <c r="AT39" s="282"/>
      <c r="AU39" s="282"/>
      <c r="AV39" s="282"/>
      <c r="AW39" s="282"/>
      <c r="AX39" s="282"/>
      <c r="AY39" s="282"/>
      <c r="AZ39" s="282"/>
      <c r="BA39" s="282"/>
      <c r="BB39" s="282"/>
      <c r="BC39" s="282"/>
      <c r="BD39" s="282"/>
      <c r="BE39" s="282"/>
      <c r="BF39" s="282"/>
      <c r="BG39" s="282"/>
      <c r="BH39" s="395"/>
      <c r="BI39" s="395"/>
      <c r="BJ39" s="395"/>
      <c r="BK39" s="395"/>
      <c r="BL39" s="395"/>
      <c r="BM39" s="395"/>
      <c r="BN39" s="395"/>
      <c r="BO39" s="395"/>
      <c r="BP39" s="395"/>
      <c r="BQ39" s="395"/>
      <c r="BR39" s="395"/>
      <c r="BS39" s="395"/>
      <c r="BT39" s="395"/>
      <c r="BU39" s="395"/>
      <c r="BV39" s="395"/>
    </row>
    <row r="40" spans="1:74" s="283" customFormat="1" ht="12" customHeight="1" x14ac:dyDescent="0.2">
      <c r="A40" s="76"/>
      <c r="B40" s="801" t="s">
        <v>1003</v>
      </c>
      <c r="C40" s="798"/>
      <c r="D40" s="798"/>
      <c r="E40" s="798"/>
      <c r="F40" s="798"/>
      <c r="G40" s="798"/>
      <c r="H40" s="798"/>
      <c r="I40" s="798"/>
      <c r="J40" s="798"/>
      <c r="K40" s="798"/>
      <c r="L40" s="798"/>
      <c r="M40" s="798"/>
      <c r="N40" s="798"/>
      <c r="O40" s="798"/>
      <c r="P40" s="798"/>
      <c r="Q40" s="798"/>
      <c r="AY40" s="525"/>
      <c r="AZ40" s="525"/>
      <c r="BA40" s="525"/>
      <c r="BB40" s="525"/>
      <c r="BC40" s="525"/>
      <c r="BD40" s="668"/>
      <c r="BE40" s="668"/>
      <c r="BF40" s="668"/>
      <c r="BG40" s="525"/>
      <c r="BH40" s="525"/>
      <c r="BI40" s="525"/>
      <c r="BJ40" s="525"/>
    </row>
    <row r="41" spans="1:74" s="448" customFormat="1" ht="12" customHeight="1" x14ac:dyDescent="0.2">
      <c r="A41" s="447"/>
      <c r="B41" s="826" t="s">
        <v>1053</v>
      </c>
      <c r="C41" s="788"/>
      <c r="D41" s="788"/>
      <c r="E41" s="788"/>
      <c r="F41" s="788"/>
      <c r="G41" s="788"/>
      <c r="H41" s="788"/>
      <c r="I41" s="788"/>
      <c r="J41" s="788"/>
      <c r="K41" s="788"/>
      <c r="L41" s="788"/>
      <c r="M41" s="788"/>
      <c r="N41" s="788"/>
      <c r="O41" s="788"/>
      <c r="P41" s="788"/>
      <c r="Q41" s="784"/>
      <c r="AY41" s="526"/>
      <c r="AZ41" s="526"/>
      <c r="BA41" s="526"/>
      <c r="BB41" s="645"/>
      <c r="BC41" s="526"/>
      <c r="BD41" s="669"/>
      <c r="BE41" s="669"/>
      <c r="BF41" s="669"/>
      <c r="BG41" s="526"/>
      <c r="BH41" s="526"/>
      <c r="BI41" s="526"/>
      <c r="BJ41" s="526"/>
    </row>
    <row r="42" spans="1:74" s="448" customFormat="1" ht="12" customHeight="1" x14ac:dyDescent="0.2">
      <c r="A42" s="447"/>
      <c r="B42" s="835" t="s">
        <v>1057</v>
      </c>
      <c r="C42" s="788"/>
      <c r="D42" s="788"/>
      <c r="E42" s="788"/>
      <c r="F42" s="788"/>
      <c r="G42" s="788"/>
      <c r="H42" s="788"/>
      <c r="I42" s="788"/>
      <c r="J42" s="788"/>
      <c r="K42" s="788"/>
      <c r="L42" s="788"/>
      <c r="M42" s="788"/>
      <c r="N42" s="788"/>
      <c r="O42" s="788"/>
      <c r="P42" s="788"/>
      <c r="Q42" s="784"/>
      <c r="Y42" s="733"/>
      <c r="Z42" s="733"/>
      <c r="AA42" s="733"/>
      <c r="AB42" s="733"/>
      <c r="AY42" s="526"/>
      <c r="AZ42" s="526"/>
      <c r="BA42" s="526"/>
      <c r="BB42" s="526"/>
      <c r="BC42" s="526"/>
      <c r="BD42" s="669"/>
      <c r="BE42" s="669"/>
      <c r="BF42" s="669"/>
      <c r="BG42" s="526"/>
      <c r="BH42" s="526"/>
      <c r="BI42" s="526"/>
      <c r="BJ42" s="526"/>
    </row>
    <row r="43" spans="1:74" s="448" customFormat="1" ht="12" customHeight="1" x14ac:dyDescent="0.2">
      <c r="A43" s="447"/>
      <c r="B43" s="835" t="s">
        <v>1058</v>
      </c>
      <c r="C43" s="788"/>
      <c r="D43" s="788"/>
      <c r="E43" s="788"/>
      <c r="F43" s="788"/>
      <c r="G43" s="788"/>
      <c r="H43" s="788"/>
      <c r="I43" s="788"/>
      <c r="J43" s="788"/>
      <c r="K43" s="788"/>
      <c r="L43" s="788"/>
      <c r="M43" s="788"/>
      <c r="N43" s="788"/>
      <c r="O43" s="788"/>
      <c r="P43" s="788"/>
      <c r="Q43" s="784"/>
      <c r="AY43" s="526"/>
      <c r="AZ43" s="526"/>
      <c r="BA43" s="526"/>
      <c r="BB43" s="526"/>
      <c r="BC43" s="526"/>
      <c r="BD43" s="669"/>
      <c r="BE43" s="669"/>
      <c r="BF43" s="669"/>
      <c r="BG43" s="526"/>
      <c r="BH43" s="526"/>
      <c r="BI43" s="526"/>
      <c r="BJ43" s="526"/>
    </row>
    <row r="44" spans="1:74" s="448" customFormat="1" ht="12" customHeight="1" x14ac:dyDescent="0.2">
      <c r="A44" s="447"/>
      <c r="B44" s="833" t="s">
        <v>1217</v>
      </c>
      <c r="C44" s="784"/>
      <c r="D44" s="784"/>
      <c r="E44" s="784"/>
      <c r="F44" s="784"/>
      <c r="G44" s="784"/>
      <c r="H44" s="784"/>
      <c r="I44" s="784"/>
      <c r="J44" s="784"/>
      <c r="K44" s="784"/>
      <c r="L44" s="784"/>
      <c r="M44" s="784"/>
      <c r="N44" s="784"/>
      <c r="O44" s="784"/>
      <c r="P44" s="784"/>
      <c r="Q44" s="784"/>
      <c r="AY44" s="526"/>
      <c r="AZ44" s="526"/>
      <c r="BA44" s="526"/>
      <c r="BB44" s="526"/>
      <c r="BC44" s="526"/>
      <c r="BD44" s="669"/>
      <c r="BE44" s="669"/>
      <c r="BF44" s="669"/>
      <c r="BG44" s="526"/>
      <c r="BH44" s="526"/>
      <c r="BI44" s="526"/>
      <c r="BJ44" s="526"/>
    </row>
    <row r="45" spans="1:74" s="448" customFormat="1" ht="12" customHeight="1" x14ac:dyDescent="0.2">
      <c r="A45" s="447"/>
      <c r="B45" s="787" t="s">
        <v>1028</v>
      </c>
      <c r="C45" s="788"/>
      <c r="D45" s="788"/>
      <c r="E45" s="788"/>
      <c r="F45" s="788"/>
      <c r="G45" s="788"/>
      <c r="H45" s="788"/>
      <c r="I45" s="788"/>
      <c r="J45" s="788"/>
      <c r="K45" s="788"/>
      <c r="L45" s="788"/>
      <c r="M45" s="788"/>
      <c r="N45" s="788"/>
      <c r="O45" s="788"/>
      <c r="P45" s="788"/>
      <c r="Q45" s="784"/>
      <c r="AY45" s="526"/>
      <c r="AZ45" s="526"/>
      <c r="BA45" s="526"/>
      <c r="BB45" s="526"/>
      <c r="BC45" s="526"/>
      <c r="BD45" s="669"/>
      <c r="BE45" s="669"/>
      <c r="BF45" s="669"/>
      <c r="BG45" s="526"/>
      <c r="BH45" s="526"/>
      <c r="BI45" s="526"/>
      <c r="BJ45" s="526"/>
    </row>
    <row r="46" spans="1:74" s="448" customFormat="1" ht="12" customHeight="1" x14ac:dyDescent="0.2">
      <c r="A46" s="447"/>
      <c r="B46" s="834" t="s">
        <v>1062</v>
      </c>
      <c r="C46" s="834"/>
      <c r="D46" s="834"/>
      <c r="E46" s="834"/>
      <c r="F46" s="834"/>
      <c r="G46" s="834"/>
      <c r="H46" s="834"/>
      <c r="I46" s="834"/>
      <c r="J46" s="834"/>
      <c r="K46" s="834"/>
      <c r="L46" s="834"/>
      <c r="M46" s="834"/>
      <c r="N46" s="834"/>
      <c r="O46" s="834"/>
      <c r="P46" s="834"/>
      <c r="Q46" s="784"/>
      <c r="AY46" s="526"/>
      <c r="AZ46" s="526"/>
      <c r="BA46" s="526"/>
      <c r="BB46" s="526"/>
      <c r="BC46" s="526"/>
      <c r="BD46" s="669"/>
      <c r="BE46" s="669"/>
      <c r="BF46" s="669"/>
      <c r="BG46" s="526"/>
      <c r="BH46" s="526"/>
      <c r="BI46" s="526"/>
      <c r="BJ46" s="526"/>
    </row>
    <row r="47" spans="1:74" s="448" customFormat="1" ht="22.35" customHeight="1" x14ac:dyDescent="0.2">
      <c r="A47" s="447"/>
      <c r="B47" s="787" t="s">
        <v>1063</v>
      </c>
      <c r="C47" s="788"/>
      <c r="D47" s="788"/>
      <c r="E47" s="788"/>
      <c r="F47" s="788"/>
      <c r="G47" s="788"/>
      <c r="H47" s="788"/>
      <c r="I47" s="788"/>
      <c r="J47" s="788"/>
      <c r="K47" s="788"/>
      <c r="L47" s="788"/>
      <c r="M47" s="788"/>
      <c r="N47" s="788"/>
      <c r="O47" s="788"/>
      <c r="P47" s="788"/>
      <c r="Q47" s="784"/>
      <c r="AY47" s="526"/>
      <c r="AZ47" s="526"/>
      <c r="BA47" s="526"/>
      <c r="BB47" s="526"/>
      <c r="BC47" s="526"/>
      <c r="BD47" s="669"/>
      <c r="BE47" s="669"/>
      <c r="BF47" s="669"/>
      <c r="BG47" s="526"/>
      <c r="BH47" s="526"/>
      <c r="BI47" s="526"/>
      <c r="BJ47" s="526"/>
    </row>
    <row r="48" spans="1:74" s="448" customFormat="1" ht="12" customHeight="1" x14ac:dyDescent="0.2">
      <c r="A48" s="447"/>
      <c r="B48" s="782" t="s">
        <v>1032</v>
      </c>
      <c r="C48" s="783"/>
      <c r="D48" s="783"/>
      <c r="E48" s="783"/>
      <c r="F48" s="783"/>
      <c r="G48" s="783"/>
      <c r="H48" s="783"/>
      <c r="I48" s="783"/>
      <c r="J48" s="783"/>
      <c r="K48" s="783"/>
      <c r="L48" s="783"/>
      <c r="M48" s="783"/>
      <c r="N48" s="783"/>
      <c r="O48" s="783"/>
      <c r="P48" s="783"/>
      <c r="Q48" s="784"/>
      <c r="AY48" s="526"/>
      <c r="AZ48" s="526"/>
      <c r="BA48" s="526"/>
      <c r="BB48" s="526"/>
      <c r="BC48" s="526"/>
      <c r="BD48" s="669"/>
      <c r="BE48" s="669"/>
      <c r="BF48" s="669"/>
      <c r="BG48" s="526"/>
      <c r="BH48" s="526"/>
      <c r="BI48" s="526"/>
      <c r="BJ48" s="526"/>
    </row>
    <row r="49" spans="1:74" s="449" customFormat="1" ht="12" customHeight="1" x14ac:dyDescent="0.2">
      <c r="A49" s="435"/>
      <c r="B49" s="804" t="s">
        <v>1129</v>
      </c>
      <c r="C49" s="784"/>
      <c r="D49" s="784"/>
      <c r="E49" s="784"/>
      <c r="F49" s="784"/>
      <c r="G49" s="784"/>
      <c r="H49" s="784"/>
      <c r="I49" s="784"/>
      <c r="J49" s="784"/>
      <c r="K49" s="784"/>
      <c r="L49" s="784"/>
      <c r="M49" s="784"/>
      <c r="N49" s="784"/>
      <c r="O49" s="784"/>
      <c r="P49" s="784"/>
      <c r="Q49" s="784"/>
      <c r="AY49" s="527"/>
      <c r="AZ49" s="527"/>
      <c r="BA49" s="527"/>
      <c r="BB49" s="527"/>
      <c r="BC49" s="527"/>
      <c r="BD49" s="670"/>
      <c r="BE49" s="670"/>
      <c r="BF49" s="670"/>
      <c r="BG49" s="527"/>
      <c r="BH49" s="527"/>
      <c r="BI49" s="527"/>
      <c r="BJ49" s="527"/>
    </row>
    <row r="50" spans="1:74" x14ac:dyDescent="0.2">
      <c r="BK50" s="396"/>
      <c r="BL50" s="396"/>
      <c r="BM50" s="396"/>
      <c r="BN50" s="396"/>
      <c r="BO50" s="396"/>
      <c r="BP50" s="396"/>
      <c r="BQ50" s="396"/>
      <c r="BR50" s="396"/>
      <c r="BS50" s="396"/>
      <c r="BT50" s="396"/>
      <c r="BU50" s="396"/>
      <c r="BV50" s="396"/>
    </row>
    <row r="51" spans="1:74" x14ac:dyDescent="0.2">
      <c r="BK51" s="396"/>
      <c r="BL51" s="396"/>
      <c r="BM51" s="396"/>
      <c r="BN51" s="396"/>
      <c r="BO51" s="396"/>
      <c r="BP51" s="396"/>
      <c r="BQ51" s="396"/>
      <c r="BR51" s="396"/>
      <c r="BS51" s="396"/>
      <c r="BT51" s="396"/>
      <c r="BU51" s="396"/>
      <c r="BV51" s="396"/>
    </row>
    <row r="52" spans="1:74" x14ac:dyDescent="0.2">
      <c r="BK52" s="396"/>
      <c r="BL52" s="396"/>
      <c r="BM52" s="396"/>
      <c r="BN52" s="396"/>
      <c r="BO52" s="396"/>
      <c r="BP52" s="396"/>
      <c r="BQ52" s="396"/>
      <c r="BR52" s="396"/>
      <c r="BS52" s="396"/>
      <c r="BT52" s="396"/>
      <c r="BU52" s="396"/>
      <c r="BV52" s="396"/>
    </row>
    <row r="53" spans="1:74" x14ac:dyDescent="0.2">
      <c r="BK53" s="396"/>
      <c r="BL53" s="396"/>
      <c r="BM53" s="396"/>
      <c r="BN53" s="396"/>
      <c r="BO53" s="396"/>
      <c r="BP53" s="396"/>
      <c r="BQ53" s="396"/>
      <c r="BR53" s="396"/>
      <c r="BS53" s="396"/>
      <c r="BT53" s="396"/>
      <c r="BU53" s="396"/>
      <c r="BV53" s="396"/>
    </row>
    <row r="54" spans="1:74" x14ac:dyDescent="0.2">
      <c r="BK54" s="396"/>
      <c r="BL54" s="396"/>
      <c r="BM54" s="396"/>
      <c r="BN54" s="396"/>
      <c r="BO54" s="396"/>
      <c r="BP54" s="396"/>
      <c r="BQ54" s="396"/>
      <c r="BR54" s="396"/>
      <c r="BS54" s="396"/>
      <c r="BT54" s="396"/>
      <c r="BU54" s="396"/>
      <c r="BV54" s="396"/>
    </row>
    <row r="55" spans="1:74" x14ac:dyDescent="0.2">
      <c r="BK55" s="396"/>
      <c r="BL55" s="396"/>
      <c r="BM55" s="396"/>
      <c r="BN55" s="396"/>
      <c r="BO55" s="396"/>
      <c r="BP55" s="396"/>
      <c r="BQ55" s="396"/>
      <c r="BR55" s="396"/>
      <c r="BS55" s="396"/>
      <c r="BT55" s="396"/>
      <c r="BU55" s="396"/>
      <c r="BV55" s="396"/>
    </row>
    <row r="56" spans="1:74" x14ac:dyDescent="0.2">
      <c r="BK56" s="396"/>
      <c r="BL56" s="396"/>
      <c r="BM56" s="396"/>
      <c r="BN56" s="396"/>
      <c r="BO56" s="396"/>
      <c r="BP56" s="396"/>
      <c r="BQ56" s="396"/>
      <c r="BR56" s="396"/>
      <c r="BS56" s="396"/>
      <c r="BT56" s="396"/>
      <c r="BU56" s="396"/>
      <c r="BV56" s="396"/>
    </row>
    <row r="57" spans="1:74" x14ac:dyDescent="0.2">
      <c r="BK57" s="396"/>
      <c r="BL57" s="396"/>
      <c r="BM57" s="396"/>
      <c r="BN57" s="396"/>
      <c r="BO57" s="396"/>
      <c r="BP57" s="396"/>
      <c r="BQ57" s="396"/>
      <c r="BR57" s="396"/>
      <c r="BS57" s="396"/>
      <c r="BT57" s="396"/>
      <c r="BU57" s="396"/>
      <c r="BV57" s="396"/>
    </row>
    <row r="58" spans="1:74" x14ac:dyDescent="0.2">
      <c r="BK58" s="396"/>
      <c r="BL58" s="396"/>
      <c r="BM58" s="396"/>
      <c r="BN58" s="396"/>
      <c r="BO58" s="396"/>
      <c r="BP58" s="396"/>
      <c r="BQ58" s="396"/>
      <c r="BR58" s="396"/>
      <c r="BS58" s="396"/>
      <c r="BT58" s="396"/>
      <c r="BU58" s="396"/>
      <c r="BV58" s="396"/>
    </row>
    <row r="59" spans="1:74" x14ac:dyDescent="0.2">
      <c r="BK59" s="396"/>
      <c r="BL59" s="396"/>
      <c r="BM59" s="396"/>
      <c r="BN59" s="396"/>
      <c r="BO59" s="396"/>
      <c r="BP59" s="396"/>
      <c r="BQ59" s="396"/>
      <c r="BR59" s="396"/>
      <c r="BS59" s="396"/>
      <c r="BT59" s="396"/>
      <c r="BU59" s="396"/>
      <c r="BV59" s="396"/>
    </row>
    <row r="60" spans="1:74" x14ac:dyDescent="0.2">
      <c r="BK60" s="396"/>
      <c r="BL60" s="396"/>
      <c r="BM60" s="396"/>
      <c r="BN60" s="396"/>
      <c r="BO60" s="396"/>
      <c r="BP60" s="396"/>
      <c r="BQ60" s="396"/>
      <c r="BR60" s="396"/>
      <c r="BS60" s="396"/>
      <c r="BT60" s="396"/>
      <c r="BU60" s="396"/>
      <c r="BV60" s="396"/>
    </row>
    <row r="61" spans="1:74" x14ac:dyDescent="0.2">
      <c r="BK61" s="396"/>
      <c r="BL61" s="396"/>
      <c r="BM61" s="396"/>
      <c r="BN61" s="396"/>
      <c r="BO61" s="396"/>
      <c r="BP61" s="396"/>
      <c r="BQ61" s="396"/>
      <c r="BR61" s="396"/>
      <c r="BS61" s="396"/>
      <c r="BT61" s="396"/>
      <c r="BU61" s="396"/>
      <c r="BV61" s="396"/>
    </row>
    <row r="62" spans="1:74" x14ac:dyDescent="0.2">
      <c r="BK62" s="396"/>
      <c r="BL62" s="396"/>
      <c r="BM62" s="396"/>
      <c r="BN62" s="396"/>
      <c r="BO62" s="396"/>
      <c r="BP62" s="396"/>
      <c r="BQ62" s="396"/>
      <c r="BR62" s="396"/>
      <c r="BS62" s="396"/>
      <c r="BT62" s="396"/>
      <c r="BU62" s="396"/>
      <c r="BV62" s="396"/>
    </row>
    <row r="63" spans="1:74" x14ac:dyDescent="0.2">
      <c r="BK63" s="396"/>
      <c r="BL63" s="396"/>
      <c r="BM63" s="396"/>
      <c r="BN63" s="396"/>
      <c r="BO63" s="396"/>
      <c r="BP63" s="396"/>
      <c r="BQ63" s="396"/>
      <c r="BR63" s="396"/>
      <c r="BS63" s="396"/>
      <c r="BT63" s="396"/>
      <c r="BU63" s="396"/>
      <c r="BV63" s="396"/>
    </row>
    <row r="64" spans="1:74" x14ac:dyDescent="0.2">
      <c r="BK64" s="396"/>
      <c r="BL64" s="396"/>
      <c r="BM64" s="396"/>
      <c r="BN64" s="396"/>
      <c r="BO64" s="396"/>
      <c r="BP64" s="396"/>
      <c r="BQ64" s="396"/>
      <c r="BR64" s="396"/>
      <c r="BS64" s="396"/>
      <c r="BT64" s="396"/>
      <c r="BU64" s="396"/>
      <c r="BV64" s="396"/>
    </row>
    <row r="65" spans="63:74" x14ac:dyDescent="0.2">
      <c r="BK65" s="396"/>
      <c r="BL65" s="396"/>
      <c r="BM65" s="396"/>
      <c r="BN65" s="396"/>
      <c r="BO65" s="396"/>
      <c r="BP65" s="396"/>
      <c r="BQ65" s="396"/>
      <c r="BR65" s="396"/>
      <c r="BS65" s="396"/>
      <c r="BT65" s="396"/>
      <c r="BU65" s="396"/>
      <c r="BV65" s="396"/>
    </row>
    <row r="66" spans="63:74" x14ac:dyDescent="0.2">
      <c r="BK66" s="396"/>
      <c r="BL66" s="396"/>
      <c r="BM66" s="396"/>
      <c r="BN66" s="396"/>
      <c r="BO66" s="396"/>
      <c r="BP66" s="396"/>
      <c r="BQ66" s="396"/>
      <c r="BR66" s="396"/>
      <c r="BS66" s="396"/>
      <c r="BT66" s="396"/>
      <c r="BU66" s="396"/>
      <c r="BV66" s="396"/>
    </row>
    <row r="67" spans="63:74" x14ac:dyDescent="0.2">
      <c r="BK67" s="396"/>
      <c r="BL67" s="396"/>
      <c r="BM67" s="396"/>
      <c r="BN67" s="396"/>
      <c r="BO67" s="396"/>
      <c r="BP67" s="396"/>
      <c r="BQ67" s="396"/>
      <c r="BR67" s="396"/>
      <c r="BS67" s="396"/>
      <c r="BT67" s="396"/>
      <c r="BU67" s="396"/>
      <c r="BV67" s="396"/>
    </row>
    <row r="68" spans="63:74" x14ac:dyDescent="0.2">
      <c r="BK68" s="396"/>
      <c r="BL68" s="396"/>
      <c r="BM68" s="396"/>
      <c r="BN68" s="396"/>
      <c r="BO68" s="396"/>
      <c r="BP68" s="396"/>
      <c r="BQ68" s="396"/>
      <c r="BR68" s="396"/>
      <c r="BS68" s="396"/>
      <c r="BT68" s="396"/>
      <c r="BU68" s="396"/>
      <c r="BV68" s="396"/>
    </row>
    <row r="69" spans="63:74" x14ac:dyDescent="0.2">
      <c r="BK69" s="396"/>
      <c r="BL69" s="396"/>
      <c r="BM69" s="396"/>
      <c r="BN69" s="396"/>
      <c r="BO69" s="396"/>
      <c r="BP69" s="396"/>
      <c r="BQ69" s="396"/>
      <c r="BR69" s="396"/>
      <c r="BS69" s="396"/>
      <c r="BT69" s="396"/>
      <c r="BU69" s="396"/>
      <c r="BV69" s="396"/>
    </row>
    <row r="70" spans="63:74" x14ac:dyDescent="0.2">
      <c r="BK70" s="396"/>
      <c r="BL70" s="396"/>
      <c r="BM70" s="396"/>
      <c r="BN70" s="396"/>
      <c r="BO70" s="396"/>
      <c r="BP70" s="396"/>
      <c r="BQ70" s="396"/>
      <c r="BR70" s="396"/>
      <c r="BS70" s="396"/>
      <c r="BT70" s="396"/>
      <c r="BU70" s="396"/>
      <c r="BV70" s="396"/>
    </row>
    <row r="71" spans="63:74" x14ac:dyDescent="0.2">
      <c r="BK71" s="396"/>
      <c r="BL71" s="396"/>
      <c r="BM71" s="396"/>
      <c r="BN71" s="396"/>
      <c r="BO71" s="396"/>
      <c r="BP71" s="396"/>
      <c r="BQ71" s="396"/>
      <c r="BR71" s="396"/>
      <c r="BS71" s="396"/>
      <c r="BT71" s="396"/>
      <c r="BU71" s="396"/>
      <c r="BV71" s="396"/>
    </row>
    <row r="72" spans="63:74" x14ac:dyDescent="0.2">
      <c r="BK72" s="396"/>
      <c r="BL72" s="396"/>
      <c r="BM72" s="396"/>
      <c r="BN72" s="396"/>
      <c r="BO72" s="396"/>
      <c r="BP72" s="396"/>
      <c r="BQ72" s="396"/>
      <c r="BR72" s="396"/>
      <c r="BS72" s="396"/>
      <c r="BT72" s="396"/>
      <c r="BU72" s="396"/>
      <c r="BV72" s="396"/>
    </row>
    <row r="73" spans="63:74" x14ac:dyDescent="0.2">
      <c r="BK73" s="396"/>
      <c r="BL73" s="396"/>
      <c r="BM73" s="396"/>
      <c r="BN73" s="396"/>
      <c r="BO73" s="396"/>
      <c r="BP73" s="396"/>
      <c r="BQ73" s="396"/>
      <c r="BR73" s="396"/>
      <c r="BS73" s="396"/>
      <c r="BT73" s="396"/>
      <c r="BU73" s="396"/>
      <c r="BV73" s="396"/>
    </row>
    <row r="74" spans="63:74" x14ac:dyDescent="0.2">
      <c r="BK74" s="396"/>
      <c r="BL74" s="396"/>
      <c r="BM74" s="396"/>
      <c r="BN74" s="396"/>
      <c r="BO74" s="396"/>
      <c r="BP74" s="396"/>
      <c r="BQ74" s="396"/>
      <c r="BR74" s="396"/>
      <c r="BS74" s="396"/>
      <c r="BT74" s="396"/>
      <c r="BU74" s="396"/>
      <c r="BV74" s="396"/>
    </row>
    <row r="75" spans="63:74" x14ac:dyDescent="0.2">
      <c r="BK75" s="396"/>
      <c r="BL75" s="396"/>
      <c r="BM75" s="396"/>
      <c r="BN75" s="396"/>
      <c r="BO75" s="396"/>
      <c r="BP75" s="396"/>
      <c r="BQ75" s="396"/>
      <c r="BR75" s="396"/>
      <c r="BS75" s="396"/>
      <c r="BT75" s="396"/>
      <c r="BU75" s="396"/>
      <c r="BV75" s="396"/>
    </row>
    <row r="76" spans="63:74" x14ac:dyDescent="0.2">
      <c r="BK76" s="396"/>
      <c r="BL76" s="396"/>
      <c r="BM76" s="396"/>
      <c r="BN76" s="396"/>
      <c r="BO76" s="396"/>
      <c r="BP76" s="396"/>
      <c r="BQ76" s="396"/>
      <c r="BR76" s="396"/>
      <c r="BS76" s="396"/>
      <c r="BT76" s="396"/>
      <c r="BU76" s="396"/>
      <c r="BV76" s="396"/>
    </row>
    <row r="77" spans="63:74" x14ac:dyDescent="0.2">
      <c r="BK77" s="396"/>
      <c r="BL77" s="396"/>
      <c r="BM77" s="396"/>
      <c r="BN77" s="396"/>
      <c r="BO77" s="396"/>
      <c r="BP77" s="396"/>
      <c r="BQ77" s="396"/>
      <c r="BR77" s="396"/>
      <c r="BS77" s="396"/>
      <c r="BT77" s="396"/>
      <c r="BU77" s="396"/>
      <c r="BV77" s="396"/>
    </row>
    <row r="78" spans="63:74" x14ac:dyDescent="0.2">
      <c r="BK78" s="396"/>
      <c r="BL78" s="396"/>
      <c r="BM78" s="396"/>
      <c r="BN78" s="396"/>
      <c r="BO78" s="396"/>
      <c r="BP78" s="396"/>
      <c r="BQ78" s="396"/>
      <c r="BR78" s="396"/>
      <c r="BS78" s="396"/>
      <c r="BT78" s="396"/>
      <c r="BU78" s="396"/>
      <c r="BV78" s="396"/>
    </row>
    <row r="79" spans="63:74" x14ac:dyDescent="0.2">
      <c r="BK79" s="396"/>
      <c r="BL79" s="396"/>
      <c r="BM79" s="396"/>
      <c r="BN79" s="396"/>
      <c r="BO79" s="396"/>
      <c r="BP79" s="396"/>
      <c r="BQ79" s="396"/>
      <c r="BR79" s="396"/>
      <c r="BS79" s="396"/>
      <c r="BT79" s="396"/>
      <c r="BU79" s="396"/>
      <c r="BV79" s="396"/>
    </row>
    <row r="80" spans="63:74" x14ac:dyDescent="0.2">
      <c r="BK80" s="396"/>
      <c r="BL80" s="396"/>
      <c r="BM80" s="396"/>
      <c r="BN80" s="396"/>
      <c r="BO80" s="396"/>
      <c r="BP80" s="396"/>
      <c r="BQ80" s="396"/>
      <c r="BR80" s="396"/>
      <c r="BS80" s="396"/>
      <c r="BT80" s="396"/>
      <c r="BU80" s="396"/>
      <c r="BV80" s="396"/>
    </row>
    <row r="81" spans="63:74" x14ac:dyDescent="0.2">
      <c r="BK81" s="396"/>
      <c r="BL81" s="396"/>
      <c r="BM81" s="396"/>
      <c r="BN81" s="396"/>
      <c r="BO81" s="396"/>
      <c r="BP81" s="396"/>
      <c r="BQ81" s="396"/>
      <c r="BR81" s="396"/>
      <c r="BS81" s="396"/>
      <c r="BT81" s="396"/>
      <c r="BU81" s="396"/>
      <c r="BV81" s="396"/>
    </row>
    <row r="82" spans="63:74" x14ac:dyDescent="0.2">
      <c r="BK82" s="396"/>
      <c r="BL82" s="396"/>
      <c r="BM82" s="396"/>
      <c r="BN82" s="396"/>
      <c r="BO82" s="396"/>
      <c r="BP82" s="396"/>
      <c r="BQ82" s="396"/>
      <c r="BR82" s="396"/>
      <c r="BS82" s="396"/>
      <c r="BT82" s="396"/>
      <c r="BU82" s="396"/>
      <c r="BV82" s="396"/>
    </row>
    <row r="83" spans="63:74" x14ac:dyDescent="0.2">
      <c r="BK83" s="396"/>
      <c r="BL83" s="396"/>
      <c r="BM83" s="396"/>
      <c r="BN83" s="396"/>
      <c r="BO83" s="396"/>
      <c r="BP83" s="396"/>
      <c r="BQ83" s="396"/>
      <c r="BR83" s="396"/>
      <c r="BS83" s="396"/>
      <c r="BT83" s="396"/>
      <c r="BU83" s="396"/>
      <c r="BV83" s="396"/>
    </row>
    <row r="84" spans="63:74" x14ac:dyDescent="0.2">
      <c r="BK84" s="396"/>
      <c r="BL84" s="396"/>
      <c r="BM84" s="396"/>
      <c r="BN84" s="396"/>
      <c r="BO84" s="396"/>
      <c r="BP84" s="396"/>
      <c r="BQ84" s="396"/>
      <c r="BR84" s="396"/>
      <c r="BS84" s="396"/>
      <c r="BT84" s="396"/>
      <c r="BU84" s="396"/>
      <c r="BV84" s="396"/>
    </row>
    <row r="85" spans="63:74" x14ac:dyDescent="0.2">
      <c r="BK85" s="396"/>
      <c r="BL85" s="396"/>
      <c r="BM85" s="396"/>
      <c r="BN85" s="396"/>
      <c r="BO85" s="396"/>
      <c r="BP85" s="396"/>
      <c r="BQ85" s="396"/>
      <c r="BR85" s="396"/>
      <c r="BS85" s="396"/>
      <c r="BT85" s="396"/>
      <c r="BU85" s="396"/>
      <c r="BV85" s="396"/>
    </row>
    <row r="86" spans="63:74" x14ac:dyDescent="0.2">
      <c r="BK86" s="396"/>
      <c r="BL86" s="396"/>
      <c r="BM86" s="396"/>
      <c r="BN86" s="396"/>
      <c r="BO86" s="396"/>
      <c r="BP86" s="396"/>
      <c r="BQ86" s="396"/>
      <c r="BR86" s="396"/>
      <c r="BS86" s="396"/>
      <c r="BT86" s="396"/>
      <c r="BU86" s="396"/>
      <c r="BV86" s="396"/>
    </row>
    <row r="87" spans="63:74" x14ac:dyDescent="0.2">
      <c r="BK87" s="396"/>
      <c r="BL87" s="396"/>
      <c r="BM87" s="396"/>
      <c r="BN87" s="396"/>
      <c r="BO87" s="396"/>
      <c r="BP87" s="396"/>
      <c r="BQ87" s="396"/>
      <c r="BR87" s="396"/>
      <c r="BS87" s="396"/>
      <c r="BT87" s="396"/>
      <c r="BU87" s="396"/>
      <c r="BV87" s="396"/>
    </row>
    <row r="88" spans="63:74" x14ac:dyDescent="0.2">
      <c r="BK88" s="396"/>
      <c r="BL88" s="396"/>
      <c r="BM88" s="396"/>
      <c r="BN88" s="396"/>
      <c r="BO88" s="396"/>
      <c r="BP88" s="396"/>
      <c r="BQ88" s="396"/>
      <c r="BR88" s="396"/>
      <c r="BS88" s="396"/>
      <c r="BT88" s="396"/>
      <c r="BU88" s="396"/>
      <c r="BV88" s="396"/>
    </row>
    <row r="89" spans="63:74" x14ac:dyDescent="0.2">
      <c r="BK89" s="396"/>
      <c r="BL89" s="396"/>
      <c r="BM89" s="396"/>
      <c r="BN89" s="396"/>
      <c r="BO89" s="396"/>
      <c r="BP89" s="396"/>
      <c r="BQ89" s="396"/>
      <c r="BR89" s="396"/>
      <c r="BS89" s="396"/>
      <c r="BT89" s="396"/>
      <c r="BU89" s="396"/>
      <c r="BV89" s="396"/>
    </row>
    <row r="90" spans="63:74" x14ac:dyDescent="0.2">
      <c r="BK90" s="396"/>
      <c r="BL90" s="396"/>
      <c r="BM90" s="396"/>
      <c r="BN90" s="396"/>
      <c r="BO90" s="396"/>
      <c r="BP90" s="396"/>
      <c r="BQ90" s="396"/>
      <c r="BR90" s="396"/>
      <c r="BS90" s="396"/>
      <c r="BT90" s="396"/>
      <c r="BU90" s="396"/>
      <c r="BV90" s="396"/>
    </row>
    <row r="91" spans="63:74" x14ac:dyDescent="0.2">
      <c r="BK91" s="396"/>
      <c r="BL91" s="396"/>
      <c r="BM91" s="396"/>
      <c r="BN91" s="396"/>
      <c r="BO91" s="396"/>
      <c r="BP91" s="396"/>
      <c r="BQ91" s="396"/>
      <c r="BR91" s="396"/>
      <c r="BS91" s="396"/>
      <c r="BT91" s="396"/>
      <c r="BU91" s="396"/>
      <c r="BV91" s="396"/>
    </row>
    <row r="92" spans="63:74" x14ac:dyDescent="0.2">
      <c r="BK92" s="396"/>
      <c r="BL92" s="396"/>
      <c r="BM92" s="396"/>
      <c r="BN92" s="396"/>
      <c r="BO92" s="396"/>
      <c r="BP92" s="396"/>
      <c r="BQ92" s="396"/>
      <c r="BR92" s="396"/>
      <c r="BS92" s="396"/>
      <c r="BT92" s="396"/>
      <c r="BU92" s="396"/>
      <c r="BV92" s="396"/>
    </row>
    <row r="93" spans="63:74" x14ac:dyDescent="0.2">
      <c r="BK93" s="396"/>
      <c r="BL93" s="396"/>
      <c r="BM93" s="396"/>
      <c r="BN93" s="396"/>
      <c r="BO93" s="396"/>
      <c r="BP93" s="396"/>
      <c r="BQ93" s="396"/>
      <c r="BR93" s="396"/>
      <c r="BS93" s="396"/>
      <c r="BT93" s="396"/>
      <c r="BU93" s="396"/>
      <c r="BV93" s="396"/>
    </row>
    <row r="94" spans="63:74" x14ac:dyDescent="0.2">
      <c r="BK94" s="396"/>
      <c r="BL94" s="396"/>
      <c r="BM94" s="396"/>
      <c r="BN94" s="396"/>
      <c r="BO94" s="396"/>
      <c r="BP94" s="396"/>
      <c r="BQ94" s="396"/>
      <c r="BR94" s="396"/>
      <c r="BS94" s="396"/>
      <c r="BT94" s="396"/>
      <c r="BU94" s="396"/>
      <c r="BV94" s="396"/>
    </row>
    <row r="95" spans="63:74" x14ac:dyDescent="0.2">
      <c r="BK95" s="396"/>
      <c r="BL95" s="396"/>
      <c r="BM95" s="396"/>
      <c r="BN95" s="396"/>
      <c r="BO95" s="396"/>
      <c r="BP95" s="396"/>
      <c r="BQ95" s="396"/>
      <c r="BR95" s="396"/>
      <c r="BS95" s="396"/>
      <c r="BT95" s="396"/>
      <c r="BU95" s="396"/>
      <c r="BV95" s="396"/>
    </row>
    <row r="96" spans="63:74" x14ac:dyDescent="0.2">
      <c r="BK96" s="396"/>
      <c r="BL96" s="396"/>
      <c r="BM96" s="396"/>
      <c r="BN96" s="396"/>
      <c r="BO96" s="396"/>
      <c r="BP96" s="396"/>
      <c r="BQ96" s="396"/>
      <c r="BR96" s="396"/>
      <c r="BS96" s="396"/>
      <c r="BT96" s="396"/>
      <c r="BU96" s="396"/>
      <c r="BV96" s="396"/>
    </row>
    <row r="97" spans="63:74" x14ac:dyDescent="0.2">
      <c r="BK97" s="396"/>
      <c r="BL97" s="396"/>
      <c r="BM97" s="396"/>
      <c r="BN97" s="396"/>
      <c r="BO97" s="396"/>
      <c r="BP97" s="396"/>
      <c r="BQ97" s="396"/>
      <c r="BR97" s="396"/>
      <c r="BS97" s="396"/>
      <c r="BT97" s="396"/>
      <c r="BU97" s="396"/>
      <c r="BV97" s="396"/>
    </row>
    <row r="98" spans="63:74" x14ac:dyDescent="0.2">
      <c r="BK98" s="396"/>
      <c r="BL98" s="396"/>
      <c r="BM98" s="396"/>
      <c r="BN98" s="396"/>
      <c r="BO98" s="396"/>
      <c r="BP98" s="396"/>
      <c r="BQ98" s="396"/>
      <c r="BR98" s="396"/>
      <c r="BS98" s="396"/>
      <c r="BT98" s="396"/>
      <c r="BU98" s="396"/>
      <c r="BV98" s="396"/>
    </row>
    <row r="99" spans="63:74" x14ac:dyDescent="0.2">
      <c r="BK99" s="396"/>
      <c r="BL99" s="396"/>
      <c r="BM99" s="396"/>
      <c r="BN99" s="396"/>
      <c r="BO99" s="396"/>
      <c r="BP99" s="396"/>
      <c r="BQ99" s="396"/>
      <c r="BR99" s="396"/>
      <c r="BS99" s="396"/>
      <c r="BT99" s="396"/>
      <c r="BU99" s="396"/>
      <c r="BV99" s="396"/>
    </row>
    <row r="100" spans="63:74" x14ac:dyDescent="0.2">
      <c r="BK100" s="396"/>
      <c r="BL100" s="396"/>
      <c r="BM100" s="396"/>
      <c r="BN100" s="396"/>
      <c r="BO100" s="396"/>
      <c r="BP100" s="396"/>
      <c r="BQ100" s="396"/>
      <c r="BR100" s="396"/>
      <c r="BS100" s="396"/>
      <c r="BT100" s="396"/>
      <c r="BU100" s="396"/>
      <c r="BV100" s="396"/>
    </row>
    <row r="101" spans="63:74" x14ac:dyDescent="0.2">
      <c r="BK101" s="396"/>
      <c r="BL101" s="396"/>
      <c r="BM101" s="396"/>
      <c r="BN101" s="396"/>
      <c r="BO101" s="396"/>
      <c r="BP101" s="396"/>
      <c r="BQ101" s="396"/>
      <c r="BR101" s="396"/>
      <c r="BS101" s="396"/>
      <c r="BT101" s="396"/>
      <c r="BU101" s="396"/>
      <c r="BV101" s="396"/>
    </row>
    <row r="102" spans="63:74" x14ac:dyDescent="0.2">
      <c r="BK102" s="396"/>
      <c r="BL102" s="396"/>
      <c r="BM102" s="396"/>
      <c r="BN102" s="396"/>
      <c r="BO102" s="396"/>
      <c r="BP102" s="396"/>
      <c r="BQ102" s="396"/>
      <c r="BR102" s="396"/>
      <c r="BS102" s="396"/>
      <c r="BT102" s="396"/>
      <c r="BU102" s="396"/>
      <c r="BV102" s="396"/>
    </row>
    <row r="103" spans="63:74" x14ac:dyDescent="0.2">
      <c r="BK103" s="396"/>
      <c r="BL103" s="396"/>
      <c r="BM103" s="396"/>
      <c r="BN103" s="396"/>
      <c r="BO103" s="396"/>
      <c r="BP103" s="396"/>
      <c r="BQ103" s="396"/>
      <c r="BR103" s="396"/>
      <c r="BS103" s="396"/>
      <c r="BT103" s="396"/>
      <c r="BU103" s="396"/>
      <c r="BV103" s="396"/>
    </row>
    <row r="104" spans="63:74" x14ac:dyDescent="0.2">
      <c r="BK104" s="396"/>
      <c r="BL104" s="396"/>
      <c r="BM104" s="396"/>
      <c r="BN104" s="396"/>
      <c r="BO104" s="396"/>
      <c r="BP104" s="396"/>
      <c r="BQ104" s="396"/>
      <c r="BR104" s="396"/>
      <c r="BS104" s="396"/>
      <c r="BT104" s="396"/>
      <c r="BU104" s="396"/>
      <c r="BV104" s="396"/>
    </row>
    <row r="105" spans="63:74" x14ac:dyDescent="0.2">
      <c r="BK105" s="396"/>
      <c r="BL105" s="396"/>
      <c r="BM105" s="396"/>
      <c r="BN105" s="396"/>
      <c r="BO105" s="396"/>
      <c r="BP105" s="396"/>
      <c r="BQ105" s="396"/>
      <c r="BR105" s="396"/>
      <c r="BS105" s="396"/>
      <c r="BT105" s="396"/>
      <c r="BU105" s="396"/>
      <c r="BV105" s="396"/>
    </row>
    <row r="106" spans="63:74" x14ac:dyDescent="0.2">
      <c r="BK106" s="396"/>
      <c r="BL106" s="396"/>
      <c r="BM106" s="396"/>
      <c r="BN106" s="396"/>
      <c r="BO106" s="396"/>
      <c r="BP106" s="396"/>
      <c r="BQ106" s="396"/>
      <c r="BR106" s="396"/>
      <c r="BS106" s="396"/>
      <c r="BT106" s="396"/>
      <c r="BU106" s="396"/>
      <c r="BV106" s="396"/>
    </row>
    <row r="107" spans="63:74" x14ac:dyDescent="0.2">
      <c r="BK107" s="396"/>
      <c r="BL107" s="396"/>
      <c r="BM107" s="396"/>
      <c r="BN107" s="396"/>
      <c r="BO107" s="396"/>
      <c r="BP107" s="396"/>
      <c r="BQ107" s="396"/>
      <c r="BR107" s="396"/>
      <c r="BS107" s="396"/>
      <c r="BT107" s="396"/>
      <c r="BU107" s="396"/>
      <c r="BV107" s="396"/>
    </row>
    <row r="108" spans="63:74" x14ac:dyDescent="0.2">
      <c r="BK108" s="396"/>
      <c r="BL108" s="396"/>
      <c r="BM108" s="396"/>
      <c r="BN108" s="396"/>
      <c r="BO108" s="396"/>
      <c r="BP108" s="396"/>
      <c r="BQ108" s="396"/>
      <c r="BR108" s="396"/>
      <c r="BS108" s="396"/>
      <c r="BT108" s="396"/>
      <c r="BU108" s="396"/>
      <c r="BV108" s="396"/>
    </row>
    <row r="109" spans="63:74" x14ac:dyDescent="0.2">
      <c r="BK109" s="396"/>
      <c r="BL109" s="396"/>
      <c r="BM109" s="396"/>
      <c r="BN109" s="396"/>
      <c r="BO109" s="396"/>
      <c r="BP109" s="396"/>
      <c r="BQ109" s="396"/>
      <c r="BR109" s="396"/>
      <c r="BS109" s="396"/>
      <c r="BT109" s="396"/>
      <c r="BU109" s="396"/>
      <c r="BV109" s="396"/>
    </row>
    <row r="110" spans="63:74" x14ac:dyDescent="0.2">
      <c r="BK110" s="396"/>
      <c r="BL110" s="396"/>
      <c r="BM110" s="396"/>
      <c r="BN110" s="396"/>
      <c r="BO110" s="396"/>
      <c r="BP110" s="396"/>
      <c r="BQ110" s="396"/>
      <c r="BR110" s="396"/>
      <c r="BS110" s="396"/>
      <c r="BT110" s="396"/>
      <c r="BU110" s="396"/>
      <c r="BV110" s="396"/>
    </row>
    <row r="111" spans="63:74" x14ac:dyDescent="0.2">
      <c r="BK111" s="396"/>
      <c r="BL111" s="396"/>
      <c r="BM111" s="396"/>
      <c r="BN111" s="396"/>
      <c r="BO111" s="396"/>
      <c r="BP111" s="396"/>
      <c r="BQ111" s="396"/>
      <c r="BR111" s="396"/>
      <c r="BS111" s="396"/>
      <c r="BT111" s="396"/>
      <c r="BU111" s="396"/>
      <c r="BV111" s="396"/>
    </row>
    <row r="112" spans="63:74" x14ac:dyDescent="0.2">
      <c r="BK112" s="396"/>
      <c r="BL112" s="396"/>
      <c r="BM112" s="396"/>
      <c r="BN112" s="396"/>
      <c r="BO112" s="396"/>
      <c r="BP112" s="396"/>
      <c r="BQ112" s="396"/>
      <c r="BR112" s="396"/>
      <c r="BS112" s="396"/>
      <c r="BT112" s="396"/>
      <c r="BU112" s="396"/>
      <c r="BV112" s="396"/>
    </row>
    <row r="113" spans="63:74" x14ac:dyDescent="0.2">
      <c r="BK113" s="396"/>
      <c r="BL113" s="396"/>
      <c r="BM113" s="396"/>
      <c r="BN113" s="396"/>
      <c r="BO113" s="396"/>
      <c r="BP113" s="396"/>
      <c r="BQ113" s="396"/>
      <c r="BR113" s="396"/>
      <c r="BS113" s="396"/>
      <c r="BT113" s="396"/>
      <c r="BU113" s="396"/>
      <c r="BV113" s="396"/>
    </row>
    <row r="114" spans="63:74" x14ac:dyDescent="0.2">
      <c r="BK114" s="396"/>
      <c r="BL114" s="396"/>
      <c r="BM114" s="396"/>
      <c r="BN114" s="396"/>
      <c r="BO114" s="396"/>
      <c r="BP114" s="396"/>
      <c r="BQ114" s="396"/>
      <c r="BR114" s="396"/>
      <c r="BS114" s="396"/>
      <c r="BT114" s="396"/>
      <c r="BU114" s="396"/>
      <c r="BV114" s="396"/>
    </row>
    <row r="115" spans="63:74" x14ac:dyDescent="0.2">
      <c r="BK115" s="396"/>
      <c r="BL115" s="396"/>
      <c r="BM115" s="396"/>
      <c r="BN115" s="396"/>
      <c r="BO115" s="396"/>
      <c r="BP115" s="396"/>
      <c r="BQ115" s="396"/>
      <c r="BR115" s="396"/>
      <c r="BS115" s="396"/>
      <c r="BT115" s="396"/>
      <c r="BU115" s="396"/>
      <c r="BV115" s="396"/>
    </row>
    <row r="116" spans="63:74" x14ac:dyDescent="0.2">
      <c r="BK116" s="396"/>
      <c r="BL116" s="396"/>
      <c r="BM116" s="396"/>
      <c r="BN116" s="396"/>
      <c r="BO116" s="396"/>
      <c r="BP116" s="396"/>
      <c r="BQ116" s="396"/>
      <c r="BR116" s="396"/>
      <c r="BS116" s="396"/>
      <c r="BT116" s="396"/>
      <c r="BU116" s="396"/>
      <c r="BV116" s="396"/>
    </row>
    <row r="117" spans="63:74" x14ac:dyDescent="0.2">
      <c r="BK117" s="396"/>
      <c r="BL117" s="396"/>
      <c r="BM117" s="396"/>
      <c r="BN117" s="396"/>
      <c r="BO117" s="396"/>
      <c r="BP117" s="396"/>
      <c r="BQ117" s="396"/>
      <c r="BR117" s="396"/>
      <c r="BS117" s="396"/>
      <c r="BT117" s="396"/>
      <c r="BU117" s="396"/>
      <c r="BV117" s="396"/>
    </row>
    <row r="118" spans="63:74" x14ac:dyDescent="0.2">
      <c r="BK118" s="396"/>
      <c r="BL118" s="396"/>
      <c r="BM118" s="396"/>
      <c r="BN118" s="396"/>
      <c r="BO118" s="396"/>
      <c r="BP118" s="396"/>
      <c r="BQ118" s="396"/>
      <c r="BR118" s="396"/>
      <c r="BS118" s="396"/>
      <c r="BT118" s="396"/>
      <c r="BU118" s="396"/>
      <c r="BV118" s="396"/>
    </row>
    <row r="119" spans="63:74" x14ac:dyDescent="0.2">
      <c r="BK119" s="396"/>
      <c r="BL119" s="396"/>
      <c r="BM119" s="396"/>
      <c r="BN119" s="396"/>
      <c r="BO119" s="396"/>
      <c r="BP119" s="396"/>
      <c r="BQ119" s="396"/>
      <c r="BR119" s="396"/>
      <c r="BS119" s="396"/>
      <c r="BT119" s="396"/>
      <c r="BU119" s="396"/>
      <c r="BV119" s="396"/>
    </row>
    <row r="120" spans="63:74" x14ac:dyDescent="0.2">
      <c r="BK120" s="396"/>
      <c r="BL120" s="396"/>
      <c r="BM120" s="396"/>
      <c r="BN120" s="396"/>
      <c r="BO120" s="396"/>
      <c r="BP120" s="396"/>
      <c r="BQ120" s="396"/>
      <c r="BR120" s="396"/>
      <c r="BS120" s="396"/>
      <c r="BT120" s="396"/>
      <c r="BU120" s="396"/>
      <c r="BV120" s="396"/>
    </row>
    <row r="121" spans="63:74" x14ac:dyDescent="0.2">
      <c r="BK121" s="396"/>
      <c r="BL121" s="396"/>
      <c r="BM121" s="396"/>
      <c r="BN121" s="396"/>
      <c r="BO121" s="396"/>
      <c r="BP121" s="396"/>
      <c r="BQ121" s="396"/>
      <c r="BR121" s="396"/>
      <c r="BS121" s="396"/>
      <c r="BT121" s="396"/>
      <c r="BU121" s="396"/>
      <c r="BV121" s="396"/>
    </row>
    <row r="122" spans="63:74" x14ac:dyDescent="0.2">
      <c r="BK122" s="396"/>
      <c r="BL122" s="396"/>
      <c r="BM122" s="396"/>
      <c r="BN122" s="396"/>
      <c r="BO122" s="396"/>
      <c r="BP122" s="396"/>
      <c r="BQ122" s="396"/>
      <c r="BR122" s="396"/>
      <c r="BS122" s="396"/>
      <c r="BT122" s="396"/>
      <c r="BU122" s="396"/>
      <c r="BV122" s="396"/>
    </row>
    <row r="123" spans="63:74" x14ac:dyDescent="0.2">
      <c r="BK123" s="396"/>
      <c r="BL123" s="396"/>
      <c r="BM123" s="396"/>
      <c r="BN123" s="396"/>
      <c r="BO123" s="396"/>
      <c r="BP123" s="396"/>
      <c r="BQ123" s="396"/>
      <c r="BR123" s="396"/>
      <c r="BS123" s="396"/>
      <c r="BT123" s="396"/>
      <c r="BU123" s="396"/>
      <c r="BV123" s="396"/>
    </row>
    <row r="124" spans="63:74" x14ac:dyDescent="0.2">
      <c r="BK124" s="396"/>
      <c r="BL124" s="396"/>
      <c r="BM124" s="396"/>
      <c r="BN124" s="396"/>
      <c r="BO124" s="396"/>
      <c r="BP124" s="396"/>
      <c r="BQ124" s="396"/>
      <c r="BR124" s="396"/>
      <c r="BS124" s="396"/>
      <c r="BT124" s="396"/>
      <c r="BU124" s="396"/>
      <c r="BV124" s="396"/>
    </row>
    <row r="125" spans="63:74" x14ac:dyDescent="0.2">
      <c r="BK125" s="396"/>
      <c r="BL125" s="396"/>
      <c r="BM125" s="396"/>
      <c r="BN125" s="396"/>
      <c r="BO125" s="396"/>
      <c r="BP125" s="396"/>
      <c r="BQ125" s="396"/>
      <c r="BR125" s="396"/>
      <c r="BS125" s="396"/>
      <c r="BT125" s="396"/>
      <c r="BU125" s="396"/>
      <c r="BV125" s="396"/>
    </row>
    <row r="126" spans="63:74" x14ac:dyDescent="0.2">
      <c r="BK126" s="396"/>
      <c r="BL126" s="396"/>
      <c r="BM126" s="396"/>
      <c r="BN126" s="396"/>
      <c r="BO126" s="396"/>
      <c r="BP126" s="396"/>
      <c r="BQ126" s="396"/>
      <c r="BR126" s="396"/>
      <c r="BS126" s="396"/>
      <c r="BT126" s="396"/>
      <c r="BU126" s="396"/>
      <c r="BV126" s="396"/>
    </row>
    <row r="127" spans="63:74" x14ac:dyDescent="0.2">
      <c r="BK127" s="396"/>
      <c r="BL127" s="396"/>
      <c r="BM127" s="396"/>
      <c r="BN127" s="396"/>
      <c r="BO127" s="396"/>
      <c r="BP127" s="396"/>
      <c r="BQ127" s="396"/>
      <c r="BR127" s="396"/>
      <c r="BS127" s="396"/>
      <c r="BT127" s="396"/>
      <c r="BU127" s="396"/>
      <c r="BV127" s="396"/>
    </row>
    <row r="128" spans="63:74" x14ac:dyDescent="0.2">
      <c r="BK128" s="396"/>
      <c r="BL128" s="396"/>
      <c r="BM128" s="396"/>
      <c r="BN128" s="396"/>
      <c r="BO128" s="396"/>
      <c r="BP128" s="396"/>
      <c r="BQ128" s="396"/>
      <c r="BR128" s="396"/>
      <c r="BS128" s="396"/>
      <c r="BT128" s="396"/>
      <c r="BU128" s="396"/>
      <c r="BV128" s="396"/>
    </row>
    <row r="129" spans="63:74" x14ac:dyDescent="0.2">
      <c r="BK129" s="396"/>
      <c r="BL129" s="396"/>
      <c r="BM129" s="396"/>
      <c r="BN129" s="396"/>
      <c r="BO129" s="396"/>
      <c r="BP129" s="396"/>
      <c r="BQ129" s="396"/>
      <c r="BR129" s="396"/>
      <c r="BS129" s="396"/>
      <c r="BT129" s="396"/>
      <c r="BU129" s="396"/>
      <c r="BV129" s="396"/>
    </row>
    <row r="130" spans="63:74" x14ac:dyDescent="0.2">
      <c r="BK130" s="396"/>
      <c r="BL130" s="396"/>
      <c r="BM130" s="396"/>
      <c r="BN130" s="396"/>
      <c r="BO130" s="396"/>
      <c r="BP130" s="396"/>
      <c r="BQ130" s="396"/>
      <c r="BR130" s="396"/>
      <c r="BS130" s="396"/>
      <c r="BT130" s="396"/>
      <c r="BU130" s="396"/>
      <c r="BV130" s="396"/>
    </row>
    <row r="131" spans="63:74" x14ac:dyDescent="0.2">
      <c r="BK131" s="396"/>
      <c r="BL131" s="396"/>
      <c r="BM131" s="396"/>
      <c r="BN131" s="396"/>
      <c r="BO131" s="396"/>
      <c r="BP131" s="396"/>
      <c r="BQ131" s="396"/>
      <c r="BR131" s="396"/>
      <c r="BS131" s="396"/>
      <c r="BT131" s="396"/>
      <c r="BU131" s="396"/>
      <c r="BV131" s="396"/>
    </row>
    <row r="132" spans="63:74" x14ac:dyDescent="0.2">
      <c r="BK132" s="396"/>
      <c r="BL132" s="396"/>
      <c r="BM132" s="396"/>
      <c r="BN132" s="396"/>
      <c r="BO132" s="396"/>
      <c r="BP132" s="396"/>
      <c r="BQ132" s="396"/>
      <c r="BR132" s="396"/>
      <c r="BS132" s="396"/>
      <c r="BT132" s="396"/>
      <c r="BU132" s="396"/>
      <c r="BV132" s="396"/>
    </row>
    <row r="133" spans="63:74" x14ac:dyDescent="0.2">
      <c r="BK133" s="396"/>
      <c r="BL133" s="396"/>
      <c r="BM133" s="396"/>
      <c r="BN133" s="396"/>
      <c r="BO133" s="396"/>
      <c r="BP133" s="396"/>
      <c r="BQ133" s="396"/>
      <c r="BR133" s="396"/>
      <c r="BS133" s="396"/>
      <c r="BT133" s="396"/>
      <c r="BU133" s="396"/>
      <c r="BV133" s="396"/>
    </row>
    <row r="134" spans="63:74" x14ac:dyDescent="0.2">
      <c r="BK134" s="396"/>
      <c r="BL134" s="396"/>
      <c r="BM134" s="396"/>
      <c r="BN134" s="396"/>
      <c r="BO134" s="396"/>
      <c r="BP134" s="396"/>
      <c r="BQ134" s="396"/>
      <c r="BR134" s="396"/>
      <c r="BS134" s="396"/>
      <c r="BT134" s="396"/>
      <c r="BU134" s="396"/>
      <c r="BV134" s="396"/>
    </row>
    <row r="135" spans="63:74" x14ac:dyDescent="0.2">
      <c r="BK135" s="396"/>
      <c r="BL135" s="396"/>
      <c r="BM135" s="396"/>
      <c r="BN135" s="396"/>
      <c r="BO135" s="396"/>
      <c r="BP135" s="396"/>
      <c r="BQ135" s="396"/>
      <c r="BR135" s="396"/>
      <c r="BS135" s="396"/>
      <c r="BT135" s="396"/>
      <c r="BU135" s="396"/>
      <c r="BV135" s="396"/>
    </row>
    <row r="136" spans="63:74" x14ac:dyDescent="0.2">
      <c r="BK136" s="396"/>
      <c r="BL136" s="396"/>
      <c r="BM136" s="396"/>
      <c r="BN136" s="396"/>
      <c r="BO136" s="396"/>
      <c r="BP136" s="396"/>
      <c r="BQ136" s="396"/>
      <c r="BR136" s="396"/>
      <c r="BS136" s="396"/>
      <c r="BT136" s="396"/>
      <c r="BU136" s="396"/>
      <c r="BV136" s="396"/>
    </row>
    <row r="137" spans="63:74" x14ac:dyDescent="0.2">
      <c r="BK137" s="396"/>
      <c r="BL137" s="396"/>
      <c r="BM137" s="396"/>
      <c r="BN137" s="396"/>
      <c r="BO137" s="396"/>
      <c r="BP137" s="396"/>
      <c r="BQ137" s="396"/>
      <c r="BR137" s="396"/>
      <c r="BS137" s="396"/>
      <c r="BT137" s="396"/>
      <c r="BU137" s="396"/>
      <c r="BV137" s="396"/>
    </row>
    <row r="138" spans="63:74" x14ac:dyDescent="0.2">
      <c r="BK138" s="396"/>
      <c r="BL138" s="396"/>
      <c r="BM138" s="396"/>
      <c r="BN138" s="396"/>
      <c r="BO138" s="396"/>
      <c r="BP138" s="396"/>
      <c r="BQ138" s="396"/>
      <c r="BR138" s="396"/>
      <c r="BS138" s="396"/>
      <c r="BT138" s="396"/>
      <c r="BU138" s="396"/>
      <c r="BV138" s="396"/>
    </row>
    <row r="139" spans="63:74" x14ac:dyDescent="0.2">
      <c r="BK139" s="396"/>
      <c r="BL139" s="396"/>
      <c r="BM139" s="396"/>
      <c r="BN139" s="396"/>
      <c r="BO139" s="396"/>
      <c r="BP139" s="396"/>
      <c r="BQ139" s="396"/>
      <c r="BR139" s="396"/>
      <c r="BS139" s="396"/>
      <c r="BT139" s="396"/>
      <c r="BU139" s="396"/>
      <c r="BV139" s="396"/>
    </row>
    <row r="140" spans="63:74" x14ac:dyDescent="0.2">
      <c r="BK140" s="396"/>
      <c r="BL140" s="396"/>
      <c r="BM140" s="396"/>
      <c r="BN140" s="396"/>
      <c r="BO140" s="396"/>
      <c r="BP140" s="396"/>
      <c r="BQ140" s="396"/>
      <c r="BR140" s="396"/>
      <c r="BS140" s="396"/>
      <c r="BT140" s="396"/>
      <c r="BU140" s="396"/>
      <c r="BV140" s="396"/>
    </row>
    <row r="141" spans="63:74" x14ac:dyDescent="0.2">
      <c r="BK141" s="396"/>
      <c r="BL141" s="396"/>
      <c r="BM141" s="396"/>
      <c r="BN141" s="396"/>
      <c r="BO141" s="396"/>
      <c r="BP141" s="396"/>
      <c r="BQ141" s="396"/>
      <c r="BR141" s="396"/>
      <c r="BS141" s="396"/>
      <c r="BT141" s="396"/>
      <c r="BU141" s="396"/>
      <c r="BV141" s="396"/>
    </row>
    <row r="142" spans="63:74" x14ac:dyDescent="0.2">
      <c r="BK142" s="396"/>
      <c r="BL142" s="396"/>
      <c r="BM142" s="396"/>
      <c r="BN142" s="396"/>
      <c r="BO142" s="396"/>
      <c r="BP142" s="396"/>
      <c r="BQ142" s="396"/>
      <c r="BR142" s="396"/>
      <c r="BS142" s="396"/>
      <c r="BT142" s="396"/>
      <c r="BU142" s="396"/>
      <c r="BV142" s="396"/>
    </row>
    <row r="143" spans="63:74" x14ac:dyDescent="0.2">
      <c r="BK143" s="396"/>
      <c r="BL143" s="396"/>
      <c r="BM143" s="396"/>
      <c r="BN143" s="396"/>
      <c r="BO143" s="396"/>
      <c r="BP143" s="396"/>
      <c r="BQ143" s="396"/>
      <c r="BR143" s="396"/>
      <c r="BS143" s="396"/>
      <c r="BT143" s="396"/>
      <c r="BU143" s="396"/>
      <c r="BV143" s="396"/>
    </row>
    <row r="144" spans="63:74" x14ac:dyDescent="0.2">
      <c r="BK144" s="396"/>
      <c r="BL144" s="396"/>
      <c r="BM144" s="396"/>
      <c r="BN144" s="396"/>
      <c r="BO144" s="396"/>
      <c r="BP144" s="396"/>
      <c r="BQ144" s="396"/>
      <c r="BR144" s="396"/>
      <c r="BS144" s="396"/>
      <c r="BT144" s="396"/>
      <c r="BU144" s="396"/>
      <c r="BV144" s="396"/>
    </row>
    <row r="145" spans="63:74" x14ac:dyDescent="0.2">
      <c r="BK145" s="396"/>
      <c r="BL145" s="396"/>
      <c r="BM145" s="396"/>
      <c r="BN145" s="396"/>
      <c r="BO145" s="396"/>
      <c r="BP145" s="396"/>
      <c r="BQ145" s="396"/>
      <c r="BR145" s="396"/>
      <c r="BS145" s="396"/>
      <c r="BT145" s="396"/>
      <c r="BU145" s="396"/>
      <c r="BV145" s="396"/>
    </row>
    <row r="177" spans="2:74" ht="9" customHeight="1" x14ac:dyDescent="0.2"/>
    <row r="178" spans="2:74" ht="9" customHeight="1" x14ac:dyDescent="0.2">
      <c r="B178" s="80"/>
      <c r="C178" s="81"/>
      <c r="D178" s="81"/>
      <c r="E178" s="81"/>
      <c r="F178" s="81"/>
      <c r="G178" s="81"/>
      <c r="H178" s="81"/>
      <c r="I178" s="81"/>
      <c r="J178" s="81"/>
      <c r="K178" s="81"/>
      <c r="L178" s="81"/>
      <c r="M178" s="81"/>
      <c r="N178" s="81"/>
      <c r="O178" s="81"/>
      <c r="P178" s="81"/>
      <c r="Q178" s="81"/>
      <c r="R178" s="81"/>
      <c r="S178" s="81"/>
      <c r="T178" s="81"/>
      <c r="U178" s="81"/>
      <c r="V178" s="81"/>
      <c r="W178" s="81"/>
      <c r="X178" s="81"/>
      <c r="Y178" s="81"/>
      <c r="Z178" s="81"/>
      <c r="AA178" s="81"/>
      <c r="AB178" s="81"/>
      <c r="AC178" s="81"/>
      <c r="AD178" s="81"/>
      <c r="AE178" s="81"/>
      <c r="AF178" s="81"/>
      <c r="AG178" s="81"/>
      <c r="AH178" s="81"/>
      <c r="AI178" s="81"/>
      <c r="AJ178" s="81"/>
      <c r="AK178" s="81"/>
      <c r="AL178" s="81"/>
      <c r="AM178" s="81"/>
      <c r="AN178" s="81"/>
      <c r="AO178" s="81"/>
      <c r="AP178" s="81"/>
      <c r="AQ178" s="81"/>
      <c r="AR178" s="81"/>
      <c r="AS178" s="81"/>
      <c r="AT178" s="81"/>
      <c r="AU178" s="81"/>
      <c r="AV178" s="81"/>
      <c r="AW178" s="81"/>
      <c r="AX178" s="81"/>
      <c r="AY178" s="394"/>
      <c r="AZ178" s="394"/>
      <c r="BA178" s="394"/>
      <c r="BB178" s="394"/>
      <c r="BC178" s="394"/>
      <c r="BD178" s="82"/>
      <c r="BE178" s="82"/>
      <c r="BF178" s="82"/>
      <c r="BG178" s="394"/>
      <c r="BH178" s="394"/>
      <c r="BI178" s="394"/>
      <c r="BJ178" s="394"/>
      <c r="BK178" s="81"/>
      <c r="BL178" s="81"/>
      <c r="BM178" s="81"/>
      <c r="BN178" s="81"/>
      <c r="BO178" s="81"/>
      <c r="BP178" s="81"/>
      <c r="BQ178" s="81"/>
      <c r="BR178" s="81"/>
      <c r="BS178" s="81"/>
      <c r="BT178" s="81"/>
      <c r="BU178" s="81"/>
      <c r="BV178" s="81"/>
    </row>
    <row r="179" spans="2:74" ht="9" customHeight="1" x14ac:dyDescent="0.2">
      <c r="B179" s="80"/>
      <c r="C179" s="81"/>
      <c r="D179" s="81"/>
      <c r="E179" s="81"/>
      <c r="F179" s="81"/>
      <c r="G179" s="81"/>
      <c r="H179" s="81"/>
      <c r="I179" s="81"/>
      <c r="J179" s="81"/>
      <c r="K179" s="81"/>
      <c r="L179" s="81"/>
      <c r="M179" s="81"/>
      <c r="N179" s="81"/>
      <c r="O179" s="81"/>
      <c r="P179" s="81"/>
      <c r="Q179" s="81"/>
      <c r="R179" s="81"/>
      <c r="S179" s="81"/>
      <c r="T179" s="81"/>
      <c r="U179" s="81"/>
      <c r="V179" s="81"/>
      <c r="W179" s="81"/>
      <c r="X179" s="81"/>
      <c r="Y179" s="81"/>
      <c r="Z179" s="81"/>
      <c r="AA179" s="81"/>
      <c r="AB179" s="81"/>
      <c r="AC179" s="81"/>
      <c r="AD179" s="81"/>
      <c r="AE179" s="81"/>
      <c r="AF179" s="81"/>
      <c r="AG179" s="81"/>
      <c r="AH179" s="81"/>
      <c r="AI179" s="81"/>
      <c r="AJ179" s="81"/>
      <c r="AK179" s="81"/>
      <c r="AL179" s="81"/>
      <c r="AM179" s="81"/>
      <c r="AN179" s="81"/>
      <c r="AO179" s="81"/>
      <c r="AP179" s="81"/>
      <c r="AQ179" s="81"/>
      <c r="AR179" s="81"/>
      <c r="AS179" s="81"/>
      <c r="AT179" s="81"/>
      <c r="AU179" s="81"/>
      <c r="AV179" s="81"/>
      <c r="AW179" s="81"/>
      <c r="AX179" s="81"/>
      <c r="AY179" s="394"/>
      <c r="AZ179" s="394"/>
      <c r="BA179" s="394"/>
      <c r="BB179" s="394"/>
      <c r="BC179" s="394"/>
      <c r="BD179" s="82"/>
      <c r="BE179" s="82"/>
      <c r="BF179" s="82"/>
      <c r="BG179" s="394"/>
      <c r="BH179" s="394"/>
      <c r="BI179" s="394"/>
      <c r="BJ179" s="394"/>
      <c r="BK179" s="81"/>
      <c r="BL179" s="81"/>
      <c r="BM179" s="81"/>
      <c r="BN179" s="81"/>
      <c r="BO179" s="81"/>
      <c r="BP179" s="81"/>
      <c r="BQ179" s="81"/>
      <c r="BR179" s="81"/>
      <c r="BS179" s="81"/>
      <c r="BT179" s="81"/>
      <c r="BU179" s="81"/>
      <c r="BV179" s="81"/>
    </row>
    <row r="180" spans="2:74" ht="9" customHeight="1" x14ac:dyDescent="0.2">
      <c r="B180" s="80"/>
      <c r="C180" s="81"/>
      <c r="D180" s="81"/>
      <c r="E180" s="81"/>
      <c r="F180" s="81"/>
      <c r="G180" s="81"/>
      <c r="H180" s="81"/>
      <c r="I180" s="81"/>
      <c r="J180" s="81"/>
      <c r="K180" s="81"/>
      <c r="L180" s="81"/>
      <c r="M180" s="81"/>
      <c r="N180" s="81"/>
      <c r="O180" s="81"/>
      <c r="P180" s="81"/>
      <c r="Q180" s="81"/>
      <c r="R180" s="81"/>
      <c r="S180" s="81"/>
      <c r="T180" s="81"/>
      <c r="U180" s="81"/>
      <c r="V180" s="81"/>
      <c r="W180" s="81"/>
      <c r="X180" s="81"/>
      <c r="Y180" s="81"/>
      <c r="Z180" s="81"/>
      <c r="AA180" s="81"/>
      <c r="AB180" s="81"/>
      <c r="AC180" s="81"/>
      <c r="AD180" s="81"/>
      <c r="AE180" s="81"/>
      <c r="AF180" s="81"/>
      <c r="AG180" s="81"/>
      <c r="AH180" s="81"/>
      <c r="AI180" s="81"/>
      <c r="AJ180" s="81"/>
      <c r="AK180" s="81"/>
      <c r="AL180" s="81"/>
      <c r="AM180" s="81"/>
      <c r="AN180" s="81"/>
      <c r="AO180" s="81"/>
      <c r="AP180" s="81"/>
      <c r="AQ180" s="81"/>
      <c r="AR180" s="81"/>
      <c r="AS180" s="81"/>
      <c r="AT180" s="81"/>
      <c r="AU180" s="81"/>
      <c r="AV180" s="81"/>
      <c r="AW180" s="81"/>
      <c r="AX180" s="81"/>
      <c r="AY180" s="394"/>
      <c r="AZ180" s="394"/>
      <c r="BA180" s="394"/>
      <c r="BB180" s="394"/>
      <c r="BC180" s="394"/>
      <c r="BD180" s="82"/>
      <c r="BE180" s="82"/>
      <c r="BF180" s="82"/>
      <c r="BG180" s="394"/>
      <c r="BH180" s="394"/>
      <c r="BI180" s="394"/>
      <c r="BJ180" s="394"/>
      <c r="BK180" s="81"/>
      <c r="BL180" s="81"/>
      <c r="BM180" s="81"/>
      <c r="BN180" s="81"/>
      <c r="BO180" s="81"/>
      <c r="BP180" s="81"/>
      <c r="BQ180" s="81"/>
      <c r="BR180" s="81"/>
      <c r="BS180" s="81"/>
      <c r="BT180" s="81"/>
      <c r="BU180" s="81"/>
      <c r="BV180" s="81"/>
    </row>
    <row r="181" spans="2:74" ht="9" customHeight="1" x14ac:dyDescent="0.2">
      <c r="B181" s="80"/>
      <c r="C181" s="81"/>
      <c r="D181" s="81"/>
      <c r="E181" s="81"/>
      <c r="F181" s="81"/>
      <c r="G181" s="81"/>
      <c r="H181" s="81"/>
      <c r="I181" s="81"/>
      <c r="J181" s="81"/>
      <c r="K181" s="81"/>
      <c r="L181" s="81"/>
      <c r="M181" s="81"/>
      <c r="N181" s="81"/>
      <c r="O181" s="81"/>
      <c r="P181" s="81"/>
      <c r="Q181" s="81"/>
      <c r="R181" s="81"/>
      <c r="S181" s="81"/>
      <c r="T181" s="81"/>
      <c r="U181" s="81"/>
      <c r="V181" s="81"/>
      <c r="W181" s="81"/>
      <c r="X181" s="81"/>
      <c r="Y181" s="81"/>
      <c r="Z181" s="81"/>
      <c r="AA181" s="81"/>
      <c r="AB181" s="81"/>
      <c r="AC181" s="81"/>
      <c r="AD181" s="81"/>
      <c r="AE181" s="81"/>
      <c r="AF181" s="81"/>
      <c r="AG181" s="81"/>
      <c r="AH181" s="81"/>
      <c r="AI181" s="81"/>
      <c r="AJ181" s="81"/>
      <c r="AK181" s="81"/>
      <c r="AL181" s="81"/>
      <c r="AM181" s="81"/>
      <c r="AN181" s="81"/>
      <c r="AO181" s="81"/>
      <c r="AP181" s="81"/>
      <c r="AQ181" s="81"/>
      <c r="AR181" s="81"/>
      <c r="AS181" s="81"/>
      <c r="AT181" s="81"/>
      <c r="AU181" s="81"/>
      <c r="AV181" s="81"/>
      <c r="AW181" s="81"/>
      <c r="AX181" s="81"/>
      <c r="AY181" s="394"/>
      <c r="AZ181" s="394"/>
      <c r="BA181" s="394"/>
      <c r="BB181" s="394"/>
      <c r="BC181" s="394"/>
      <c r="BD181" s="82"/>
      <c r="BE181" s="82"/>
      <c r="BF181" s="82"/>
      <c r="BG181" s="394"/>
      <c r="BH181" s="394"/>
      <c r="BI181" s="394"/>
      <c r="BJ181" s="394"/>
      <c r="BK181" s="81"/>
      <c r="BL181" s="81"/>
      <c r="BM181" s="81"/>
      <c r="BN181" s="81"/>
      <c r="BO181" s="81"/>
      <c r="BP181" s="81"/>
      <c r="BQ181" s="81"/>
      <c r="BR181" s="81"/>
      <c r="BS181" s="81"/>
      <c r="BT181" s="81"/>
      <c r="BU181" s="81"/>
      <c r="BV181" s="81"/>
    </row>
    <row r="182" spans="2:74" ht="9" customHeight="1" x14ac:dyDescent="0.2">
      <c r="B182" s="80"/>
      <c r="C182" s="81"/>
      <c r="D182" s="81"/>
      <c r="E182" s="81"/>
      <c r="F182" s="81"/>
      <c r="G182" s="81"/>
      <c r="H182" s="81"/>
      <c r="I182" s="81"/>
      <c r="J182" s="81"/>
      <c r="K182" s="81"/>
      <c r="L182" s="81"/>
      <c r="M182" s="81"/>
      <c r="N182" s="81"/>
      <c r="O182" s="81"/>
      <c r="P182" s="81"/>
      <c r="Q182" s="81"/>
      <c r="R182" s="81"/>
      <c r="S182" s="81"/>
      <c r="T182" s="81"/>
      <c r="U182" s="81"/>
      <c r="V182" s="81"/>
      <c r="W182" s="81"/>
      <c r="X182" s="81"/>
      <c r="Y182" s="81"/>
      <c r="Z182" s="81"/>
      <c r="AA182" s="81"/>
      <c r="AB182" s="81"/>
      <c r="AC182" s="81"/>
      <c r="AD182" s="81"/>
      <c r="AE182" s="81"/>
      <c r="AF182" s="81"/>
      <c r="AG182" s="81"/>
      <c r="AH182" s="81"/>
      <c r="AI182" s="81"/>
      <c r="AJ182" s="81"/>
      <c r="AK182" s="81"/>
      <c r="AL182" s="81"/>
      <c r="AM182" s="81"/>
      <c r="AN182" s="81"/>
      <c r="AO182" s="81"/>
      <c r="AP182" s="81"/>
      <c r="AQ182" s="81"/>
      <c r="AR182" s="81"/>
      <c r="AS182" s="81"/>
      <c r="AT182" s="81"/>
      <c r="AU182" s="81"/>
      <c r="AV182" s="81"/>
      <c r="AW182" s="81"/>
      <c r="AX182" s="81"/>
      <c r="AY182" s="394"/>
      <c r="AZ182" s="394"/>
      <c r="BA182" s="394"/>
      <c r="BB182" s="394"/>
      <c r="BC182" s="394"/>
      <c r="BD182" s="82"/>
      <c r="BE182" s="82"/>
      <c r="BF182" s="82"/>
      <c r="BG182" s="394"/>
      <c r="BH182" s="394"/>
      <c r="BI182" s="394"/>
      <c r="BJ182" s="394"/>
      <c r="BK182" s="81"/>
      <c r="BL182" s="81"/>
      <c r="BM182" s="81"/>
      <c r="BN182" s="81"/>
      <c r="BO182" s="81"/>
      <c r="BP182" s="81"/>
      <c r="BQ182" s="81"/>
      <c r="BR182" s="81"/>
      <c r="BS182" s="81"/>
      <c r="BT182" s="81"/>
      <c r="BU182" s="81"/>
      <c r="BV182" s="81"/>
    </row>
    <row r="183" spans="2:74" x14ac:dyDescent="0.2">
      <c r="C183" s="83"/>
      <c r="D183" s="83"/>
      <c r="E183" s="83"/>
      <c r="F183" s="83"/>
      <c r="G183" s="83"/>
      <c r="H183" s="83"/>
      <c r="I183" s="83"/>
      <c r="J183" s="83"/>
      <c r="K183" s="83"/>
      <c r="L183" s="83"/>
      <c r="M183" s="83"/>
      <c r="N183" s="83"/>
      <c r="O183" s="83"/>
      <c r="P183" s="83"/>
      <c r="Q183" s="83"/>
      <c r="R183" s="83"/>
      <c r="S183" s="83"/>
      <c r="T183" s="83"/>
      <c r="U183" s="83"/>
      <c r="V183" s="83"/>
      <c r="W183" s="83"/>
      <c r="X183" s="83"/>
      <c r="Y183" s="83"/>
      <c r="Z183" s="83"/>
      <c r="AA183" s="83"/>
      <c r="AB183" s="83"/>
      <c r="AC183" s="83"/>
      <c r="AD183" s="83"/>
      <c r="AE183" s="83"/>
      <c r="AF183" s="83"/>
      <c r="AG183" s="83"/>
      <c r="AH183" s="83"/>
      <c r="AI183" s="83"/>
      <c r="AJ183" s="83"/>
      <c r="AK183" s="83"/>
      <c r="AL183" s="83"/>
      <c r="AM183" s="83"/>
      <c r="AN183" s="83"/>
      <c r="AO183" s="83"/>
      <c r="AP183" s="83"/>
      <c r="AQ183" s="83"/>
      <c r="AR183" s="83"/>
      <c r="AS183" s="83"/>
      <c r="AT183" s="83"/>
      <c r="AU183" s="83"/>
      <c r="AV183" s="83"/>
      <c r="AW183" s="83"/>
      <c r="AX183" s="83"/>
      <c r="AY183" s="528"/>
      <c r="AZ183" s="528"/>
      <c r="BA183" s="528"/>
      <c r="BB183" s="528"/>
      <c r="BC183" s="528"/>
      <c r="BD183" s="671"/>
      <c r="BE183" s="671"/>
      <c r="BF183" s="671"/>
      <c r="BG183" s="528"/>
      <c r="BH183" s="528"/>
      <c r="BI183" s="528"/>
      <c r="BJ183" s="528"/>
      <c r="BK183" s="83"/>
      <c r="BL183" s="83"/>
      <c r="BM183" s="83"/>
      <c r="BN183" s="83"/>
      <c r="BO183" s="83"/>
      <c r="BP183" s="83"/>
      <c r="BQ183" s="83"/>
      <c r="BR183" s="83"/>
      <c r="BS183" s="83"/>
      <c r="BT183" s="83"/>
      <c r="BU183" s="83"/>
      <c r="BV183" s="83"/>
    </row>
    <row r="184" spans="2:74" ht="9" customHeight="1" x14ac:dyDescent="0.2">
      <c r="B184" s="80"/>
      <c r="C184" s="81"/>
      <c r="D184" s="81"/>
      <c r="E184" s="81"/>
      <c r="F184" s="81"/>
      <c r="G184" s="81"/>
      <c r="H184" s="81"/>
      <c r="I184" s="81"/>
      <c r="J184" s="81"/>
      <c r="K184" s="81"/>
      <c r="L184" s="81"/>
      <c r="M184" s="81"/>
      <c r="N184" s="81"/>
      <c r="O184" s="81"/>
      <c r="P184" s="81"/>
      <c r="Q184" s="81"/>
      <c r="R184" s="81"/>
      <c r="S184" s="81"/>
      <c r="T184" s="81"/>
      <c r="U184" s="81"/>
      <c r="V184" s="81"/>
      <c r="W184" s="81"/>
      <c r="X184" s="81"/>
      <c r="Y184" s="81"/>
      <c r="Z184" s="81"/>
      <c r="AA184" s="81"/>
      <c r="AB184" s="81"/>
      <c r="AC184" s="81"/>
      <c r="AD184" s="81"/>
      <c r="AE184" s="81"/>
      <c r="AF184" s="81"/>
      <c r="AG184" s="81"/>
      <c r="AH184" s="81"/>
      <c r="AI184" s="81"/>
      <c r="AJ184" s="81"/>
      <c r="AK184" s="81"/>
      <c r="AL184" s="81"/>
      <c r="AM184" s="81"/>
      <c r="AN184" s="81"/>
      <c r="AO184" s="81"/>
      <c r="AP184" s="81"/>
      <c r="AQ184" s="81"/>
      <c r="AR184" s="81"/>
      <c r="AS184" s="81"/>
      <c r="AT184" s="81"/>
      <c r="AU184" s="81"/>
      <c r="AV184" s="81"/>
      <c r="AW184" s="81"/>
      <c r="AX184" s="81"/>
      <c r="AY184" s="394"/>
      <c r="AZ184" s="394"/>
      <c r="BA184" s="394"/>
      <c r="BB184" s="394"/>
      <c r="BC184" s="394"/>
      <c r="BD184" s="82"/>
      <c r="BE184" s="82"/>
      <c r="BF184" s="82"/>
      <c r="BG184" s="394"/>
      <c r="BH184" s="394"/>
      <c r="BI184" s="394"/>
      <c r="BJ184" s="394"/>
      <c r="BK184" s="81"/>
      <c r="BL184" s="81"/>
      <c r="BM184" s="81"/>
      <c r="BN184" s="81"/>
      <c r="BO184" s="81"/>
      <c r="BP184" s="81"/>
      <c r="BQ184" s="81"/>
      <c r="BR184" s="81"/>
      <c r="BS184" s="81"/>
      <c r="BT184" s="81"/>
      <c r="BU184" s="81"/>
      <c r="BV184" s="81"/>
    </row>
    <row r="185" spans="2:74" ht="9" customHeight="1" x14ac:dyDescent="0.2">
      <c r="B185" s="80"/>
      <c r="C185" s="81"/>
      <c r="D185" s="81"/>
      <c r="E185" s="81"/>
      <c r="F185" s="81"/>
      <c r="G185" s="81"/>
      <c r="H185" s="81"/>
      <c r="I185" s="81"/>
      <c r="J185" s="81"/>
      <c r="K185" s="81"/>
      <c r="L185" s="81"/>
      <c r="M185" s="81"/>
      <c r="N185" s="81"/>
      <c r="O185" s="81"/>
      <c r="P185" s="81"/>
      <c r="Q185" s="81"/>
      <c r="R185" s="81"/>
      <c r="S185" s="81"/>
      <c r="T185" s="81"/>
      <c r="U185" s="81"/>
      <c r="V185" s="81"/>
      <c r="W185" s="81"/>
      <c r="X185" s="81"/>
      <c r="Y185" s="81"/>
      <c r="Z185" s="81"/>
      <c r="AA185" s="81"/>
      <c r="AB185" s="81"/>
      <c r="AC185" s="81"/>
      <c r="AD185" s="81"/>
      <c r="AE185" s="81"/>
      <c r="AF185" s="81"/>
      <c r="AG185" s="81"/>
      <c r="AH185" s="81"/>
      <c r="AI185" s="81"/>
      <c r="AJ185" s="81"/>
      <c r="AK185" s="81"/>
      <c r="AL185" s="81"/>
      <c r="AM185" s="81"/>
      <c r="AN185" s="81"/>
      <c r="AO185" s="81"/>
      <c r="AP185" s="81"/>
      <c r="AQ185" s="81"/>
      <c r="AR185" s="81"/>
      <c r="AS185" s="81"/>
      <c r="AT185" s="81"/>
      <c r="AU185" s="81"/>
      <c r="AV185" s="81"/>
      <c r="AW185" s="81"/>
      <c r="AX185" s="81"/>
      <c r="AY185" s="394"/>
      <c r="AZ185" s="394"/>
      <c r="BA185" s="394"/>
      <c r="BB185" s="394"/>
      <c r="BC185" s="394"/>
      <c r="BD185" s="82"/>
      <c r="BE185" s="82"/>
      <c r="BF185" s="82"/>
      <c r="BG185" s="394"/>
      <c r="BH185" s="394"/>
      <c r="BI185" s="394"/>
      <c r="BJ185" s="394"/>
      <c r="BK185" s="81"/>
      <c r="BL185" s="81"/>
      <c r="BM185" s="81"/>
      <c r="BN185" s="81"/>
      <c r="BO185" s="81"/>
      <c r="BP185" s="81"/>
      <c r="BQ185" s="81"/>
      <c r="BR185" s="81"/>
      <c r="BS185" s="81"/>
      <c r="BT185" s="81"/>
      <c r="BU185" s="81"/>
      <c r="BV185" s="81"/>
    </row>
    <row r="186" spans="2:74" ht="9" customHeight="1" x14ac:dyDescent="0.2">
      <c r="B186" s="80"/>
      <c r="C186" s="81"/>
      <c r="D186" s="81"/>
      <c r="E186" s="81"/>
      <c r="F186" s="81"/>
      <c r="G186" s="81"/>
      <c r="H186" s="81"/>
      <c r="I186" s="81"/>
      <c r="J186" s="81"/>
      <c r="K186" s="81"/>
      <c r="L186" s="81"/>
      <c r="M186" s="81"/>
      <c r="N186" s="81"/>
      <c r="O186" s="81"/>
      <c r="P186" s="81"/>
      <c r="Q186" s="81"/>
      <c r="R186" s="81"/>
      <c r="S186" s="81"/>
      <c r="T186" s="81"/>
      <c r="U186" s="81"/>
      <c r="V186" s="81"/>
      <c r="W186" s="81"/>
      <c r="X186" s="81"/>
      <c r="Y186" s="81"/>
      <c r="Z186" s="81"/>
      <c r="AA186" s="81"/>
      <c r="AB186" s="81"/>
      <c r="AC186" s="81"/>
      <c r="AD186" s="81"/>
      <c r="AE186" s="81"/>
      <c r="AF186" s="81"/>
      <c r="AG186" s="81"/>
      <c r="AH186" s="81"/>
      <c r="AI186" s="81"/>
      <c r="AJ186" s="81"/>
      <c r="AK186" s="81"/>
      <c r="AL186" s="81"/>
      <c r="AM186" s="81"/>
      <c r="AN186" s="81"/>
      <c r="AO186" s="81"/>
      <c r="AP186" s="81"/>
      <c r="AQ186" s="81"/>
      <c r="AR186" s="81"/>
      <c r="AS186" s="81"/>
      <c r="AT186" s="81"/>
      <c r="AU186" s="81"/>
      <c r="AV186" s="81"/>
      <c r="AW186" s="81"/>
      <c r="AX186" s="81"/>
      <c r="AY186" s="394"/>
      <c r="AZ186" s="394"/>
      <c r="BA186" s="394"/>
      <c r="BB186" s="394"/>
      <c r="BC186" s="394"/>
      <c r="BD186" s="82"/>
      <c r="BE186" s="82"/>
      <c r="BF186" s="82"/>
      <c r="BG186" s="394"/>
      <c r="BH186" s="394"/>
      <c r="BI186" s="394"/>
      <c r="BJ186" s="394"/>
      <c r="BK186" s="81"/>
      <c r="BL186" s="81"/>
      <c r="BM186" s="81"/>
      <c r="BN186" s="81"/>
      <c r="BO186" s="81"/>
      <c r="BP186" s="81"/>
      <c r="BQ186" s="81"/>
      <c r="BR186" s="81"/>
      <c r="BS186" s="81"/>
      <c r="BT186" s="81"/>
      <c r="BU186" s="81"/>
      <c r="BV186" s="81"/>
    </row>
    <row r="187" spans="2:74" ht="9" customHeight="1" x14ac:dyDescent="0.2">
      <c r="B187" s="80"/>
      <c r="C187" s="81"/>
      <c r="D187" s="81"/>
      <c r="E187" s="81"/>
      <c r="F187" s="81"/>
      <c r="G187" s="81"/>
      <c r="H187" s="81"/>
      <c r="I187" s="81"/>
      <c r="J187" s="81"/>
      <c r="K187" s="81"/>
      <c r="L187" s="81"/>
      <c r="M187" s="81"/>
      <c r="N187" s="81"/>
      <c r="O187" s="81"/>
      <c r="P187" s="81"/>
      <c r="Q187" s="81"/>
      <c r="R187" s="81"/>
      <c r="S187" s="81"/>
      <c r="T187" s="81"/>
      <c r="U187" s="81"/>
      <c r="V187" s="81"/>
      <c r="W187" s="81"/>
      <c r="X187" s="81"/>
      <c r="Y187" s="81"/>
      <c r="Z187" s="81"/>
      <c r="AA187" s="81"/>
      <c r="AB187" s="81"/>
      <c r="AC187" s="81"/>
      <c r="AD187" s="81"/>
      <c r="AE187" s="81"/>
      <c r="AF187" s="81"/>
      <c r="AG187" s="81"/>
      <c r="AH187" s="81"/>
      <c r="AI187" s="81"/>
      <c r="AJ187" s="81"/>
      <c r="AK187" s="81"/>
      <c r="AL187" s="81"/>
      <c r="AM187" s="81"/>
      <c r="AN187" s="81"/>
      <c r="AO187" s="81"/>
      <c r="AP187" s="81"/>
      <c r="AQ187" s="81"/>
      <c r="AR187" s="81"/>
      <c r="AS187" s="81"/>
      <c r="AT187" s="81"/>
      <c r="AU187" s="81"/>
      <c r="AV187" s="81"/>
      <c r="AW187" s="81"/>
      <c r="AX187" s="81"/>
      <c r="AY187" s="394"/>
      <c r="AZ187" s="394"/>
      <c r="BA187" s="394"/>
      <c r="BB187" s="394"/>
      <c r="BC187" s="394"/>
      <c r="BD187" s="82"/>
      <c r="BE187" s="82"/>
      <c r="BF187" s="82"/>
      <c r="BG187" s="394"/>
      <c r="BH187" s="394"/>
      <c r="BI187" s="394"/>
      <c r="BJ187" s="394"/>
      <c r="BK187" s="81"/>
      <c r="BL187" s="81"/>
      <c r="BM187" s="81"/>
      <c r="BN187" s="81"/>
      <c r="BO187" s="81"/>
      <c r="BP187" s="81"/>
      <c r="BQ187" s="81"/>
      <c r="BR187" s="81"/>
      <c r="BS187" s="81"/>
      <c r="BT187" s="81"/>
      <c r="BU187" s="81"/>
      <c r="BV187" s="81"/>
    </row>
    <row r="188" spans="2:74" ht="9" customHeight="1" x14ac:dyDescent="0.2"/>
    <row r="189" spans="2:74" ht="9" customHeight="1" x14ac:dyDescent="0.2"/>
    <row r="190" spans="2:74" ht="9" customHeight="1" x14ac:dyDescent="0.2"/>
    <row r="191" spans="2:74" ht="9" customHeight="1" x14ac:dyDescent="0.2"/>
    <row r="192" spans="2:74" ht="9" customHeight="1" x14ac:dyDescent="0.2"/>
    <row r="193" ht="9" customHeight="1" x14ac:dyDescent="0.2"/>
    <row r="194" ht="9" customHeight="1" x14ac:dyDescent="0.2"/>
    <row r="195" ht="9" customHeight="1" x14ac:dyDescent="0.2"/>
    <row r="196" ht="9" customHeight="1" x14ac:dyDescent="0.2"/>
    <row r="197" ht="9" customHeight="1" x14ac:dyDescent="0.2"/>
    <row r="198" ht="9" customHeight="1" x14ac:dyDescent="0.2"/>
    <row r="199" ht="9" customHeight="1" x14ac:dyDescent="0.2"/>
    <row r="200" ht="9" customHeight="1" x14ac:dyDescent="0.2"/>
    <row r="201" ht="9" customHeight="1" x14ac:dyDescent="0.2"/>
    <row r="202" ht="9" customHeight="1" x14ac:dyDescent="0.2"/>
    <row r="203" ht="9" customHeight="1" x14ac:dyDescent="0.2"/>
    <row r="204" ht="9" customHeight="1" x14ac:dyDescent="0.2"/>
    <row r="205" ht="9" customHeight="1" x14ac:dyDescent="0.2"/>
    <row r="206" ht="9" customHeight="1" x14ac:dyDescent="0.2"/>
    <row r="207" ht="9" customHeight="1" x14ac:dyDescent="0.2"/>
    <row r="208" ht="9" customHeight="1" x14ac:dyDescent="0.2"/>
    <row r="209" ht="9" customHeight="1" x14ac:dyDescent="0.2"/>
    <row r="210" ht="9" customHeight="1" x14ac:dyDescent="0.2"/>
    <row r="211" ht="9" customHeight="1" x14ac:dyDescent="0.2"/>
    <row r="212" ht="9" customHeight="1" x14ac:dyDescent="0.2"/>
    <row r="213" ht="9" customHeight="1" x14ac:dyDescent="0.2"/>
    <row r="214" ht="9" customHeight="1" x14ac:dyDescent="0.2"/>
    <row r="215" ht="9" customHeight="1" x14ac:dyDescent="0.2"/>
    <row r="216" ht="9" customHeight="1" x14ac:dyDescent="0.2"/>
    <row r="217" ht="9" customHeight="1" x14ac:dyDescent="0.2"/>
    <row r="218" ht="9" customHeight="1" x14ac:dyDescent="0.2"/>
    <row r="219" ht="9" customHeight="1" x14ac:dyDescent="0.2"/>
    <row r="220" ht="9" customHeight="1" x14ac:dyDescent="0.2"/>
    <row r="221" ht="9" customHeight="1" x14ac:dyDescent="0.2"/>
    <row r="222" ht="9" customHeight="1" x14ac:dyDescent="0.2"/>
    <row r="223" ht="9" customHeight="1" x14ac:dyDescent="0.2"/>
    <row r="224" ht="9" customHeight="1" x14ac:dyDescent="0.2"/>
    <row r="225" ht="9" customHeight="1" x14ac:dyDescent="0.2"/>
    <row r="226" ht="9" customHeight="1" x14ac:dyDescent="0.2"/>
    <row r="227" ht="9" customHeight="1" x14ac:dyDescent="0.2"/>
    <row r="228" ht="9" customHeight="1" x14ac:dyDescent="0.2"/>
    <row r="229" ht="9" customHeight="1" x14ac:dyDescent="0.2"/>
    <row r="230" ht="9" customHeight="1" x14ac:dyDescent="0.2"/>
    <row r="231" ht="9" customHeight="1" x14ac:dyDescent="0.2"/>
    <row r="232" ht="9" customHeight="1" x14ac:dyDescent="0.2"/>
    <row r="233" ht="9" customHeight="1" x14ac:dyDescent="0.2"/>
    <row r="234" ht="9" customHeight="1" x14ac:dyDescent="0.2"/>
    <row r="235" ht="9" customHeight="1" x14ac:dyDescent="0.2"/>
    <row r="236" ht="9" customHeight="1" x14ac:dyDescent="0.2"/>
    <row r="237" ht="9" customHeight="1" x14ac:dyDescent="0.2"/>
    <row r="238" ht="9" customHeight="1" x14ac:dyDescent="0.2"/>
    <row r="239" ht="9" customHeight="1" x14ac:dyDescent="0.2"/>
    <row r="240" ht="9" customHeight="1" x14ac:dyDescent="0.2"/>
    <row r="241" ht="9" customHeight="1" x14ac:dyDescent="0.2"/>
    <row r="242" ht="9" customHeight="1" x14ac:dyDescent="0.2"/>
    <row r="243" ht="9" customHeight="1" x14ac:dyDescent="0.2"/>
    <row r="244" ht="9" customHeight="1" x14ac:dyDescent="0.2"/>
    <row r="245" ht="9" customHeight="1" x14ac:dyDescent="0.2"/>
    <row r="246" ht="9" customHeight="1" x14ac:dyDescent="0.2"/>
    <row r="247" ht="9" customHeight="1" x14ac:dyDescent="0.2"/>
    <row r="248" ht="9" customHeight="1" x14ac:dyDescent="0.2"/>
    <row r="249" ht="9" customHeight="1" x14ac:dyDescent="0.2"/>
    <row r="250" ht="9" customHeight="1" x14ac:dyDescent="0.2"/>
    <row r="251" ht="9" customHeight="1" x14ac:dyDescent="0.2"/>
    <row r="252" ht="9" customHeight="1" x14ac:dyDescent="0.2"/>
    <row r="253" ht="9" customHeight="1" x14ac:dyDescent="0.2"/>
    <row r="254" ht="9" customHeight="1" x14ac:dyDescent="0.2"/>
    <row r="255" ht="9" customHeight="1" x14ac:dyDescent="0.2"/>
    <row r="256" ht="9" customHeight="1" x14ac:dyDescent="0.2"/>
    <row r="257" ht="9" customHeight="1" x14ac:dyDescent="0.2"/>
    <row r="258" ht="9" customHeight="1" x14ac:dyDescent="0.2"/>
    <row r="259" ht="9" customHeight="1" x14ac:dyDescent="0.2"/>
    <row r="260" ht="9" customHeight="1" x14ac:dyDescent="0.2"/>
    <row r="261" ht="9" customHeight="1" x14ac:dyDescent="0.2"/>
    <row r="262" ht="9" customHeight="1" x14ac:dyDescent="0.2"/>
    <row r="263" ht="9" customHeight="1" x14ac:dyDescent="0.2"/>
    <row r="264" ht="9" customHeight="1" x14ac:dyDescent="0.2"/>
    <row r="265" ht="9" customHeight="1" x14ac:dyDescent="0.2"/>
    <row r="266" ht="9" customHeight="1" x14ac:dyDescent="0.2"/>
    <row r="267" ht="9" customHeight="1" x14ac:dyDescent="0.2"/>
    <row r="268" ht="9" customHeight="1" x14ac:dyDescent="0.2"/>
    <row r="269" ht="9" customHeight="1" x14ac:dyDescent="0.2"/>
    <row r="270" ht="9" customHeight="1" x14ac:dyDescent="0.2"/>
    <row r="271" ht="9" customHeight="1" x14ac:dyDescent="0.2"/>
    <row r="272" ht="9" customHeight="1" x14ac:dyDescent="0.2"/>
    <row r="273" ht="9" customHeight="1" x14ac:dyDescent="0.2"/>
    <row r="274" ht="9" customHeight="1" x14ac:dyDescent="0.2"/>
    <row r="275" ht="9" customHeight="1" x14ac:dyDescent="0.2"/>
    <row r="276" ht="9" customHeight="1" x14ac:dyDescent="0.2"/>
    <row r="277" ht="9" customHeight="1" x14ac:dyDescent="0.2"/>
    <row r="278" ht="9" customHeight="1" x14ac:dyDescent="0.2"/>
    <row r="279" ht="9" customHeight="1" x14ac:dyDescent="0.2"/>
    <row r="280" ht="9" customHeight="1" x14ac:dyDescent="0.2"/>
    <row r="281" ht="9" customHeight="1" x14ac:dyDescent="0.2"/>
    <row r="282" ht="9" customHeight="1" x14ac:dyDescent="0.2"/>
    <row r="283" ht="9" customHeight="1" x14ac:dyDescent="0.2"/>
    <row r="284" ht="9" customHeight="1" x14ac:dyDescent="0.2"/>
    <row r="285" ht="9" customHeight="1" x14ac:dyDescent="0.2"/>
    <row r="286" ht="9" customHeight="1" x14ac:dyDescent="0.2"/>
    <row r="287" ht="9" customHeight="1" x14ac:dyDescent="0.2"/>
    <row r="288" ht="9" customHeight="1" x14ac:dyDescent="0.2"/>
    <row r="289" ht="9" customHeight="1" x14ac:dyDescent="0.2"/>
    <row r="290" ht="9" customHeight="1" x14ac:dyDescent="0.2"/>
    <row r="291" ht="9" customHeight="1" x14ac:dyDescent="0.2"/>
    <row r="292" ht="9" customHeight="1" x14ac:dyDescent="0.2"/>
    <row r="293" ht="9" customHeight="1" x14ac:dyDescent="0.2"/>
    <row r="294" ht="9" customHeight="1" x14ac:dyDescent="0.2"/>
    <row r="295" ht="9" customHeight="1" x14ac:dyDescent="0.2"/>
    <row r="296" ht="9" customHeight="1" x14ac:dyDescent="0.2"/>
    <row r="297" ht="9" customHeight="1" x14ac:dyDescent="0.2"/>
    <row r="298" ht="9" customHeight="1" x14ac:dyDescent="0.2"/>
    <row r="299" ht="9" customHeight="1" x14ac:dyDescent="0.2"/>
    <row r="300" ht="9" customHeight="1" x14ac:dyDescent="0.2"/>
    <row r="301" ht="9" customHeight="1" x14ac:dyDescent="0.2"/>
    <row r="302" ht="9" customHeight="1" x14ac:dyDescent="0.2"/>
    <row r="303" ht="9" customHeight="1" x14ac:dyDescent="0.2"/>
    <row r="304" ht="9" customHeight="1" x14ac:dyDescent="0.2"/>
    <row r="305" ht="9" customHeight="1" x14ac:dyDescent="0.2"/>
    <row r="306" ht="9" customHeight="1" x14ac:dyDescent="0.2"/>
    <row r="307" ht="9" customHeight="1" x14ac:dyDescent="0.2"/>
    <row r="308" ht="9" customHeight="1" x14ac:dyDescent="0.2"/>
    <row r="309" ht="9" customHeight="1" x14ac:dyDescent="0.2"/>
    <row r="310" ht="9" customHeight="1" x14ac:dyDescent="0.2"/>
    <row r="311" ht="9" customHeight="1" x14ac:dyDescent="0.2"/>
    <row r="312" ht="9" customHeight="1" x14ac:dyDescent="0.2"/>
    <row r="313" ht="9" customHeight="1" x14ac:dyDescent="0.2"/>
    <row r="314" ht="9" customHeight="1" x14ac:dyDescent="0.2"/>
    <row r="315" ht="9" customHeight="1" x14ac:dyDescent="0.2"/>
    <row r="316" ht="9" customHeight="1" x14ac:dyDescent="0.2"/>
    <row r="317" ht="9" customHeight="1" x14ac:dyDescent="0.2"/>
    <row r="318" ht="9" customHeight="1" x14ac:dyDescent="0.2"/>
    <row r="319" ht="9" customHeight="1" x14ac:dyDescent="0.2"/>
    <row r="320" ht="9" customHeight="1" x14ac:dyDescent="0.2"/>
    <row r="321" ht="9" customHeight="1" x14ac:dyDescent="0.2"/>
    <row r="322" ht="9" customHeight="1" x14ac:dyDescent="0.2"/>
    <row r="323" ht="9" customHeight="1" x14ac:dyDescent="0.2"/>
    <row r="324" ht="9" customHeight="1" x14ac:dyDescent="0.2"/>
    <row r="325" ht="9" customHeight="1" x14ac:dyDescent="0.2"/>
    <row r="326" ht="9" customHeight="1" x14ac:dyDescent="0.2"/>
    <row r="327" ht="9" customHeight="1" x14ac:dyDescent="0.2"/>
    <row r="329" ht="9" customHeight="1" x14ac:dyDescent="0.2"/>
    <row r="330" ht="9" customHeight="1" x14ac:dyDescent="0.2"/>
    <row r="331" ht="9" customHeight="1" x14ac:dyDescent="0.2"/>
    <row r="332" ht="9" customHeight="1" x14ac:dyDescent="0.2"/>
    <row r="333" ht="9" customHeight="1" x14ac:dyDescent="0.2"/>
    <row r="334" ht="9" customHeight="1" x14ac:dyDescent="0.2"/>
    <row r="335" ht="9" customHeight="1" x14ac:dyDescent="0.2"/>
    <row r="336" ht="9" customHeight="1" x14ac:dyDescent="0.2"/>
    <row r="337" ht="9" customHeight="1" x14ac:dyDescent="0.2"/>
    <row r="339" ht="9" customHeight="1" x14ac:dyDescent="0.2"/>
    <row r="340" ht="9" customHeight="1" x14ac:dyDescent="0.2"/>
    <row r="341" ht="9" customHeight="1" x14ac:dyDescent="0.2"/>
    <row r="342" ht="9" customHeight="1" x14ac:dyDescent="0.2"/>
    <row r="343" ht="9" customHeight="1" x14ac:dyDescent="0.2"/>
  </sheetData>
  <mergeCells count="18">
    <mergeCell ref="AY3:BJ3"/>
    <mergeCell ref="BK3:BV3"/>
    <mergeCell ref="B1:AL1"/>
    <mergeCell ref="C3:N3"/>
    <mergeCell ref="O3:Z3"/>
    <mergeCell ref="AA3:AL3"/>
    <mergeCell ref="A1:A2"/>
    <mergeCell ref="AM3:AX3"/>
    <mergeCell ref="B48:Q48"/>
    <mergeCell ref="B49:Q49"/>
    <mergeCell ref="B44:Q44"/>
    <mergeCell ref="B45:Q45"/>
    <mergeCell ref="B46:Q46"/>
    <mergeCell ref="B47:Q47"/>
    <mergeCell ref="B40:Q40"/>
    <mergeCell ref="B41:Q41"/>
    <mergeCell ref="B43:Q43"/>
    <mergeCell ref="B42:Q42"/>
  </mergeCells>
  <phoneticPr fontId="6" type="noConversion"/>
  <conditionalFormatting sqref="C46:P46">
    <cfRule type="cellIs" dxfId="1" priority="1" stopIfTrue="1" operator="notEqual">
      <formula>0</formula>
    </cfRule>
  </conditionalFormatting>
  <hyperlinks>
    <hyperlink ref="A1:A2" location="Contents!A1" display="Table of Contents"/>
  </hyperlinks>
  <pageMargins left="0.25" right="0.25" top="0.25" bottom="0.25" header="0.5" footer="0.5"/>
  <pageSetup scale="85" orientation="portrait" horizontalDpi="300" verticalDpi="300"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transitionEntry="1" codeName="Sheet13">
    <pageSetUpPr fitToPage="1"/>
  </sheetPr>
  <dimension ref="A1:BV143"/>
  <sheetViews>
    <sheetView showGridLines="0" zoomScaleNormal="100" workbookViewId="0">
      <pane xSplit="2" ySplit="4" topLeftCell="AJ5" activePane="bottomRight" state="frozen"/>
      <selection activeCell="BF63" sqref="BF63"/>
      <selection pane="topRight" activeCell="BF63" sqref="BF63"/>
      <selection pane="bottomLeft" activeCell="BF63" sqref="BF63"/>
      <selection pane="bottomRight" activeCell="AZ48" sqref="AZ48"/>
    </sheetView>
  </sheetViews>
  <sheetFormatPr defaultColWidth="9.5703125" defaultRowHeight="11.25" x14ac:dyDescent="0.2"/>
  <cols>
    <col min="1" max="1" width="12.5703125" style="6" customWidth="1"/>
    <col min="2" max="2" width="20" style="6" customWidth="1"/>
    <col min="3" max="50" width="6.5703125" style="6" customWidth="1"/>
    <col min="51" max="55" width="6.5703125" style="392" customWidth="1"/>
    <col min="56" max="59" width="6.5703125" style="672" customWidth="1"/>
    <col min="60" max="62" width="6.5703125" style="392" customWidth="1"/>
    <col min="63" max="74" width="6.5703125" style="6" customWidth="1"/>
    <col min="75" max="16384" width="9.5703125" style="6"/>
  </cols>
  <sheetData>
    <row r="1" spans="1:74" ht="13.35" customHeight="1" x14ac:dyDescent="0.2">
      <c r="A1" s="790" t="s">
        <v>982</v>
      </c>
      <c r="B1" s="838" t="s">
        <v>138</v>
      </c>
      <c r="C1" s="798"/>
      <c r="D1" s="798"/>
      <c r="E1" s="798"/>
      <c r="F1" s="798"/>
      <c r="G1" s="798"/>
      <c r="H1" s="798"/>
      <c r="I1" s="798"/>
      <c r="J1" s="798"/>
      <c r="K1" s="798"/>
      <c r="L1" s="798"/>
      <c r="M1" s="798"/>
      <c r="N1" s="798"/>
      <c r="O1" s="798"/>
      <c r="P1" s="798"/>
      <c r="Q1" s="798"/>
      <c r="R1" s="798"/>
      <c r="S1" s="798"/>
      <c r="T1" s="798"/>
      <c r="U1" s="798"/>
      <c r="V1" s="798"/>
      <c r="W1" s="798"/>
      <c r="X1" s="798"/>
      <c r="Y1" s="798"/>
      <c r="Z1" s="798"/>
      <c r="AA1" s="798"/>
      <c r="AB1" s="798"/>
      <c r="AC1" s="798"/>
      <c r="AD1" s="798"/>
      <c r="AE1" s="798"/>
      <c r="AF1" s="798"/>
      <c r="AG1" s="798"/>
      <c r="AH1" s="798"/>
      <c r="AI1" s="798"/>
      <c r="AJ1" s="798"/>
      <c r="AK1" s="798"/>
      <c r="AL1" s="798"/>
      <c r="AM1" s="85"/>
    </row>
    <row r="2" spans="1:74" s="72" customFormat="1" ht="12.75" x14ac:dyDescent="0.2">
      <c r="A2" s="791"/>
      <c r="B2" s="540" t="str">
        <f>"U.S. Energy Information Administration  |  Short-Term Energy Outlook  - "&amp;Dates!D1</f>
        <v>U.S. Energy Information Administration  |  Short-Term Energy Outlook  - July 2019</v>
      </c>
      <c r="C2" s="541"/>
      <c r="D2" s="541"/>
      <c r="E2" s="541"/>
      <c r="F2" s="541"/>
      <c r="G2" s="541"/>
      <c r="H2" s="541"/>
      <c r="I2" s="541"/>
      <c r="J2" s="541"/>
      <c r="K2" s="541"/>
      <c r="L2" s="541"/>
      <c r="M2" s="541"/>
      <c r="N2" s="541"/>
      <c r="O2" s="541"/>
      <c r="P2" s="541"/>
      <c r="Q2" s="541"/>
      <c r="R2" s="541"/>
      <c r="S2" s="541"/>
      <c r="T2" s="541"/>
      <c r="U2" s="541"/>
      <c r="V2" s="541"/>
      <c r="W2" s="541"/>
      <c r="X2" s="541"/>
      <c r="Y2" s="541"/>
      <c r="Z2" s="541"/>
      <c r="AA2" s="541"/>
      <c r="AB2" s="541"/>
      <c r="AC2" s="541"/>
      <c r="AD2" s="541"/>
      <c r="AE2" s="541"/>
      <c r="AF2" s="541"/>
      <c r="AG2" s="541"/>
      <c r="AH2" s="541"/>
      <c r="AI2" s="541"/>
      <c r="AJ2" s="541"/>
      <c r="AK2" s="541"/>
      <c r="AL2" s="541"/>
      <c r="AM2" s="304"/>
      <c r="AY2" s="396"/>
      <c r="AZ2" s="396"/>
      <c r="BA2" s="396"/>
      <c r="BB2" s="396"/>
      <c r="BC2" s="396"/>
      <c r="BD2" s="667"/>
      <c r="BE2" s="667"/>
      <c r="BF2" s="667"/>
      <c r="BG2" s="667"/>
      <c r="BH2" s="396"/>
      <c r="BI2" s="396"/>
      <c r="BJ2" s="396"/>
    </row>
    <row r="3" spans="1:74" s="12" customFormat="1" ht="12.75" x14ac:dyDescent="0.2">
      <c r="A3" s="14"/>
      <c r="B3" s="15"/>
      <c r="C3" s="799">
        <f>Dates!D3</f>
        <v>2015</v>
      </c>
      <c r="D3" s="795"/>
      <c r="E3" s="795"/>
      <c r="F3" s="795"/>
      <c r="G3" s="795"/>
      <c r="H3" s="795"/>
      <c r="I3" s="795"/>
      <c r="J3" s="795"/>
      <c r="K3" s="795"/>
      <c r="L3" s="795"/>
      <c r="M3" s="795"/>
      <c r="N3" s="796"/>
      <c r="O3" s="799">
        <f>C3+1</f>
        <v>2016</v>
      </c>
      <c r="P3" s="800"/>
      <c r="Q3" s="800"/>
      <c r="R3" s="800"/>
      <c r="S3" s="800"/>
      <c r="T3" s="800"/>
      <c r="U3" s="800"/>
      <c r="V3" s="800"/>
      <c r="W3" s="800"/>
      <c r="X3" s="795"/>
      <c r="Y3" s="795"/>
      <c r="Z3" s="796"/>
      <c r="AA3" s="792">
        <f>O3+1</f>
        <v>2017</v>
      </c>
      <c r="AB3" s="795"/>
      <c r="AC3" s="795"/>
      <c r="AD3" s="795"/>
      <c r="AE3" s="795"/>
      <c r="AF3" s="795"/>
      <c r="AG3" s="795"/>
      <c r="AH3" s="795"/>
      <c r="AI3" s="795"/>
      <c r="AJ3" s="795"/>
      <c r="AK3" s="795"/>
      <c r="AL3" s="796"/>
      <c r="AM3" s="792">
        <f>AA3+1</f>
        <v>2018</v>
      </c>
      <c r="AN3" s="795"/>
      <c r="AO3" s="795"/>
      <c r="AP3" s="795"/>
      <c r="AQ3" s="795"/>
      <c r="AR3" s="795"/>
      <c r="AS3" s="795"/>
      <c r="AT3" s="795"/>
      <c r="AU3" s="795"/>
      <c r="AV3" s="795"/>
      <c r="AW3" s="795"/>
      <c r="AX3" s="796"/>
      <c r="AY3" s="792">
        <f>AM3+1</f>
        <v>2019</v>
      </c>
      <c r="AZ3" s="793"/>
      <c r="BA3" s="793"/>
      <c r="BB3" s="793"/>
      <c r="BC3" s="793"/>
      <c r="BD3" s="793"/>
      <c r="BE3" s="793"/>
      <c r="BF3" s="793"/>
      <c r="BG3" s="793"/>
      <c r="BH3" s="793"/>
      <c r="BI3" s="793"/>
      <c r="BJ3" s="794"/>
      <c r="BK3" s="792">
        <f>AY3+1</f>
        <v>2020</v>
      </c>
      <c r="BL3" s="795"/>
      <c r="BM3" s="795"/>
      <c r="BN3" s="795"/>
      <c r="BO3" s="795"/>
      <c r="BP3" s="795"/>
      <c r="BQ3" s="795"/>
      <c r="BR3" s="795"/>
      <c r="BS3" s="795"/>
      <c r="BT3" s="795"/>
      <c r="BU3" s="795"/>
      <c r="BV3" s="796"/>
    </row>
    <row r="4" spans="1:74" s="12" customFormat="1" x14ac:dyDescent="0.2">
      <c r="A4" s="16"/>
      <c r="B4" s="17"/>
      <c r="C4" s="18" t="s">
        <v>595</v>
      </c>
      <c r="D4" s="18" t="s">
        <v>596</v>
      </c>
      <c r="E4" s="18" t="s">
        <v>597</v>
      </c>
      <c r="F4" s="18" t="s">
        <v>598</v>
      </c>
      <c r="G4" s="18" t="s">
        <v>599</v>
      </c>
      <c r="H4" s="18" t="s">
        <v>600</v>
      </c>
      <c r="I4" s="18" t="s">
        <v>601</v>
      </c>
      <c r="J4" s="18" t="s">
        <v>602</v>
      </c>
      <c r="K4" s="18" t="s">
        <v>603</v>
      </c>
      <c r="L4" s="18" t="s">
        <v>604</v>
      </c>
      <c r="M4" s="18" t="s">
        <v>605</v>
      </c>
      <c r="N4" s="18" t="s">
        <v>606</v>
      </c>
      <c r="O4" s="18" t="s">
        <v>595</v>
      </c>
      <c r="P4" s="18" t="s">
        <v>596</v>
      </c>
      <c r="Q4" s="18" t="s">
        <v>597</v>
      </c>
      <c r="R4" s="18" t="s">
        <v>598</v>
      </c>
      <c r="S4" s="18" t="s">
        <v>599</v>
      </c>
      <c r="T4" s="18" t="s">
        <v>600</v>
      </c>
      <c r="U4" s="18" t="s">
        <v>601</v>
      </c>
      <c r="V4" s="18" t="s">
        <v>602</v>
      </c>
      <c r="W4" s="18" t="s">
        <v>603</v>
      </c>
      <c r="X4" s="18" t="s">
        <v>604</v>
      </c>
      <c r="Y4" s="18" t="s">
        <v>605</v>
      </c>
      <c r="Z4" s="18" t="s">
        <v>606</v>
      </c>
      <c r="AA4" s="18" t="s">
        <v>595</v>
      </c>
      <c r="AB4" s="18" t="s">
        <v>596</v>
      </c>
      <c r="AC4" s="18" t="s">
        <v>597</v>
      </c>
      <c r="AD4" s="18" t="s">
        <v>598</v>
      </c>
      <c r="AE4" s="18" t="s">
        <v>599</v>
      </c>
      <c r="AF4" s="18" t="s">
        <v>600</v>
      </c>
      <c r="AG4" s="18" t="s">
        <v>601</v>
      </c>
      <c r="AH4" s="18" t="s">
        <v>602</v>
      </c>
      <c r="AI4" s="18" t="s">
        <v>603</v>
      </c>
      <c r="AJ4" s="18" t="s">
        <v>604</v>
      </c>
      <c r="AK4" s="18" t="s">
        <v>605</v>
      </c>
      <c r="AL4" s="18" t="s">
        <v>606</v>
      </c>
      <c r="AM4" s="18" t="s">
        <v>595</v>
      </c>
      <c r="AN4" s="18" t="s">
        <v>596</v>
      </c>
      <c r="AO4" s="18" t="s">
        <v>597</v>
      </c>
      <c r="AP4" s="18" t="s">
        <v>598</v>
      </c>
      <c r="AQ4" s="18" t="s">
        <v>599</v>
      </c>
      <c r="AR4" s="18" t="s">
        <v>600</v>
      </c>
      <c r="AS4" s="18" t="s">
        <v>601</v>
      </c>
      <c r="AT4" s="18" t="s">
        <v>602</v>
      </c>
      <c r="AU4" s="18" t="s">
        <v>603</v>
      </c>
      <c r="AV4" s="18" t="s">
        <v>604</v>
      </c>
      <c r="AW4" s="18" t="s">
        <v>605</v>
      </c>
      <c r="AX4" s="18" t="s">
        <v>606</v>
      </c>
      <c r="AY4" s="18" t="s">
        <v>595</v>
      </c>
      <c r="AZ4" s="18" t="s">
        <v>596</v>
      </c>
      <c r="BA4" s="18" t="s">
        <v>597</v>
      </c>
      <c r="BB4" s="18" t="s">
        <v>598</v>
      </c>
      <c r="BC4" s="18" t="s">
        <v>599</v>
      </c>
      <c r="BD4" s="18" t="s">
        <v>600</v>
      </c>
      <c r="BE4" s="18" t="s">
        <v>601</v>
      </c>
      <c r="BF4" s="18" t="s">
        <v>602</v>
      </c>
      <c r="BG4" s="18" t="s">
        <v>603</v>
      </c>
      <c r="BH4" s="18" t="s">
        <v>604</v>
      </c>
      <c r="BI4" s="18" t="s">
        <v>605</v>
      </c>
      <c r="BJ4" s="18" t="s">
        <v>606</v>
      </c>
      <c r="BK4" s="18" t="s">
        <v>595</v>
      </c>
      <c r="BL4" s="18" t="s">
        <v>596</v>
      </c>
      <c r="BM4" s="18" t="s">
        <v>597</v>
      </c>
      <c r="BN4" s="18" t="s">
        <v>598</v>
      </c>
      <c r="BO4" s="18" t="s">
        <v>599</v>
      </c>
      <c r="BP4" s="18" t="s">
        <v>600</v>
      </c>
      <c r="BQ4" s="18" t="s">
        <v>601</v>
      </c>
      <c r="BR4" s="18" t="s">
        <v>602</v>
      </c>
      <c r="BS4" s="18" t="s">
        <v>603</v>
      </c>
      <c r="BT4" s="18" t="s">
        <v>604</v>
      </c>
      <c r="BU4" s="18" t="s">
        <v>605</v>
      </c>
      <c r="BV4" s="18" t="s">
        <v>606</v>
      </c>
    </row>
    <row r="5" spans="1:74" ht="11.1" customHeight="1" x14ac:dyDescent="0.2">
      <c r="A5" s="84"/>
      <c r="B5" s="86" t="s">
        <v>98</v>
      </c>
      <c r="C5" s="87"/>
      <c r="D5" s="87"/>
      <c r="E5" s="87"/>
      <c r="F5" s="87"/>
      <c r="G5" s="87"/>
      <c r="H5" s="87"/>
      <c r="I5" s="87"/>
      <c r="J5" s="87"/>
      <c r="K5" s="87"/>
      <c r="L5" s="87"/>
      <c r="M5" s="87"/>
      <c r="N5" s="87"/>
      <c r="O5" s="87"/>
      <c r="P5" s="87"/>
      <c r="Q5" s="87"/>
      <c r="R5" s="87"/>
      <c r="S5" s="87"/>
      <c r="T5" s="87"/>
      <c r="U5" s="87"/>
      <c r="V5" s="87"/>
      <c r="W5" s="87"/>
      <c r="X5" s="87"/>
      <c r="Y5" s="87"/>
      <c r="Z5" s="87"/>
      <c r="AA5" s="87"/>
      <c r="AB5" s="87"/>
      <c r="AC5" s="87"/>
      <c r="AD5" s="87"/>
      <c r="AE5" s="87"/>
      <c r="AF5" s="87"/>
      <c r="AG5" s="87"/>
      <c r="AH5" s="87"/>
      <c r="AI5" s="87"/>
      <c r="AJ5" s="87"/>
      <c r="AK5" s="87"/>
      <c r="AL5" s="87"/>
      <c r="AM5" s="87"/>
      <c r="AN5" s="87"/>
      <c r="AO5" s="87"/>
      <c r="AP5" s="87"/>
      <c r="AQ5" s="87"/>
      <c r="AR5" s="87"/>
      <c r="AS5" s="87"/>
      <c r="AT5" s="87"/>
      <c r="AU5" s="87"/>
      <c r="AV5" s="87"/>
      <c r="AW5" s="87"/>
      <c r="AX5" s="87"/>
      <c r="AY5" s="425"/>
      <c r="AZ5" s="425"/>
      <c r="BA5" s="425"/>
      <c r="BB5" s="425"/>
      <c r="BC5" s="425"/>
      <c r="BD5" s="87"/>
      <c r="BE5" s="87"/>
      <c r="BF5" s="87"/>
      <c r="BG5" s="87"/>
      <c r="BH5" s="87"/>
      <c r="BI5" s="87"/>
      <c r="BJ5" s="425"/>
      <c r="BK5" s="425"/>
      <c r="BL5" s="425"/>
      <c r="BM5" s="425"/>
      <c r="BN5" s="425"/>
      <c r="BO5" s="425"/>
      <c r="BP5" s="425"/>
      <c r="BQ5" s="425"/>
      <c r="BR5" s="425"/>
      <c r="BS5" s="425"/>
      <c r="BT5" s="425"/>
      <c r="BU5" s="425"/>
      <c r="BV5" s="425"/>
    </row>
    <row r="6" spans="1:74" ht="11.1" customHeight="1" x14ac:dyDescent="0.2">
      <c r="A6" s="84" t="s">
        <v>918</v>
      </c>
      <c r="B6" s="188" t="s">
        <v>8</v>
      </c>
      <c r="C6" s="214">
        <v>3.1077720000000002</v>
      </c>
      <c r="D6" s="214">
        <v>2.9821740000000001</v>
      </c>
      <c r="E6" s="214">
        <v>2.9385780000000001</v>
      </c>
      <c r="F6" s="214">
        <v>2.7091799999999999</v>
      </c>
      <c r="G6" s="214">
        <v>2.9572620000000001</v>
      </c>
      <c r="H6" s="214">
        <v>2.8897919999999999</v>
      </c>
      <c r="I6" s="214">
        <v>2.946882</v>
      </c>
      <c r="J6" s="214">
        <v>2.8794119999999999</v>
      </c>
      <c r="K6" s="214">
        <v>2.7610800000000002</v>
      </c>
      <c r="L6" s="214">
        <v>2.4299580000000001</v>
      </c>
      <c r="M6" s="214">
        <v>2.1725340000000002</v>
      </c>
      <c r="N6" s="214">
        <v>2.0023019999999998</v>
      </c>
      <c r="O6" s="214">
        <v>2.3674710000000001</v>
      </c>
      <c r="P6" s="214">
        <v>2.0625930000000001</v>
      </c>
      <c r="Q6" s="214">
        <v>1.7929729999999999</v>
      </c>
      <c r="R6" s="214">
        <v>1.9879290000000001</v>
      </c>
      <c r="S6" s="214">
        <v>1.9931140000000001</v>
      </c>
      <c r="T6" s="214">
        <v>2.6827190000000001</v>
      </c>
      <c r="U6" s="214">
        <v>2.9264139999999998</v>
      </c>
      <c r="V6" s="214">
        <v>2.9264139999999998</v>
      </c>
      <c r="W6" s="214">
        <v>3.1027040000000001</v>
      </c>
      <c r="X6" s="214">
        <v>3.0871490000000001</v>
      </c>
      <c r="Y6" s="214">
        <v>2.6422759999999998</v>
      </c>
      <c r="Z6" s="214">
        <v>3.7238669999999998</v>
      </c>
      <c r="AA6" s="214">
        <v>3.4262480000000002</v>
      </c>
      <c r="AB6" s="214">
        <v>2.9575239999999998</v>
      </c>
      <c r="AC6" s="214">
        <v>2.9865599999999999</v>
      </c>
      <c r="AD6" s="214">
        <v>3.2178110000000002</v>
      </c>
      <c r="AE6" s="214">
        <v>3.2665500000000001</v>
      </c>
      <c r="AF6" s="214">
        <v>3.0850749999999998</v>
      </c>
      <c r="AG6" s="214">
        <v>3.094408</v>
      </c>
      <c r="AH6" s="214">
        <v>3.0072999999999999</v>
      </c>
      <c r="AI6" s="214">
        <v>3.086112</v>
      </c>
      <c r="AJ6" s="214">
        <v>2.9855230000000001</v>
      </c>
      <c r="AK6" s="214">
        <v>3.125518</v>
      </c>
      <c r="AL6" s="214">
        <v>2.9253770000000001</v>
      </c>
      <c r="AM6" s="214">
        <v>3.82653</v>
      </c>
      <c r="AN6" s="214">
        <v>2.7687900000000001</v>
      </c>
      <c r="AO6" s="214">
        <v>2.7926410000000002</v>
      </c>
      <c r="AP6" s="214">
        <v>2.8994520000000001</v>
      </c>
      <c r="AQ6" s="214">
        <v>2.9036</v>
      </c>
      <c r="AR6" s="214">
        <v>3.0767790000000002</v>
      </c>
      <c r="AS6" s="214">
        <v>2.937821</v>
      </c>
      <c r="AT6" s="214">
        <v>3.070557</v>
      </c>
      <c r="AU6" s="214">
        <v>3.1058150000000002</v>
      </c>
      <c r="AV6" s="214">
        <v>3.3972120000000001</v>
      </c>
      <c r="AW6" s="214">
        <v>4.2423669999999998</v>
      </c>
      <c r="AX6" s="214">
        <v>4.1905169999999998</v>
      </c>
      <c r="AY6" s="214">
        <v>3.2240329999999999</v>
      </c>
      <c r="AZ6" s="214">
        <v>2.7905669999999998</v>
      </c>
      <c r="BA6" s="214">
        <v>3.0570759999999999</v>
      </c>
      <c r="BB6" s="214">
        <v>2.744939</v>
      </c>
      <c r="BC6" s="214">
        <v>2.7356060000000002</v>
      </c>
      <c r="BD6" s="214">
        <v>2.4887999999999999</v>
      </c>
      <c r="BE6" s="355">
        <v>2.4356719999999998</v>
      </c>
      <c r="BF6" s="355">
        <v>2.4347379999999998</v>
      </c>
      <c r="BG6" s="355">
        <v>2.434199</v>
      </c>
      <c r="BH6" s="355">
        <v>2.5893630000000001</v>
      </c>
      <c r="BI6" s="355">
        <v>2.7654519999999998</v>
      </c>
      <c r="BJ6" s="355">
        <v>2.9001739999999998</v>
      </c>
      <c r="BK6" s="355">
        <v>3.1591290000000001</v>
      </c>
      <c r="BL6" s="355">
        <v>3.1118359999999998</v>
      </c>
      <c r="BM6" s="355">
        <v>2.9135779999999998</v>
      </c>
      <c r="BN6" s="355">
        <v>2.7323680000000001</v>
      </c>
      <c r="BO6" s="355">
        <v>2.6513420000000001</v>
      </c>
      <c r="BP6" s="355">
        <v>2.651348</v>
      </c>
      <c r="BQ6" s="355">
        <v>2.7652909999999999</v>
      </c>
      <c r="BR6" s="355">
        <v>2.7222970000000002</v>
      </c>
      <c r="BS6" s="355">
        <v>2.7207970000000001</v>
      </c>
      <c r="BT6" s="355">
        <v>2.8414839999999999</v>
      </c>
      <c r="BU6" s="355">
        <v>3.004203</v>
      </c>
      <c r="BV6" s="355">
        <v>3.1753930000000001</v>
      </c>
    </row>
    <row r="7" spans="1:74" ht="11.1" customHeight="1" x14ac:dyDescent="0.2">
      <c r="A7" s="84"/>
      <c r="B7" s="88" t="s">
        <v>1223</v>
      </c>
      <c r="C7" s="230"/>
      <c r="D7" s="230"/>
      <c r="E7" s="230"/>
      <c r="F7" s="230"/>
      <c r="G7" s="230"/>
      <c r="H7" s="230"/>
      <c r="I7" s="230"/>
      <c r="J7" s="230"/>
      <c r="K7" s="230"/>
      <c r="L7" s="230"/>
      <c r="M7" s="230"/>
      <c r="N7" s="230"/>
      <c r="O7" s="230"/>
      <c r="P7" s="230"/>
      <c r="Q7" s="230"/>
      <c r="R7" s="230"/>
      <c r="S7" s="230"/>
      <c r="T7" s="230"/>
      <c r="U7" s="230"/>
      <c r="V7" s="230"/>
      <c r="W7" s="230"/>
      <c r="X7" s="230"/>
      <c r="Y7" s="230"/>
      <c r="Z7" s="230"/>
      <c r="AA7" s="230"/>
      <c r="AB7" s="230"/>
      <c r="AC7" s="230"/>
      <c r="AD7" s="230"/>
      <c r="AE7" s="230"/>
      <c r="AF7" s="230"/>
      <c r="AG7" s="230"/>
      <c r="AH7" s="230"/>
      <c r="AI7" s="230"/>
      <c r="AJ7" s="230"/>
      <c r="AK7" s="230"/>
      <c r="AL7" s="230"/>
      <c r="AM7" s="230"/>
      <c r="AN7" s="230"/>
      <c r="AO7" s="230"/>
      <c r="AP7" s="230"/>
      <c r="AQ7" s="230"/>
      <c r="AR7" s="230"/>
      <c r="AS7" s="230"/>
      <c r="AT7" s="230"/>
      <c r="AU7" s="230"/>
      <c r="AV7" s="230"/>
      <c r="AW7" s="230"/>
      <c r="AX7" s="230"/>
      <c r="AY7" s="230"/>
      <c r="AZ7" s="230"/>
      <c r="BA7" s="230"/>
      <c r="BB7" s="230"/>
      <c r="BC7" s="230"/>
      <c r="BD7" s="230"/>
      <c r="BE7" s="389"/>
      <c r="BF7" s="389"/>
      <c r="BG7" s="389"/>
      <c r="BH7" s="389"/>
      <c r="BI7" s="389"/>
      <c r="BJ7" s="389"/>
      <c r="BK7" s="389"/>
      <c r="BL7" s="389"/>
      <c r="BM7" s="389"/>
      <c r="BN7" s="389"/>
      <c r="BO7" s="389"/>
      <c r="BP7" s="389"/>
      <c r="BQ7" s="389"/>
      <c r="BR7" s="389"/>
      <c r="BS7" s="389"/>
      <c r="BT7" s="389"/>
      <c r="BU7" s="389"/>
      <c r="BV7" s="389"/>
    </row>
    <row r="8" spans="1:74" ht="11.1" customHeight="1" x14ac:dyDescent="0.2">
      <c r="A8" s="84" t="s">
        <v>831</v>
      </c>
      <c r="B8" s="189" t="s">
        <v>557</v>
      </c>
      <c r="C8" s="214">
        <v>13.870037099999999</v>
      </c>
      <c r="D8" s="214">
        <v>13.07656023</v>
      </c>
      <c r="E8" s="214">
        <v>12.309064490000001</v>
      </c>
      <c r="F8" s="214">
        <v>12.92086806</v>
      </c>
      <c r="G8" s="214">
        <v>13.62631682</v>
      </c>
      <c r="H8" s="214">
        <v>14.300172720000001</v>
      </c>
      <c r="I8" s="214">
        <v>15.58843909</v>
      </c>
      <c r="J8" s="214">
        <v>16.416357470000001</v>
      </c>
      <c r="K8" s="214">
        <v>16.562189020000002</v>
      </c>
      <c r="L8" s="214">
        <v>13.06487057</v>
      </c>
      <c r="M8" s="214">
        <v>12.15008471</v>
      </c>
      <c r="N8" s="214">
        <v>12.70116273</v>
      </c>
      <c r="O8" s="214">
        <v>11.708628060000001</v>
      </c>
      <c r="P8" s="214">
        <v>11.729880100000001</v>
      </c>
      <c r="Q8" s="214">
        <v>11.76674375</v>
      </c>
      <c r="R8" s="214">
        <v>12.32954595</v>
      </c>
      <c r="S8" s="214">
        <v>13.295388129999999</v>
      </c>
      <c r="T8" s="214">
        <v>15.177822839999999</v>
      </c>
      <c r="U8" s="214">
        <v>17.155360179999999</v>
      </c>
      <c r="V8" s="214">
        <v>18.303130899999999</v>
      </c>
      <c r="W8" s="214">
        <v>17.767641040000001</v>
      </c>
      <c r="X8" s="214">
        <v>15.055882690000001</v>
      </c>
      <c r="Y8" s="214">
        <v>13.45701547</v>
      </c>
      <c r="Z8" s="214">
        <v>12.83137762</v>
      </c>
      <c r="AA8" s="214">
        <v>12.76872386</v>
      </c>
      <c r="AB8" s="214">
        <v>13.107236909999999</v>
      </c>
      <c r="AC8" s="214">
        <v>12.738686550000001</v>
      </c>
      <c r="AD8" s="214">
        <v>13.336268799999999</v>
      </c>
      <c r="AE8" s="214">
        <v>14.514412630000001</v>
      </c>
      <c r="AF8" s="214">
        <v>15.318885440000001</v>
      </c>
      <c r="AG8" s="214">
        <v>17.860119149999999</v>
      </c>
      <c r="AH8" s="214">
        <v>18.561921009999999</v>
      </c>
      <c r="AI8" s="214">
        <v>17.905811880000002</v>
      </c>
      <c r="AJ8" s="214">
        <v>15.180367589999999</v>
      </c>
      <c r="AK8" s="214">
        <v>13.381930240000001</v>
      </c>
      <c r="AL8" s="214">
        <v>13.40249614</v>
      </c>
      <c r="AM8" s="214">
        <v>13.51675985</v>
      </c>
      <c r="AN8" s="214">
        <v>15.10739946</v>
      </c>
      <c r="AO8" s="214">
        <v>14.824642239999999</v>
      </c>
      <c r="AP8" s="214">
        <v>16.219164360000001</v>
      </c>
      <c r="AQ8" s="214">
        <v>17.509300889999999</v>
      </c>
      <c r="AR8" s="214">
        <v>16.81804159</v>
      </c>
      <c r="AS8" s="214">
        <v>18.923709840000001</v>
      </c>
      <c r="AT8" s="214">
        <v>19.473134600000002</v>
      </c>
      <c r="AU8" s="214">
        <v>18.886174390000001</v>
      </c>
      <c r="AV8" s="214">
        <v>15.31143425</v>
      </c>
      <c r="AW8" s="214">
        <v>13.69963967</v>
      </c>
      <c r="AX8" s="214">
        <v>14.692682850000001</v>
      </c>
      <c r="AY8" s="214">
        <v>14.535501740000001</v>
      </c>
      <c r="AZ8" s="214">
        <v>14.30366763</v>
      </c>
      <c r="BA8" s="214">
        <v>14.44339435</v>
      </c>
      <c r="BB8" s="214">
        <v>15.18773614</v>
      </c>
      <c r="BC8" s="214">
        <v>14.702209999999999</v>
      </c>
      <c r="BD8" s="214">
        <v>15.28698</v>
      </c>
      <c r="BE8" s="355">
        <v>16.724910000000001</v>
      </c>
      <c r="BF8" s="355">
        <v>17.281980000000001</v>
      </c>
      <c r="BG8" s="355">
        <v>16.607340000000001</v>
      </c>
      <c r="BH8" s="355">
        <v>13.79556</v>
      </c>
      <c r="BI8" s="355">
        <v>13.2432</v>
      </c>
      <c r="BJ8" s="355">
        <v>12.991429999999999</v>
      </c>
      <c r="BK8" s="355">
        <v>12.80203</v>
      </c>
      <c r="BL8" s="355">
        <v>12.79449</v>
      </c>
      <c r="BM8" s="355">
        <v>13.007849999999999</v>
      </c>
      <c r="BN8" s="355">
        <v>13.48301</v>
      </c>
      <c r="BO8" s="355">
        <v>13.84642</v>
      </c>
      <c r="BP8" s="355">
        <v>14.897589999999999</v>
      </c>
      <c r="BQ8" s="355">
        <v>16.66704</v>
      </c>
      <c r="BR8" s="355">
        <v>17.428629999999998</v>
      </c>
      <c r="BS8" s="355">
        <v>16.826000000000001</v>
      </c>
      <c r="BT8" s="355">
        <v>14.04175</v>
      </c>
      <c r="BU8" s="355">
        <v>13.480600000000001</v>
      </c>
      <c r="BV8" s="355">
        <v>13.21411</v>
      </c>
    </row>
    <row r="9" spans="1:74" ht="11.1" customHeight="1" x14ac:dyDescent="0.2">
      <c r="A9" s="84" t="s">
        <v>832</v>
      </c>
      <c r="B9" s="187" t="s">
        <v>590</v>
      </c>
      <c r="C9" s="214">
        <v>9.8264624769999998</v>
      </c>
      <c r="D9" s="214">
        <v>9.4147427829999994</v>
      </c>
      <c r="E9" s="214">
        <v>9.0145408289999995</v>
      </c>
      <c r="F9" s="214">
        <v>9.5197722589999998</v>
      </c>
      <c r="G9" s="214">
        <v>12.082926820000001</v>
      </c>
      <c r="H9" s="214">
        <v>14.92378514</v>
      </c>
      <c r="I9" s="214">
        <v>15.822646900000001</v>
      </c>
      <c r="J9" s="214">
        <v>16.380994340000001</v>
      </c>
      <c r="K9" s="214">
        <v>16.485419929999999</v>
      </c>
      <c r="L9" s="214">
        <v>12.80794646</v>
      </c>
      <c r="M9" s="214">
        <v>11.033962130000001</v>
      </c>
      <c r="N9" s="214">
        <v>10.11163275</v>
      </c>
      <c r="O9" s="214">
        <v>8.8651019929999997</v>
      </c>
      <c r="P9" s="214">
        <v>8.5629676420000003</v>
      </c>
      <c r="Q9" s="214">
        <v>9.2214454870000004</v>
      </c>
      <c r="R9" s="214">
        <v>9.6324801410000003</v>
      </c>
      <c r="S9" s="214">
        <v>10.662777520000001</v>
      </c>
      <c r="T9" s="214">
        <v>13.823025149999999</v>
      </c>
      <c r="U9" s="214">
        <v>15.50737251</v>
      </c>
      <c r="V9" s="214">
        <v>16.811784230000001</v>
      </c>
      <c r="W9" s="214">
        <v>16.24766224</v>
      </c>
      <c r="X9" s="214">
        <v>13.422996169999999</v>
      </c>
      <c r="Y9" s="214">
        <v>10.478608749999999</v>
      </c>
      <c r="Z9" s="214">
        <v>9.2738357679999996</v>
      </c>
      <c r="AA9" s="214">
        <v>9.4274580990000008</v>
      </c>
      <c r="AB9" s="214">
        <v>10.13705012</v>
      </c>
      <c r="AC9" s="214">
        <v>10.1490635</v>
      </c>
      <c r="AD9" s="214">
        <v>10.53951728</v>
      </c>
      <c r="AE9" s="214">
        <v>12.994549490000001</v>
      </c>
      <c r="AF9" s="214">
        <v>14.90733294</v>
      </c>
      <c r="AG9" s="214">
        <v>17.389656509999998</v>
      </c>
      <c r="AH9" s="214">
        <v>17.63310384</v>
      </c>
      <c r="AI9" s="214">
        <v>16.539354500000002</v>
      </c>
      <c r="AJ9" s="214">
        <v>15.31948409</v>
      </c>
      <c r="AK9" s="214">
        <v>11.851879</v>
      </c>
      <c r="AL9" s="214">
        <v>10.21842867</v>
      </c>
      <c r="AM9" s="214">
        <v>9.4850033400000004</v>
      </c>
      <c r="AN9" s="214">
        <v>10.51197632</v>
      </c>
      <c r="AO9" s="214">
        <v>10.78912965</v>
      </c>
      <c r="AP9" s="214">
        <v>10.30138938</v>
      </c>
      <c r="AQ9" s="214">
        <v>13.046153090000001</v>
      </c>
      <c r="AR9" s="214">
        <v>16.961506270000001</v>
      </c>
      <c r="AS9" s="214">
        <v>18.108469920000001</v>
      </c>
      <c r="AT9" s="214">
        <v>18.800789720000001</v>
      </c>
      <c r="AU9" s="214">
        <v>18.032752739999999</v>
      </c>
      <c r="AV9" s="214">
        <v>14.3769712</v>
      </c>
      <c r="AW9" s="214">
        <v>11.05468106</v>
      </c>
      <c r="AX9" s="214">
        <v>10.68208338</v>
      </c>
      <c r="AY9" s="214">
        <v>11.017435409999999</v>
      </c>
      <c r="AZ9" s="214">
        <v>10.691668529999999</v>
      </c>
      <c r="BA9" s="214">
        <v>10.54175652</v>
      </c>
      <c r="BB9" s="214">
        <v>11.748659229999999</v>
      </c>
      <c r="BC9" s="214">
        <v>12.96036</v>
      </c>
      <c r="BD9" s="214">
        <v>15.172549999999999</v>
      </c>
      <c r="BE9" s="355">
        <v>16.116890000000001</v>
      </c>
      <c r="BF9" s="355">
        <v>16.468350000000001</v>
      </c>
      <c r="BG9" s="355">
        <v>15.91643</v>
      </c>
      <c r="BH9" s="355">
        <v>13.533340000000001</v>
      </c>
      <c r="BI9" s="355">
        <v>11.1068</v>
      </c>
      <c r="BJ9" s="355">
        <v>10.09422</v>
      </c>
      <c r="BK9" s="355">
        <v>10.14879</v>
      </c>
      <c r="BL9" s="355">
        <v>10.317489999999999</v>
      </c>
      <c r="BM9" s="355">
        <v>10.5075</v>
      </c>
      <c r="BN9" s="355">
        <v>10.7316</v>
      </c>
      <c r="BO9" s="355">
        <v>12.745559999999999</v>
      </c>
      <c r="BP9" s="355">
        <v>15.42329</v>
      </c>
      <c r="BQ9" s="355">
        <v>16.676010000000002</v>
      </c>
      <c r="BR9" s="355">
        <v>17.055440000000001</v>
      </c>
      <c r="BS9" s="355">
        <v>16.390329999999999</v>
      </c>
      <c r="BT9" s="355">
        <v>13.89249</v>
      </c>
      <c r="BU9" s="355">
        <v>11.355589999999999</v>
      </c>
      <c r="BV9" s="355">
        <v>10.26928</v>
      </c>
    </row>
    <row r="10" spans="1:74" ht="11.1" customHeight="1" x14ac:dyDescent="0.2">
      <c r="A10" s="84" t="s">
        <v>833</v>
      </c>
      <c r="B10" s="189" t="s">
        <v>558</v>
      </c>
      <c r="C10" s="214">
        <v>7.9822421569999999</v>
      </c>
      <c r="D10" s="214">
        <v>7.4729086169999999</v>
      </c>
      <c r="E10" s="214">
        <v>8.0226488190000005</v>
      </c>
      <c r="F10" s="214">
        <v>8.7767485660000002</v>
      </c>
      <c r="G10" s="214">
        <v>11.66390135</v>
      </c>
      <c r="H10" s="214">
        <v>15.12616381</v>
      </c>
      <c r="I10" s="214">
        <v>16.75580815</v>
      </c>
      <c r="J10" s="214">
        <v>17.453047309999999</v>
      </c>
      <c r="K10" s="214">
        <v>16.34074378</v>
      </c>
      <c r="L10" s="214">
        <v>10.507817709999999</v>
      </c>
      <c r="M10" s="214">
        <v>7.9577433879999999</v>
      </c>
      <c r="N10" s="214">
        <v>7.0234415410000004</v>
      </c>
      <c r="O10" s="214">
        <v>6.485816528</v>
      </c>
      <c r="P10" s="214">
        <v>6.7431362520000002</v>
      </c>
      <c r="Q10" s="214">
        <v>7.3957815560000002</v>
      </c>
      <c r="R10" s="214">
        <v>7.7290952019999999</v>
      </c>
      <c r="S10" s="214">
        <v>10.275944000000001</v>
      </c>
      <c r="T10" s="214">
        <v>14.096790439999999</v>
      </c>
      <c r="U10" s="214">
        <v>17.422533749999999</v>
      </c>
      <c r="V10" s="214">
        <v>18.779172549999998</v>
      </c>
      <c r="W10" s="214">
        <v>17.284549909999999</v>
      </c>
      <c r="X10" s="214">
        <v>12.30303868</v>
      </c>
      <c r="Y10" s="214">
        <v>8.7376741070000001</v>
      </c>
      <c r="Z10" s="214">
        <v>7.1330221629999997</v>
      </c>
      <c r="AA10" s="214">
        <v>7.54701735</v>
      </c>
      <c r="AB10" s="214">
        <v>8.1645372690000002</v>
      </c>
      <c r="AC10" s="214">
        <v>7.7827161289999998</v>
      </c>
      <c r="AD10" s="214">
        <v>9.9660065299999996</v>
      </c>
      <c r="AE10" s="214">
        <v>11.273433560000001</v>
      </c>
      <c r="AF10" s="214">
        <v>16.658775769999998</v>
      </c>
      <c r="AG10" s="214">
        <v>18.39801069</v>
      </c>
      <c r="AH10" s="214">
        <v>18.824983289999999</v>
      </c>
      <c r="AI10" s="214">
        <v>16.733564730000001</v>
      </c>
      <c r="AJ10" s="214">
        <v>11.098885190000001</v>
      </c>
      <c r="AK10" s="214">
        <v>7.8787143669999997</v>
      </c>
      <c r="AL10" s="214">
        <v>7.0279103479999998</v>
      </c>
      <c r="AM10" s="214">
        <v>6.8907999379999998</v>
      </c>
      <c r="AN10" s="214">
        <v>7.4482524789999998</v>
      </c>
      <c r="AO10" s="214">
        <v>7.3925074649999996</v>
      </c>
      <c r="AP10" s="214">
        <v>7.7542450880000002</v>
      </c>
      <c r="AQ10" s="214">
        <v>12.851756099999999</v>
      </c>
      <c r="AR10" s="214">
        <v>16.740333039999999</v>
      </c>
      <c r="AS10" s="214">
        <v>18.87505234</v>
      </c>
      <c r="AT10" s="214">
        <v>18.908792349999999</v>
      </c>
      <c r="AU10" s="214">
        <v>17.515720609999999</v>
      </c>
      <c r="AV10" s="214">
        <v>9.8436322569999994</v>
      </c>
      <c r="AW10" s="214">
        <v>7.499289235</v>
      </c>
      <c r="AX10" s="214">
        <v>7.7656393250000004</v>
      </c>
      <c r="AY10" s="214">
        <v>7.1691438639999996</v>
      </c>
      <c r="AZ10" s="214">
        <v>7.2927556070000001</v>
      </c>
      <c r="BA10" s="214">
        <v>7.3874708739999999</v>
      </c>
      <c r="BB10" s="214">
        <v>8.7369077520000005</v>
      </c>
      <c r="BC10" s="214">
        <v>11.18299</v>
      </c>
      <c r="BD10" s="214">
        <v>14.283950000000001</v>
      </c>
      <c r="BE10" s="355">
        <v>16.317460000000001</v>
      </c>
      <c r="BF10" s="355">
        <v>17.118449999999999</v>
      </c>
      <c r="BG10" s="355">
        <v>15.059480000000001</v>
      </c>
      <c r="BH10" s="355">
        <v>10.445600000000001</v>
      </c>
      <c r="BI10" s="355">
        <v>8.4488479999999999</v>
      </c>
      <c r="BJ10" s="355">
        <v>7.8074240000000001</v>
      </c>
      <c r="BK10" s="355">
        <v>7.5511140000000001</v>
      </c>
      <c r="BL10" s="355">
        <v>7.6519110000000001</v>
      </c>
      <c r="BM10" s="355">
        <v>8.0585489999999993</v>
      </c>
      <c r="BN10" s="355">
        <v>9.0178999999999991</v>
      </c>
      <c r="BO10" s="355">
        <v>11.428470000000001</v>
      </c>
      <c r="BP10" s="355">
        <v>14.45119</v>
      </c>
      <c r="BQ10" s="355">
        <v>16.47465</v>
      </c>
      <c r="BR10" s="355">
        <v>17.33616</v>
      </c>
      <c r="BS10" s="355">
        <v>15.286339999999999</v>
      </c>
      <c r="BT10" s="355">
        <v>10.67398</v>
      </c>
      <c r="BU10" s="355">
        <v>8.6634770000000003</v>
      </c>
      <c r="BV10" s="355">
        <v>8.0135609999999993</v>
      </c>
    </row>
    <row r="11" spans="1:74" ht="11.1" customHeight="1" x14ac:dyDescent="0.2">
      <c r="A11" s="84" t="s">
        <v>834</v>
      </c>
      <c r="B11" s="189" t="s">
        <v>559</v>
      </c>
      <c r="C11" s="214">
        <v>8.6467281590000002</v>
      </c>
      <c r="D11" s="214">
        <v>8.3804935470000004</v>
      </c>
      <c r="E11" s="214">
        <v>8.9724813989999994</v>
      </c>
      <c r="F11" s="214">
        <v>10.24758196</v>
      </c>
      <c r="G11" s="214">
        <v>12.23411589</v>
      </c>
      <c r="H11" s="214">
        <v>15.545360329999999</v>
      </c>
      <c r="I11" s="214">
        <v>17.332887880000001</v>
      </c>
      <c r="J11" s="214">
        <v>18.17080357</v>
      </c>
      <c r="K11" s="214">
        <v>17.398472850000001</v>
      </c>
      <c r="L11" s="214">
        <v>13.35881292</v>
      </c>
      <c r="M11" s="214">
        <v>9.3752592450000005</v>
      </c>
      <c r="N11" s="214">
        <v>7.6954790470000001</v>
      </c>
      <c r="O11" s="214">
        <v>7.1305342789999999</v>
      </c>
      <c r="P11" s="214">
        <v>7.259256733</v>
      </c>
      <c r="Q11" s="214">
        <v>8.0908575089999992</v>
      </c>
      <c r="R11" s="214">
        <v>8.5990363740000006</v>
      </c>
      <c r="S11" s="214">
        <v>11.26900436</v>
      </c>
      <c r="T11" s="214">
        <v>15.034064730000001</v>
      </c>
      <c r="U11" s="214">
        <v>17.760377869999999</v>
      </c>
      <c r="V11" s="214">
        <v>18.50372668</v>
      </c>
      <c r="W11" s="214">
        <v>17.173509670000001</v>
      </c>
      <c r="X11" s="214">
        <v>13.754697520000001</v>
      </c>
      <c r="Y11" s="214">
        <v>10.33897803</v>
      </c>
      <c r="Z11" s="214">
        <v>7.8103746279999999</v>
      </c>
      <c r="AA11" s="214">
        <v>7.9498315340000003</v>
      </c>
      <c r="AB11" s="214">
        <v>8.494382967</v>
      </c>
      <c r="AC11" s="214">
        <v>8.5420287310000003</v>
      </c>
      <c r="AD11" s="214">
        <v>9.7965178860000002</v>
      </c>
      <c r="AE11" s="214">
        <v>12.289966870000001</v>
      </c>
      <c r="AF11" s="214">
        <v>16.102331639999999</v>
      </c>
      <c r="AG11" s="214">
        <v>18.789766849999999</v>
      </c>
      <c r="AH11" s="214">
        <v>19.171340959999998</v>
      </c>
      <c r="AI11" s="214">
        <v>18.001252019999999</v>
      </c>
      <c r="AJ11" s="214">
        <v>12.787849680000001</v>
      </c>
      <c r="AK11" s="214">
        <v>9.2781727469999993</v>
      </c>
      <c r="AL11" s="214">
        <v>8.6203454760000007</v>
      </c>
      <c r="AM11" s="214">
        <v>7.8113221599999996</v>
      </c>
      <c r="AN11" s="214">
        <v>8.3177146390000001</v>
      </c>
      <c r="AO11" s="214">
        <v>8.5057374849999992</v>
      </c>
      <c r="AP11" s="214">
        <v>8.7288509540000003</v>
      </c>
      <c r="AQ11" s="214">
        <v>12.531257589999999</v>
      </c>
      <c r="AR11" s="214">
        <v>16.368203220000002</v>
      </c>
      <c r="AS11" s="214">
        <v>19.162841400000001</v>
      </c>
      <c r="AT11" s="214">
        <v>19.387739180000001</v>
      </c>
      <c r="AU11" s="214">
        <v>17.30641812</v>
      </c>
      <c r="AV11" s="214">
        <v>11.61830101</v>
      </c>
      <c r="AW11" s="214">
        <v>8.5128098580000007</v>
      </c>
      <c r="AX11" s="214">
        <v>8.5989845850000002</v>
      </c>
      <c r="AY11" s="214">
        <v>8.1362240230000005</v>
      </c>
      <c r="AZ11" s="214">
        <v>7.7674869119999999</v>
      </c>
      <c r="BA11" s="214">
        <v>7.8045630209999999</v>
      </c>
      <c r="BB11" s="214">
        <v>9.0902235210000004</v>
      </c>
      <c r="BC11" s="214">
        <v>10.77084</v>
      </c>
      <c r="BD11" s="214">
        <v>14.72649</v>
      </c>
      <c r="BE11" s="355">
        <v>16.789719999999999</v>
      </c>
      <c r="BF11" s="355">
        <v>17.615310000000001</v>
      </c>
      <c r="BG11" s="355">
        <v>15.945729999999999</v>
      </c>
      <c r="BH11" s="355">
        <v>12.13611</v>
      </c>
      <c r="BI11" s="355">
        <v>9.1845020000000002</v>
      </c>
      <c r="BJ11" s="355">
        <v>7.7379300000000004</v>
      </c>
      <c r="BK11" s="355">
        <v>7.7453810000000001</v>
      </c>
      <c r="BL11" s="355">
        <v>7.8657159999999999</v>
      </c>
      <c r="BM11" s="355">
        <v>8.9521929999999994</v>
      </c>
      <c r="BN11" s="355">
        <v>9.5641630000000006</v>
      </c>
      <c r="BO11" s="355">
        <v>11.079750000000001</v>
      </c>
      <c r="BP11" s="355">
        <v>14.84911</v>
      </c>
      <c r="BQ11" s="355">
        <v>16.863430000000001</v>
      </c>
      <c r="BR11" s="355">
        <v>17.735029999999998</v>
      </c>
      <c r="BS11" s="355">
        <v>16.15222</v>
      </c>
      <c r="BT11" s="355">
        <v>12.424530000000001</v>
      </c>
      <c r="BU11" s="355">
        <v>9.5485310000000005</v>
      </c>
      <c r="BV11" s="355">
        <v>8.1419040000000003</v>
      </c>
    </row>
    <row r="12" spans="1:74" ht="11.1" customHeight="1" x14ac:dyDescent="0.2">
      <c r="A12" s="84" t="s">
        <v>835</v>
      </c>
      <c r="B12" s="189" t="s">
        <v>560</v>
      </c>
      <c r="C12" s="214">
        <v>11.06072243</v>
      </c>
      <c r="D12" s="214">
        <v>10.06553094</v>
      </c>
      <c r="E12" s="214">
        <v>10.941178799999999</v>
      </c>
      <c r="F12" s="214">
        <v>13.538362319999999</v>
      </c>
      <c r="G12" s="214">
        <v>17.955809840000001</v>
      </c>
      <c r="H12" s="214">
        <v>21.277145520000001</v>
      </c>
      <c r="I12" s="214">
        <v>22.20406444</v>
      </c>
      <c r="J12" s="214">
        <v>22.19001664</v>
      </c>
      <c r="K12" s="214">
        <v>22.206677039999999</v>
      </c>
      <c r="L12" s="214">
        <v>16.636158460000001</v>
      </c>
      <c r="M12" s="214">
        <v>13.28825683</v>
      </c>
      <c r="N12" s="214">
        <v>13.103699199999999</v>
      </c>
      <c r="O12" s="214">
        <v>9.7492652819999996</v>
      </c>
      <c r="P12" s="214">
        <v>9.6273683079999994</v>
      </c>
      <c r="Q12" s="214">
        <v>11.611648969999999</v>
      </c>
      <c r="R12" s="214">
        <v>12.897175130000001</v>
      </c>
      <c r="S12" s="214">
        <v>15.71932786</v>
      </c>
      <c r="T12" s="214">
        <v>19.808467369999999</v>
      </c>
      <c r="U12" s="214">
        <v>22.775471979999999</v>
      </c>
      <c r="V12" s="214">
        <v>23.278647419999999</v>
      </c>
      <c r="W12" s="214">
        <v>23.35748766</v>
      </c>
      <c r="X12" s="214">
        <v>19.860198789999998</v>
      </c>
      <c r="Y12" s="214">
        <v>13.743433919999999</v>
      </c>
      <c r="Z12" s="214">
        <v>11.063063570000001</v>
      </c>
      <c r="AA12" s="214">
        <v>11.34141209</v>
      </c>
      <c r="AB12" s="214">
        <v>12.743390870000001</v>
      </c>
      <c r="AC12" s="214">
        <v>11.76077143</v>
      </c>
      <c r="AD12" s="214">
        <v>15.80301204</v>
      </c>
      <c r="AE12" s="214">
        <v>20.85109602</v>
      </c>
      <c r="AF12" s="214">
        <v>23.696725409999999</v>
      </c>
      <c r="AG12" s="214">
        <v>25.674692449999998</v>
      </c>
      <c r="AH12" s="214">
        <v>26.717248099999999</v>
      </c>
      <c r="AI12" s="214">
        <v>24.886446809999999</v>
      </c>
      <c r="AJ12" s="214">
        <v>20.259427429999999</v>
      </c>
      <c r="AK12" s="214">
        <v>12.88236684</v>
      </c>
      <c r="AL12" s="214">
        <v>11.137600669999999</v>
      </c>
      <c r="AM12" s="214">
        <v>10.47628881</v>
      </c>
      <c r="AN12" s="214">
        <v>12.471688390000001</v>
      </c>
      <c r="AO12" s="214">
        <v>10.919406840000001</v>
      </c>
      <c r="AP12" s="214">
        <v>12.38404983</v>
      </c>
      <c r="AQ12" s="214">
        <v>18.107637140000001</v>
      </c>
      <c r="AR12" s="214">
        <v>22.837091990000001</v>
      </c>
      <c r="AS12" s="214">
        <v>24.31322475</v>
      </c>
      <c r="AT12" s="214">
        <v>25.23906264</v>
      </c>
      <c r="AU12" s="214">
        <v>25.077781460000001</v>
      </c>
      <c r="AV12" s="214">
        <v>18.545661989999999</v>
      </c>
      <c r="AW12" s="214">
        <v>11.70484905</v>
      </c>
      <c r="AX12" s="214">
        <v>11.49158804</v>
      </c>
      <c r="AY12" s="214">
        <v>11.390318880000001</v>
      </c>
      <c r="AZ12" s="214">
        <v>11.856887909999999</v>
      </c>
      <c r="BA12" s="214">
        <v>11.63907335</v>
      </c>
      <c r="BB12" s="214">
        <v>14.79703409</v>
      </c>
      <c r="BC12" s="214">
        <v>17.774640000000002</v>
      </c>
      <c r="BD12" s="214">
        <v>20.712109999999999</v>
      </c>
      <c r="BE12" s="355">
        <v>22.204219999999999</v>
      </c>
      <c r="BF12" s="355">
        <v>22.5943</v>
      </c>
      <c r="BG12" s="355">
        <v>21.774830000000001</v>
      </c>
      <c r="BH12" s="355">
        <v>17.261769999999999</v>
      </c>
      <c r="BI12" s="355">
        <v>12.75386</v>
      </c>
      <c r="BJ12" s="355">
        <v>11.584899999999999</v>
      </c>
      <c r="BK12" s="355">
        <v>11.210430000000001</v>
      </c>
      <c r="BL12" s="355">
        <v>11.474880000000001</v>
      </c>
      <c r="BM12" s="355">
        <v>11.912879999999999</v>
      </c>
      <c r="BN12" s="355">
        <v>13.87002</v>
      </c>
      <c r="BO12" s="355">
        <v>17.302569999999999</v>
      </c>
      <c r="BP12" s="355">
        <v>20.67595</v>
      </c>
      <c r="BQ12" s="355">
        <v>22.46734</v>
      </c>
      <c r="BR12" s="355">
        <v>22.988009999999999</v>
      </c>
      <c r="BS12" s="355">
        <v>22.152049999999999</v>
      </c>
      <c r="BT12" s="355">
        <v>17.590879999999999</v>
      </c>
      <c r="BU12" s="355">
        <v>13.015919999999999</v>
      </c>
      <c r="BV12" s="355">
        <v>11.789809999999999</v>
      </c>
    </row>
    <row r="13" spans="1:74" ht="11.1" customHeight="1" x14ac:dyDescent="0.2">
      <c r="A13" s="84" t="s">
        <v>836</v>
      </c>
      <c r="B13" s="189" t="s">
        <v>561</v>
      </c>
      <c r="C13" s="214">
        <v>9.6316900650000008</v>
      </c>
      <c r="D13" s="214">
        <v>9.304732156</v>
      </c>
      <c r="E13" s="214">
        <v>8.8479670400000003</v>
      </c>
      <c r="F13" s="214">
        <v>12.17211782</v>
      </c>
      <c r="G13" s="214">
        <v>15.635193360000001</v>
      </c>
      <c r="H13" s="214">
        <v>17.94585717</v>
      </c>
      <c r="I13" s="214">
        <v>19.250223210000001</v>
      </c>
      <c r="J13" s="214">
        <v>19.913726950000001</v>
      </c>
      <c r="K13" s="214">
        <v>18.54938898</v>
      </c>
      <c r="L13" s="214">
        <v>15.72804709</v>
      </c>
      <c r="M13" s="214">
        <v>12.543288069999999</v>
      </c>
      <c r="N13" s="214">
        <v>10.26030299</v>
      </c>
      <c r="O13" s="214">
        <v>8.5647697419999993</v>
      </c>
      <c r="P13" s="214">
        <v>8.2193885570000003</v>
      </c>
      <c r="Q13" s="214">
        <v>9.1002532009999992</v>
      </c>
      <c r="R13" s="214">
        <v>10.889142270000001</v>
      </c>
      <c r="S13" s="214">
        <v>14.2431298</v>
      </c>
      <c r="T13" s="214">
        <v>16.911297279999999</v>
      </c>
      <c r="U13" s="214">
        <v>19.046655080000001</v>
      </c>
      <c r="V13" s="214">
        <v>20.352199720000002</v>
      </c>
      <c r="W13" s="214">
        <v>19.250153829999999</v>
      </c>
      <c r="X13" s="214">
        <v>18.796215010000001</v>
      </c>
      <c r="Y13" s="214">
        <v>13.170340510000001</v>
      </c>
      <c r="Z13" s="214">
        <v>9.6316103329999994</v>
      </c>
      <c r="AA13" s="214">
        <v>9.7991702679999992</v>
      </c>
      <c r="AB13" s="214">
        <v>10.90354701</v>
      </c>
      <c r="AC13" s="214">
        <v>10.858012349999999</v>
      </c>
      <c r="AD13" s="214">
        <v>13.123912069999999</v>
      </c>
      <c r="AE13" s="214">
        <v>16.613673630000001</v>
      </c>
      <c r="AF13" s="214">
        <v>19.4438268</v>
      </c>
      <c r="AG13" s="214">
        <v>20.702772249999999</v>
      </c>
      <c r="AH13" s="214">
        <v>21.345683359999999</v>
      </c>
      <c r="AI13" s="214">
        <v>19.901616279999999</v>
      </c>
      <c r="AJ13" s="214">
        <v>16.915427139999998</v>
      </c>
      <c r="AK13" s="214">
        <v>11.602955570000001</v>
      </c>
      <c r="AL13" s="214">
        <v>9.9894387190000007</v>
      </c>
      <c r="AM13" s="214">
        <v>9.1154197709999991</v>
      </c>
      <c r="AN13" s="214">
        <v>9.9590392550000004</v>
      </c>
      <c r="AO13" s="214">
        <v>10.3885509</v>
      </c>
      <c r="AP13" s="214">
        <v>10.41569228</v>
      </c>
      <c r="AQ13" s="214">
        <v>14.68932555</v>
      </c>
      <c r="AR13" s="214">
        <v>20.183326149999999</v>
      </c>
      <c r="AS13" s="214">
        <v>21.072121670000001</v>
      </c>
      <c r="AT13" s="214">
        <v>22.237092430000001</v>
      </c>
      <c r="AU13" s="214">
        <v>21.296083469999999</v>
      </c>
      <c r="AV13" s="214">
        <v>15.615159609999999</v>
      </c>
      <c r="AW13" s="214">
        <v>10.31393669</v>
      </c>
      <c r="AX13" s="214">
        <v>9.7118733559999999</v>
      </c>
      <c r="AY13" s="214">
        <v>9.7121753450000003</v>
      </c>
      <c r="AZ13" s="214">
        <v>9.5561272200000005</v>
      </c>
      <c r="BA13" s="214">
        <v>9.3915326080000003</v>
      </c>
      <c r="BB13" s="214">
        <v>11.611691479999999</v>
      </c>
      <c r="BC13" s="214">
        <v>15.063420000000001</v>
      </c>
      <c r="BD13" s="214">
        <v>18.14377</v>
      </c>
      <c r="BE13" s="355">
        <v>19.85924</v>
      </c>
      <c r="BF13" s="355">
        <v>20.493040000000001</v>
      </c>
      <c r="BG13" s="355">
        <v>20.09224</v>
      </c>
      <c r="BH13" s="355">
        <v>16.965530000000001</v>
      </c>
      <c r="BI13" s="355">
        <v>13.10406</v>
      </c>
      <c r="BJ13" s="355">
        <v>11.35346</v>
      </c>
      <c r="BK13" s="355">
        <v>10.315530000000001</v>
      </c>
      <c r="BL13" s="355">
        <v>10.394170000000001</v>
      </c>
      <c r="BM13" s="355">
        <v>10.63025</v>
      </c>
      <c r="BN13" s="355">
        <v>12.70215</v>
      </c>
      <c r="BO13" s="355">
        <v>16.106729999999999</v>
      </c>
      <c r="BP13" s="355">
        <v>19.161349999999999</v>
      </c>
      <c r="BQ13" s="355">
        <v>20.938829999999999</v>
      </c>
      <c r="BR13" s="355">
        <v>21.682200000000002</v>
      </c>
      <c r="BS13" s="355">
        <v>21.27056</v>
      </c>
      <c r="BT13" s="355">
        <v>18.065020000000001</v>
      </c>
      <c r="BU13" s="355">
        <v>14.065899999999999</v>
      </c>
      <c r="BV13" s="355">
        <v>12.209020000000001</v>
      </c>
    </row>
    <row r="14" spans="1:74" ht="11.1" customHeight="1" x14ac:dyDescent="0.2">
      <c r="A14" s="84" t="s">
        <v>837</v>
      </c>
      <c r="B14" s="189" t="s">
        <v>562</v>
      </c>
      <c r="C14" s="214">
        <v>8.7722184339999991</v>
      </c>
      <c r="D14" s="214">
        <v>8.4625641130000009</v>
      </c>
      <c r="E14" s="214">
        <v>8.1434145059999992</v>
      </c>
      <c r="F14" s="214">
        <v>11.659972359999999</v>
      </c>
      <c r="G14" s="214">
        <v>15.28050395</v>
      </c>
      <c r="H14" s="214">
        <v>16.68098161</v>
      </c>
      <c r="I14" s="214">
        <v>18.44767719</v>
      </c>
      <c r="J14" s="214">
        <v>21.115535659999999</v>
      </c>
      <c r="K14" s="214">
        <v>20.580575140000001</v>
      </c>
      <c r="L14" s="214">
        <v>19.175401300000001</v>
      </c>
      <c r="M14" s="214">
        <v>14.83665031</v>
      </c>
      <c r="N14" s="214">
        <v>9.1463417489999994</v>
      </c>
      <c r="O14" s="214">
        <v>7.916613516</v>
      </c>
      <c r="P14" s="214">
        <v>7.8878008050000004</v>
      </c>
      <c r="Q14" s="214">
        <v>9.9470926940000002</v>
      </c>
      <c r="R14" s="214">
        <v>11.494070239999999</v>
      </c>
      <c r="S14" s="214">
        <v>15.876316729999999</v>
      </c>
      <c r="T14" s="214">
        <v>16.68216717</v>
      </c>
      <c r="U14" s="214">
        <v>19.522539009999999</v>
      </c>
      <c r="V14" s="214">
        <v>22.59338644</v>
      </c>
      <c r="W14" s="214">
        <v>21.02829509</v>
      </c>
      <c r="X14" s="214">
        <v>20.35328977</v>
      </c>
      <c r="Y14" s="214">
        <v>18.167141749999999</v>
      </c>
      <c r="Z14" s="214">
        <v>10.26588432</v>
      </c>
      <c r="AA14" s="214">
        <v>9.2791229269999995</v>
      </c>
      <c r="AB14" s="214">
        <v>10.52872797</v>
      </c>
      <c r="AC14" s="214">
        <v>11.97258933</v>
      </c>
      <c r="AD14" s="214">
        <v>14.79665874</v>
      </c>
      <c r="AE14" s="214">
        <v>16.530211820000002</v>
      </c>
      <c r="AF14" s="214">
        <v>18.55196647</v>
      </c>
      <c r="AG14" s="214">
        <v>20.916933960000001</v>
      </c>
      <c r="AH14" s="214">
        <v>23.260444440000001</v>
      </c>
      <c r="AI14" s="214">
        <v>21.64501499</v>
      </c>
      <c r="AJ14" s="214">
        <v>20.514138290000002</v>
      </c>
      <c r="AK14" s="214">
        <v>13.55446762</v>
      </c>
      <c r="AL14" s="214">
        <v>10.96519835</v>
      </c>
      <c r="AM14" s="214">
        <v>8.5883094159999995</v>
      </c>
      <c r="AN14" s="214">
        <v>9.2674326469999997</v>
      </c>
      <c r="AO14" s="214">
        <v>10.87658573</v>
      </c>
      <c r="AP14" s="214">
        <v>11.79212802</v>
      </c>
      <c r="AQ14" s="214">
        <v>15.146553750000001</v>
      </c>
      <c r="AR14" s="214">
        <v>19.892096859999999</v>
      </c>
      <c r="AS14" s="214">
        <v>21.412428169999998</v>
      </c>
      <c r="AT14" s="214">
        <v>23.14287852</v>
      </c>
      <c r="AU14" s="214">
        <v>21.54943695</v>
      </c>
      <c r="AV14" s="214">
        <v>17.308692199999999</v>
      </c>
      <c r="AW14" s="214">
        <v>10.47967416</v>
      </c>
      <c r="AX14" s="214">
        <v>8.4426293910000005</v>
      </c>
      <c r="AY14" s="214">
        <v>8.260571187</v>
      </c>
      <c r="AZ14" s="214">
        <v>8.1784378360000005</v>
      </c>
      <c r="BA14" s="214">
        <v>8.3539445019999992</v>
      </c>
      <c r="BB14" s="214">
        <v>10.598597290000001</v>
      </c>
      <c r="BC14" s="214">
        <v>14.481859999999999</v>
      </c>
      <c r="BD14" s="214">
        <v>16.76324</v>
      </c>
      <c r="BE14" s="355">
        <v>18.559229999999999</v>
      </c>
      <c r="BF14" s="355">
        <v>20.762270000000001</v>
      </c>
      <c r="BG14" s="355">
        <v>19.909109999999998</v>
      </c>
      <c r="BH14" s="355">
        <v>18.262029999999999</v>
      </c>
      <c r="BI14" s="355">
        <v>12.973549999999999</v>
      </c>
      <c r="BJ14" s="355">
        <v>9.4145179999999993</v>
      </c>
      <c r="BK14" s="355">
        <v>8.4441640000000007</v>
      </c>
      <c r="BL14" s="355">
        <v>8.6776959999999992</v>
      </c>
      <c r="BM14" s="355">
        <v>9.32498</v>
      </c>
      <c r="BN14" s="355">
        <v>11.8368</v>
      </c>
      <c r="BO14" s="355">
        <v>15.50803</v>
      </c>
      <c r="BP14" s="355">
        <v>17.548739999999999</v>
      </c>
      <c r="BQ14" s="355">
        <v>19.30847</v>
      </c>
      <c r="BR14" s="355">
        <v>21.57246</v>
      </c>
      <c r="BS14" s="355">
        <v>20.648589999999999</v>
      </c>
      <c r="BT14" s="355">
        <v>18.897179999999999</v>
      </c>
      <c r="BU14" s="355">
        <v>13.49794</v>
      </c>
      <c r="BV14" s="355">
        <v>9.8993509999999993</v>
      </c>
    </row>
    <row r="15" spans="1:74" ht="11.1" customHeight="1" x14ac:dyDescent="0.2">
      <c r="A15" s="84" t="s">
        <v>838</v>
      </c>
      <c r="B15" s="189" t="s">
        <v>563</v>
      </c>
      <c r="C15" s="214">
        <v>9.3807612900000006</v>
      </c>
      <c r="D15" s="214">
        <v>9.7780613840000008</v>
      </c>
      <c r="E15" s="214">
        <v>9.9958654750000004</v>
      </c>
      <c r="F15" s="214">
        <v>10.15996172</v>
      </c>
      <c r="G15" s="214">
        <v>10.849688179999999</v>
      </c>
      <c r="H15" s="214">
        <v>12.871193440000001</v>
      </c>
      <c r="I15" s="214">
        <v>14.85919627</v>
      </c>
      <c r="J15" s="214">
        <v>14.781782489999999</v>
      </c>
      <c r="K15" s="214">
        <v>14.296368299999999</v>
      </c>
      <c r="L15" s="214">
        <v>11.548363999999999</v>
      </c>
      <c r="M15" s="214">
        <v>8.5512359050000004</v>
      </c>
      <c r="N15" s="214">
        <v>7.9895162260000001</v>
      </c>
      <c r="O15" s="214">
        <v>7.9005274300000004</v>
      </c>
      <c r="P15" s="214">
        <v>8.2926679209999996</v>
      </c>
      <c r="Q15" s="214">
        <v>8.7739948410000004</v>
      </c>
      <c r="R15" s="214">
        <v>8.7813350900000007</v>
      </c>
      <c r="S15" s="214">
        <v>9.3208108050000007</v>
      </c>
      <c r="T15" s="214">
        <v>12.582978580000001</v>
      </c>
      <c r="U15" s="214">
        <v>14.017451210000001</v>
      </c>
      <c r="V15" s="214">
        <v>14.46532558</v>
      </c>
      <c r="W15" s="214">
        <v>12.999683170000001</v>
      </c>
      <c r="X15" s="214">
        <v>10.52777627</v>
      </c>
      <c r="Y15" s="214">
        <v>8.9927087530000005</v>
      </c>
      <c r="Z15" s="214">
        <v>7.7864388910000004</v>
      </c>
      <c r="AA15" s="214">
        <v>7.8577317510000002</v>
      </c>
      <c r="AB15" s="214">
        <v>8.3419190410000006</v>
      </c>
      <c r="AC15" s="214">
        <v>8.9035009350000003</v>
      </c>
      <c r="AD15" s="214">
        <v>9.2602703490000007</v>
      </c>
      <c r="AE15" s="214">
        <v>10.17272402</v>
      </c>
      <c r="AF15" s="214">
        <v>12.56735999</v>
      </c>
      <c r="AG15" s="214">
        <v>14.5067564</v>
      </c>
      <c r="AH15" s="214">
        <v>14.55944079</v>
      </c>
      <c r="AI15" s="214">
        <v>13.019124789999999</v>
      </c>
      <c r="AJ15" s="214">
        <v>9.6202818449999992</v>
      </c>
      <c r="AK15" s="214">
        <v>8.7589767179999996</v>
      </c>
      <c r="AL15" s="214">
        <v>8.3207370019999995</v>
      </c>
      <c r="AM15" s="214">
        <v>8.0834303520000006</v>
      </c>
      <c r="AN15" s="214">
        <v>8.155421402</v>
      </c>
      <c r="AO15" s="214">
        <v>8.4668252880000008</v>
      </c>
      <c r="AP15" s="214">
        <v>8.8907716049999994</v>
      </c>
      <c r="AQ15" s="214">
        <v>11.09184533</v>
      </c>
      <c r="AR15" s="214">
        <v>13.29518644</v>
      </c>
      <c r="AS15" s="214">
        <v>14.946359530000001</v>
      </c>
      <c r="AT15" s="214">
        <v>13.935143399999999</v>
      </c>
      <c r="AU15" s="214">
        <v>13.323712009999999</v>
      </c>
      <c r="AV15" s="214">
        <v>9.3203052930000005</v>
      </c>
      <c r="AW15" s="214">
        <v>7.3996401970000001</v>
      </c>
      <c r="AX15" s="214">
        <v>7.3132258610000003</v>
      </c>
      <c r="AY15" s="214">
        <v>7.6071800649999997</v>
      </c>
      <c r="AZ15" s="214">
        <v>7.721853512</v>
      </c>
      <c r="BA15" s="214">
        <v>7.8646069670000003</v>
      </c>
      <c r="BB15" s="214">
        <v>8.6898317869999993</v>
      </c>
      <c r="BC15" s="214">
        <v>9.0232200000000002</v>
      </c>
      <c r="BD15" s="214">
        <v>11.28326</v>
      </c>
      <c r="BE15" s="355">
        <v>13.002359999999999</v>
      </c>
      <c r="BF15" s="355">
        <v>13.602349999999999</v>
      </c>
      <c r="BG15" s="355">
        <v>12.78994</v>
      </c>
      <c r="BH15" s="355">
        <v>10.163</v>
      </c>
      <c r="BI15" s="355">
        <v>8.3267089999999993</v>
      </c>
      <c r="BJ15" s="355">
        <v>8.1707269999999994</v>
      </c>
      <c r="BK15" s="355">
        <v>8.2085349999999995</v>
      </c>
      <c r="BL15" s="355">
        <v>8.5658809999999992</v>
      </c>
      <c r="BM15" s="355">
        <v>8.6939689999999992</v>
      </c>
      <c r="BN15" s="355">
        <v>9.1080469999999991</v>
      </c>
      <c r="BO15" s="355">
        <v>9.8979339999999993</v>
      </c>
      <c r="BP15" s="355">
        <v>11.777329999999999</v>
      </c>
      <c r="BQ15" s="355">
        <v>13.46355</v>
      </c>
      <c r="BR15" s="355">
        <v>14.07499</v>
      </c>
      <c r="BS15" s="355">
        <v>13.23779</v>
      </c>
      <c r="BT15" s="355">
        <v>10.606479999999999</v>
      </c>
      <c r="BU15" s="355">
        <v>8.7500599999999995</v>
      </c>
      <c r="BV15" s="355">
        <v>8.5687479999999994</v>
      </c>
    </row>
    <row r="16" spans="1:74" ht="11.1" customHeight="1" x14ac:dyDescent="0.2">
      <c r="A16" s="84" t="s">
        <v>839</v>
      </c>
      <c r="B16" s="189" t="s">
        <v>564</v>
      </c>
      <c r="C16" s="214">
        <v>11.557370929999999</v>
      </c>
      <c r="D16" s="214">
        <v>11.591431679999999</v>
      </c>
      <c r="E16" s="214">
        <v>11.52493529</v>
      </c>
      <c r="F16" s="214">
        <v>11.200807019999999</v>
      </c>
      <c r="G16" s="214">
        <v>11.7941877</v>
      </c>
      <c r="H16" s="214">
        <v>12.334703530000001</v>
      </c>
      <c r="I16" s="214">
        <v>12.341998050000001</v>
      </c>
      <c r="J16" s="214">
        <v>12.542126079999999</v>
      </c>
      <c r="K16" s="214">
        <v>12.313412039999999</v>
      </c>
      <c r="L16" s="214">
        <v>11.83594518</v>
      </c>
      <c r="M16" s="214">
        <v>10.419996790000001</v>
      </c>
      <c r="N16" s="214">
        <v>11.07098315</v>
      </c>
      <c r="O16" s="214">
        <v>11.00013262</v>
      </c>
      <c r="P16" s="214">
        <v>11.19315761</v>
      </c>
      <c r="Q16" s="214">
        <v>10.60800081</v>
      </c>
      <c r="R16" s="214">
        <v>10.672914069999999</v>
      </c>
      <c r="S16" s="214">
        <v>11.67569237</v>
      </c>
      <c r="T16" s="214">
        <v>11.795160940000001</v>
      </c>
      <c r="U16" s="214">
        <v>12.42731055</v>
      </c>
      <c r="V16" s="214">
        <v>13.2446872</v>
      </c>
      <c r="W16" s="214">
        <v>13.356075819999999</v>
      </c>
      <c r="X16" s="214">
        <v>12.73724105</v>
      </c>
      <c r="Y16" s="214">
        <v>11.96491048</v>
      </c>
      <c r="Z16" s="214">
        <v>12.11928062</v>
      </c>
      <c r="AA16" s="214">
        <v>12.1782968</v>
      </c>
      <c r="AB16" s="214">
        <v>11.90025747</v>
      </c>
      <c r="AC16" s="214">
        <v>11.76913867</v>
      </c>
      <c r="AD16" s="214">
        <v>12.013032839999999</v>
      </c>
      <c r="AE16" s="214">
        <v>12.78191258</v>
      </c>
      <c r="AF16" s="214">
        <v>13.372689810000001</v>
      </c>
      <c r="AG16" s="214">
        <v>12.970895219999999</v>
      </c>
      <c r="AH16" s="214">
        <v>13.05280997</v>
      </c>
      <c r="AI16" s="214">
        <v>12.623789070000001</v>
      </c>
      <c r="AJ16" s="214">
        <v>11.79033351</v>
      </c>
      <c r="AK16" s="214">
        <v>11.058287999999999</v>
      </c>
      <c r="AL16" s="214">
        <v>11.20334793</v>
      </c>
      <c r="AM16" s="214">
        <v>11.68281385</v>
      </c>
      <c r="AN16" s="214">
        <v>11.47938664</v>
      </c>
      <c r="AO16" s="214">
        <v>11.69941287</v>
      </c>
      <c r="AP16" s="214">
        <v>11.381172019999999</v>
      </c>
      <c r="AQ16" s="214">
        <v>12.558321250000001</v>
      </c>
      <c r="AR16" s="214">
        <v>12.424621330000001</v>
      </c>
      <c r="AS16" s="214">
        <v>12.789397109999999</v>
      </c>
      <c r="AT16" s="214">
        <v>13.40383643</v>
      </c>
      <c r="AU16" s="214">
        <v>12.560720010000001</v>
      </c>
      <c r="AV16" s="214">
        <v>11.807440209999999</v>
      </c>
      <c r="AW16" s="214">
        <v>11.18943709</v>
      </c>
      <c r="AX16" s="214">
        <v>12.08333856</v>
      </c>
      <c r="AY16" s="214">
        <v>12.67393418</v>
      </c>
      <c r="AZ16" s="214">
        <v>12.17702369</v>
      </c>
      <c r="BA16" s="214">
        <v>12.48200383</v>
      </c>
      <c r="BB16" s="214">
        <v>12.618276379999999</v>
      </c>
      <c r="BC16" s="214">
        <v>12.698169999999999</v>
      </c>
      <c r="BD16" s="214">
        <v>12.7319</v>
      </c>
      <c r="BE16" s="355">
        <v>12.540929999999999</v>
      </c>
      <c r="BF16" s="355">
        <v>12.60886</v>
      </c>
      <c r="BG16" s="355">
        <v>12.312469999999999</v>
      </c>
      <c r="BH16" s="355">
        <v>11.865629999999999</v>
      </c>
      <c r="BI16" s="355">
        <v>10.91033</v>
      </c>
      <c r="BJ16" s="355">
        <v>11.11135</v>
      </c>
      <c r="BK16" s="355">
        <v>12.21265</v>
      </c>
      <c r="BL16" s="355">
        <v>12.456289999999999</v>
      </c>
      <c r="BM16" s="355">
        <v>12.36397</v>
      </c>
      <c r="BN16" s="355">
        <v>12.36439</v>
      </c>
      <c r="BO16" s="355">
        <v>12.811349999999999</v>
      </c>
      <c r="BP16" s="355">
        <v>12.912369999999999</v>
      </c>
      <c r="BQ16" s="355">
        <v>12.876519999999999</v>
      </c>
      <c r="BR16" s="355">
        <v>13.086410000000001</v>
      </c>
      <c r="BS16" s="355">
        <v>12.88082</v>
      </c>
      <c r="BT16" s="355">
        <v>12.495480000000001</v>
      </c>
      <c r="BU16" s="355">
        <v>11.56887</v>
      </c>
      <c r="BV16" s="355">
        <v>11.78223</v>
      </c>
    </row>
    <row r="17" spans="1:74" ht="11.1" customHeight="1" x14ac:dyDescent="0.2">
      <c r="A17" s="84" t="s">
        <v>653</v>
      </c>
      <c r="B17" s="189" t="s">
        <v>538</v>
      </c>
      <c r="C17" s="214">
        <v>9.5</v>
      </c>
      <c r="D17" s="214">
        <v>9.08</v>
      </c>
      <c r="E17" s="214">
        <v>9.2799999999999994</v>
      </c>
      <c r="F17" s="214">
        <v>10.43</v>
      </c>
      <c r="G17" s="214">
        <v>12.73</v>
      </c>
      <c r="H17" s="214">
        <v>15.07</v>
      </c>
      <c r="I17" s="214">
        <v>16.28</v>
      </c>
      <c r="J17" s="214">
        <v>16.88</v>
      </c>
      <c r="K17" s="214">
        <v>16.399999999999999</v>
      </c>
      <c r="L17" s="214">
        <v>12.6</v>
      </c>
      <c r="M17" s="214">
        <v>10.02</v>
      </c>
      <c r="N17" s="214">
        <v>9.27</v>
      </c>
      <c r="O17" s="214">
        <v>8.2799999999999994</v>
      </c>
      <c r="P17" s="214">
        <v>8.36</v>
      </c>
      <c r="Q17" s="214">
        <v>9.19</v>
      </c>
      <c r="R17" s="214">
        <v>9.65</v>
      </c>
      <c r="S17" s="214">
        <v>11.62</v>
      </c>
      <c r="T17" s="214">
        <v>14.43</v>
      </c>
      <c r="U17" s="214">
        <v>16.559999999999999</v>
      </c>
      <c r="V17" s="214">
        <v>17.600000000000001</v>
      </c>
      <c r="W17" s="214">
        <v>16.78</v>
      </c>
      <c r="X17" s="214">
        <v>13.74</v>
      </c>
      <c r="Y17" s="214">
        <v>10.77</v>
      </c>
      <c r="Z17" s="214">
        <v>9.06</v>
      </c>
      <c r="AA17" s="214">
        <v>9.32</v>
      </c>
      <c r="AB17" s="214">
        <v>10.01</v>
      </c>
      <c r="AC17" s="214">
        <v>9.86</v>
      </c>
      <c r="AD17" s="214">
        <v>11.34</v>
      </c>
      <c r="AE17" s="214">
        <v>13.26</v>
      </c>
      <c r="AF17" s="214">
        <v>16.059999999999999</v>
      </c>
      <c r="AG17" s="214">
        <v>17.86</v>
      </c>
      <c r="AH17" s="214">
        <v>18.22</v>
      </c>
      <c r="AI17" s="214">
        <v>16.920000000000002</v>
      </c>
      <c r="AJ17" s="214">
        <v>13.36</v>
      </c>
      <c r="AK17" s="214">
        <v>10.15</v>
      </c>
      <c r="AL17" s="214">
        <v>9.2899999999999991</v>
      </c>
      <c r="AM17" s="214">
        <v>8.91</v>
      </c>
      <c r="AN17" s="214">
        <v>9.64</v>
      </c>
      <c r="AO17" s="214">
        <v>9.7799999999999994</v>
      </c>
      <c r="AP17" s="214">
        <v>10.039999999999999</v>
      </c>
      <c r="AQ17" s="214">
        <v>13.64</v>
      </c>
      <c r="AR17" s="214">
        <v>16.510000000000002</v>
      </c>
      <c r="AS17" s="214">
        <v>17.920000000000002</v>
      </c>
      <c r="AT17" s="214">
        <v>18.63</v>
      </c>
      <c r="AU17" s="214">
        <v>17.309999999999999</v>
      </c>
      <c r="AV17" s="214">
        <v>12.26</v>
      </c>
      <c r="AW17" s="214">
        <v>9.43</v>
      </c>
      <c r="AX17" s="214">
        <v>9.6300000000000008</v>
      </c>
      <c r="AY17" s="214">
        <v>9.43</v>
      </c>
      <c r="AZ17" s="214">
        <v>9.4700000000000006</v>
      </c>
      <c r="BA17" s="214">
        <v>9.48</v>
      </c>
      <c r="BB17" s="214">
        <v>10.92</v>
      </c>
      <c r="BC17" s="214">
        <v>12.578620000000001</v>
      </c>
      <c r="BD17" s="214">
        <v>14.91475</v>
      </c>
      <c r="BE17" s="355">
        <v>16.19904</v>
      </c>
      <c r="BF17" s="355">
        <v>16.90006</v>
      </c>
      <c r="BG17" s="355">
        <v>15.85491</v>
      </c>
      <c r="BH17" s="355">
        <v>12.76573</v>
      </c>
      <c r="BI17" s="355">
        <v>10.349209999999999</v>
      </c>
      <c r="BJ17" s="355">
        <v>9.5124860000000009</v>
      </c>
      <c r="BK17" s="355">
        <v>9.357602</v>
      </c>
      <c r="BL17" s="355">
        <v>9.5839970000000001</v>
      </c>
      <c r="BM17" s="355">
        <v>9.9376840000000009</v>
      </c>
      <c r="BN17" s="355">
        <v>10.8057</v>
      </c>
      <c r="BO17" s="355">
        <v>12.836919999999999</v>
      </c>
      <c r="BP17" s="355">
        <v>15.16929</v>
      </c>
      <c r="BQ17" s="355">
        <v>16.561910000000001</v>
      </c>
      <c r="BR17" s="355">
        <v>17.32845</v>
      </c>
      <c r="BS17" s="355">
        <v>16.296779999999998</v>
      </c>
      <c r="BT17" s="355">
        <v>13.160679999999999</v>
      </c>
      <c r="BU17" s="355">
        <v>10.708769999999999</v>
      </c>
      <c r="BV17" s="355">
        <v>9.8732030000000002</v>
      </c>
    </row>
    <row r="18" spans="1:74" ht="11.1" customHeight="1" x14ac:dyDescent="0.2">
      <c r="A18" s="84"/>
      <c r="B18" s="88" t="s">
        <v>1224</v>
      </c>
      <c r="C18" s="231"/>
      <c r="D18" s="231"/>
      <c r="E18" s="231"/>
      <c r="F18" s="231"/>
      <c r="G18" s="231"/>
      <c r="H18" s="231"/>
      <c r="I18" s="231"/>
      <c r="J18" s="231"/>
      <c r="K18" s="231"/>
      <c r="L18" s="231"/>
      <c r="M18" s="231"/>
      <c r="N18" s="231"/>
      <c r="O18" s="231"/>
      <c r="P18" s="231"/>
      <c r="Q18" s="231"/>
      <c r="R18" s="231"/>
      <c r="S18" s="231"/>
      <c r="T18" s="231"/>
      <c r="U18" s="231"/>
      <c r="V18" s="231"/>
      <c r="W18" s="231"/>
      <c r="X18" s="231"/>
      <c r="Y18" s="231"/>
      <c r="Z18" s="231"/>
      <c r="AA18" s="231"/>
      <c r="AB18" s="231"/>
      <c r="AC18" s="231"/>
      <c r="AD18" s="231"/>
      <c r="AE18" s="231"/>
      <c r="AF18" s="231"/>
      <c r="AG18" s="231"/>
      <c r="AH18" s="231"/>
      <c r="AI18" s="231"/>
      <c r="AJ18" s="231"/>
      <c r="AK18" s="231"/>
      <c r="AL18" s="231"/>
      <c r="AM18" s="231"/>
      <c r="AN18" s="231"/>
      <c r="AO18" s="231"/>
      <c r="AP18" s="231"/>
      <c r="AQ18" s="231"/>
      <c r="AR18" s="231"/>
      <c r="AS18" s="231"/>
      <c r="AT18" s="231"/>
      <c r="AU18" s="231"/>
      <c r="AV18" s="231"/>
      <c r="AW18" s="231"/>
      <c r="AX18" s="231"/>
      <c r="AY18" s="231"/>
      <c r="AZ18" s="231"/>
      <c r="BA18" s="231"/>
      <c r="BB18" s="231"/>
      <c r="BC18" s="231"/>
      <c r="BD18" s="231"/>
      <c r="BE18" s="390"/>
      <c r="BF18" s="390"/>
      <c r="BG18" s="390"/>
      <c r="BH18" s="390"/>
      <c r="BI18" s="390"/>
      <c r="BJ18" s="390"/>
      <c r="BK18" s="390"/>
      <c r="BL18" s="390"/>
      <c r="BM18" s="390"/>
      <c r="BN18" s="390"/>
      <c r="BO18" s="390"/>
      <c r="BP18" s="390"/>
      <c r="BQ18" s="390"/>
      <c r="BR18" s="390"/>
      <c r="BS18" s="390"/>
      <c r="BT18" s="390"/>
      <c r="BU18" s="390"/>
      <c r="BV18" s="390"/>
    </row>
    <row r="19" spans="1:74" ht="11.1" customHeight="1" x14ac:dyDescent="0.2">
      <c r="A19" s="84" t="s">
        <v>840</v>
      </c>
      <c r="B19" s="189" t="s">
        <v>557</v>
      </c>
      <c r="C19" s="214">
        <v>11.50181765</v>
      </c>
      <c r="D19" s="214">
        <v>10.831036409999999</v>
      </c>
      <c r="E19" s="214">
        <v>9.9426690640000004</v>
      </c>
      <c r="F19" s="214">
        <v>10.39597461</v>
      </c>
      <c r="G19" s="214">
        <v>10.15225416</v>
      </c>
      <c r="H19" s="214">
        <v>9.5310747560000006</v>
      </c>
      <c r="I19" s="214">
        <v>9.4250608230000008</v>
      </c>
      <c r="J19" s="214">
        <v>9.7144956849999993</v>
      </c>
      <c r="K19" s="214">
        <v>10.022463910000001</v>
      </c>
      <c r="L19" s="214">
        <v>8.7889949539999996</v>
      </c>
      <c r="M19" s="214">
        <v>8.9040560370000001</v>
      </c>
      <c r="N19" s="214">
        <v>9.5750575280000003</v>
      </c>
      <c r="O19" s="214">
        <v>8.8438091199999995</v>
      </c>
      <c r="P19" s="214">
        <v>8.7964741380000007</v>
      </c>
      <c r="Q19" s="214">
        <v>8.77048731</v>
      </c>
      <c r="R19" s="214">
        <v>9.3908153349999992</v>
      </c>
      <c r="S19" s="214">
        <v>9.5196524650000001</v>
      </c>
      <c r="T19" s="214">
        <v>10.05904555</v>
      </c>
      <c r="U19" s="214">
        <v>10.242276479999999</v>
      </c>
      <c r="V19" s="214">
        <v>10.688144080000001</v>
      </c>
      <c r="W19" s="214">
        <v>10.31750422</v>
      </c>
      <c r="X19" s="214">
        <v>9.8424160829999998</v>
      </c>
      <c r="Y19" s="214">
        <v>9.4953731000000001</v>
      </c>
      <c r="Z19" s="214">
        <v>9.4696665499999995</v>
      </c>
      <c r="AA19" s="214">
        <v>9.5942508960000001</v>
      </c>
      <c r="AB19" s="214">
        <v>9.9858809970000006</v>
      </c>
      <c r="AC19" s="214">
        <v>9.4614084789999993</v>
      </c>
      <c r="AD19" s="214">
        <v>9.8297374739999999</v>
      </c>
      <c r="AE19" s="214">
        <v>10.378174899999999</v>
      </c>
      <c r="AF19" s="214">
        <v>10.348922</v>
      </c>
      <c r="AG19" s="214">
        <v>10.7448798</v>
      </c>
      <c r="AH19" s="214">
        <v>10.843798140000001</v>
      </c>
      <c r="AI19" s="214">
        <v>10.492860569999999</v>
      </c>
      <c r="AJ19" s="214">
        <v>9.9205252379999997</v>
      </c>
      <c r="AK19" s="214">
        <v>9.5017296499999997</v>
      </c>
      <c r="AL19" s="214">
        <v>9.9096725790000004</v>
      </c>
      <c r="AM19" s="214">
        <v>10.33183857</v>
      </c>
      <c r="AN19" s="214">
        <v>11.13728395</v>
      </c>
      <c r="AO19" s="214">
        <v>11.88467052</v>
      </c>
      <c r="AP19" s="214">
        <v>11.973926069999999</v>
      </c>
      <c r="AQ19" s="214">
        <v>12.058609710000001</v>
      </c>
      <c r="AR19" s="214">
        <v>10.654055019999999</v>
      </c>
      <c r="AS19" s="214">
        <v>10.85694069</v>
      </c>
      <c r="AT19" s="214">
        <v>10.775897609999999</v>
      </c>
      <c r="AU19" s="214">
        <v>10.921151719999999</v>
      </c>
      <c r="AV19" s="214">
        <v>10.09417097</v>
      </c>
      <c r="AW19" s="214">
        <v>9.9756762180000003</v>
      </c>
      <c r="AX19" s="214">
        <v>11.22557464</v>
      </c>
      <c r="AY19" s="214">
        <v>11.06526874</v>
      </c>
      <c r="AZ19" s="214">
        <v>10.940723180000001</v>
      </c>
      <c r="BA19" s="214">
        <v>11.206681700000001</v>
      </c>
      <c r="BB19" s="214">
        <v>11.33567246</v>
      </c>
      <c r="BC19" s="214">
        <v>10.93507</v>
      </c>
      <c r="BD19" s="214">
        <v>10.383240000000001</v>
      </c>
      <c r="BE19" s="355">
        <v>10.11539</v>
      </c>
      <c r="BF19" s="355">
        <v>10.015750000000001</v>
      </c>
      <c r="BG19" s="355">
        <v>9.7139860000000002</v>
      </c>
      <c r="BH19" s="355">
        <v>9.0368709999999997</v>
      </c>
      <c r="BI19" s="355">
        <v>9.0295769999999997</v>
      </c>
      <c r="BJ19" s="355">
        <v>9.5811539999999997</v>
      </c>
      <c r="BK19" s="355">
        <v>9.5351250000000007</v>
      </c>
      <c r="BL19" s="355">
        <v>9.3026479999999996</v>
      </c>
      <c r="BM19" s="355">
        <v>9.3293970000000002</v>
      </c>
      <c r="BN19" s="355">
        <v>9.5134709999999991</v>
      </c>
      <c r="BO19" s="355">
        <v>9.4305880000000002</v>
      </c>
      <c r="BP19" s="355">
        <v>9.2255310000000001</v>
      </c>
      <c r="BQ19" s="355">
        <v>9.2101120000000005</v>
      </c>
      <c r="BR19" s="355">
        <v>9.3634649999999997</v>
      </c>
      <c r="BS19" s="355">
        <v>9.306794</v>
      </c>
      <c r="BT19" s="355">
        <v>8.8290799999999994</v>
      </c>
      <c r="BU19" s="355">
        <v>8.9811610000000002</v>
      </c>
      <c r="BV19" s="355">
        <v>9.66615</v>
      </c>
    </row>
    <row r="20" spans="1:74" ht="11.1" customHeight="1" x14ac:dyDescent="0.2">
      <c r="A20" s="84" t="s">
        <v>841</v>
      </c>
      <c r="B20" s="187" t="s">
        <v>590</v>
      </c>
      <c r="C20" s="214">
        <v>8.0651386800000004</v>
      </c>
      <c r="D20" s="214">
        <v>7.8336708330000002</v>
      </c>
      <c r="E20" s="214">
        <v>7.6823988740000004</v>
      </c>
      <c r="F20" s="214">
        <v>7.5661365419999997</v>
      </c>
      <c r="G20" s="214">
        <v>7.1842448570000004</v>
      </c>
      <c r="H20" s="214">
        <v>7.3847699889999996</v>
      </c>
      <c r="I20" s="214">
        <v>6.7313267349999997</v>
      </c>
      <c r="J20" s="214">
        <v>6.3852002690000003</v>
      </c>
      <c r="K20" s="214">
        <v>6.596464836</v>
      </c>
      <c r="L20" s="214">
        <v>6.7643950310000003</v>
      </c>
      <c r="M20" s="214">
        <v>6.878983753</v>
      </c>
      <c r="N20" s="214">
        <v>7.1663065469999996</v>
      </c>
      <c r="O20" s="214">
        <v>6.9498748250000002</v>
      </c>
      <c r="P20" s="214">
        <v>6.9571643180000002</v>
      </c>
      <c r="Q20" s="214">
        <v>6.8602306620000002</v>
      </c>
      <c r="R20" s="214">
        <v>6.5237488829999997</v>
      </c>
      <c r="S20" s="214">
        <v>6.4465875820000003</v>
      </c>
      <c r="T20" s="214">
        <v>6.3374758140000003</v>
      </c>
      <c r="U20" s="214">
        <v>6.25555065</v>
      </c>
      <c r="V20" s="214">
        <v>5.9203295320000002</v>
      </c>
      <c r="W20" s="214">
        <v>6.0284618459999999</v>
      </c>
      <c r="X20" s="214">
        <v>6.2694763379999996</v>
      </c>
      <c r="Y20" s="214">
        <v>6.7011599239999997</v>
      </c>
      <c r="Z20" s="214">
        <v>7.0619127009999998</v>
      </c>
      <c r="AA20" s="214">
        <v>7.5815047399999997</v>
      </c>
      <c r="AB20" s="214">
        <v>7.9271360050000004</v>
      </c>
      <c r="AC20" s="214">
        <v>7.7077265099999996</v>
      </c>
      <c r="AD20" s="214">
        <v>7.4104835820000003</v>
      </c>
      <c r="AE20" s="214">
        <v>7.4958939659999997</v>
      </c>
      <c r="AF20" s="214">
        <v>7.47587665</v>
      </c>
      <c r="AG20" s="214">
        <v>7.3481468039999998</v>
      </c>
      <c r="AH20" s="214">
        <v>6.6656506179999999</v>
      </c>
      <c r="AI20" s="214">
        <v>6.6436454359999999</v>
      </c>
      <c r="AJ20" s="214">
        <v>7.2865217590000002</v>
      </c>
      <c r="AK20" s="214">
        <v>7.3116634600000001</v>
      </c>
      <c r="AL20" s="214">
        <v>7.5813035879999999</v>
      </c>
      <c r="AM20" s="214">
        <v>7.8141047700000001</v>
      </c>
      <c r="AN20" s="214">
        <v>8.3651427980000008</v>
      </c>
      <c r="AO20" s="214">
        <v>8.3073424940000002</v>
      </c>
      <c r="AP20" s="214">
        <v>7.5585332650000003</v>
      </c>
      <c r="AQ20" s="214">
        <v>7.8368182900000001</v>
      </c>
      <c r="AR20" s="214">
        <v>7.761157313</v>
      </c>
      <c r="AS20" s="214">
        <v>7.6325402120000003</v>
      </c>
      <c r="AT20" s="214">
        <v>7.4769161090000003</v>
      </c>
      <c r="AU20" s="214">
        <v>7.3013445140000002</v>
      </c>
      <c r="AV20" s="214">
        <v>7.4536486289999999</v>
      </c>
      <c r="AW20" s="214">
        <v>7.5823643699999996</v>
      </c>
      <c r="AX20" s="214">
        <v>8.3081788949999993</v>
      </c>
      <c r="AY20" s="214">
        <v>8.8567270909999998</v>
      </c>
      <c r="AZ20" s="214">
        <v>8.3548988430000009</v>
      </c>
      <c r="BA20" s="214">
        <v>8.0455485370000002</v>
      </c>
      <c r="BB20" s="214">
        <v>7.6331967260000004</v>
      </c>
      <c r="BC20" s="214">
        <v>7.5215740000000002</v>
      </c>
      <c r="BD20" s="214">
        <v>7.2538369999999999</v>
      </c>
      <c r="BE20" s="355">
        <v>6.7901170000000004</v>
      </c>
      <c r="BF20" s="355">
        <v>6.6356789999999997</v>
      </c>
      <c r="BG20" s="355">
        <v>6.7208759999999996</v>
      </c>
      <c r="BH20" s="355">
        <v>7.0060019999999996</v>
      </c>
      <c r="BI20" s="355">
        <v>7.2104600000000003</v>
      </c>
      <c r="BJ20" s="355">
        <v>7.4414980000000002</v>
      </c>
      <c r="BK20" s="355">
        <v>7.4344700000000001</v>
      </c>
      <c r="BL20" s="355">
        <v>7.5166320000000004</v>
      </c>
      <c r="BM20" s="355">
        <v>7.7273529999999999</v>
      </c>
      <c r="BN20" s="355">
        <v>7.5279299999999996</v>
      </c>
      <c r="BO20" s="355">
        <v>7.4780280000000001</v>
      </c>
      <c r="BP20" s="355">
        <v>7.3034990000000004</v>
      </c>
      <c r="BQ20" s="355">
        <v>6.9372699999999998</v>
      </c>
      <c r="BR20" s="355">
        <v>6.834435</v>
      </c>
      <c r="BS20" s="355">
        <v>6.9443599999999996</v>
      </c>
      <c r="BT20" s="355">
        <v>7.2327159999999999</v>
      </c>
      <c r="BU20" s="355">
        <v>7.4318790000000003</v>
      </c>
      <c r="BV20" s="355">
        <v>7.660272</v>
      </c>
    </row>
    <row r="21" spans="1:74" ht="11.1" customHeight="1" x14ac:dyDescent="0.2">
      <c r="A21" s="84" t="s">
        <v>842</v>
      </c>
      <c r="B21" s="189" t="s">
        <v>558</v>
      </c>
      <c r="C21" s="214">
        <v>7.0805555580000004</v>
      </c>
      <c r="D21" s="214">
        <v>6.7563242749999999</v>
      </c>
      <c r="E21" s="214">
        <v>6.9808186619999999</v>
      </c>
      <c r="F21" s="214">
        <v>6.8994130250000003</v>
      </c>
      <c r="G21" s="214">
        <v>7.8169754290000002</v>
      </c>
      <c r="H21" s="214">
        <v>8.7211013279999996</v>
      </c>
      <c r="I21" s="214">
        <v>8.9610514319999997</v>
      </c>
      <c r="J21" s="214">
        <v>8.9562745439999993</v>
      </c>
      <c r="K21" s="214">
        <v>8.5545919690000005</v>
      </c>
      <c r="L21" s="214">
        <v>6.8403335099999998</v>
      </c>
      <c r="M21" s="214">
        <v>6.3313978000000004</v>
      </c>
      <c r="N21" s="214">
        <v>5.9966791439999998</v>
      </c>
      <c r="O21" s="214">
        <v>5.745064781</v>
      </c>
      <c r="P21" s="214">
        <v>5.8572770199999997</v>
      </c>
      <c r="Q21" s="214">
        <v>6.0855502809999997</v>
      </c>
      <c r="R21" s="214">
        <v>6.0756137299999997</v>
      </c>
      <c r="S21" s="214">
        <v>6.8427921889999999</v>
      </c>
      <c r="T21" s="214">
        <v>7.8568277530000001</v>
      </c>
      <c r="U21" s="214">
        <v>8.8436179280000005</v>
      </c>
      <c r="V21" s="214">
        <v>8.9780526490000003</v>
      </c>
      <c r="W21" s="214">
        <v>8.5368532439999996</v>
      </c>
      <c r="X21" s="214">
        <v>7.394186446</v>
      </c>
      <c r="Y21" s="214">
        <v>6.7441753430000002</v>
      </c>
      <c r="Z21" s="214">
        <v>6.136120279</v>
      </c>
      <c r="AA21" s="214">
        <v>6.5994887379999998</v>
      </c>
      <c r="AB21" s="214">
        <v>6.7472806250000001</v>
      </c>
      <c r="AC21" s="214">
        <v>6.4852428120000001</v>
      </c>
      <c r="AD21" s="214">
        <v>7.3968729460000002</v>
      </c>
      <c r="AE21" s="214">
        <v>7.8525324510000001</v>
      </c>
      <c r="AF21" s="214">
        <v>8.9270828800000004</v>
      </c>
      <c r="AG21" s="214">
        <v>9.0508135860000003</v>
      </c>
      <c r="AH21" s="214">
        <v>9.2221351590000005</v>
      </c>
      <c r="AI21" s="214">
        <v>8.5484959230000008</v>
      </c>
      <c r="AJ21" s="214">
        <v>6.9848998590000004</v>
      </c>
      <c r="AK21" s="214">
        <v>6.2005626039999999</v>
      </c>
      <c r="AL21" s="214">
        <v>5.9314225790000004</v>
      </c>
      <c r="AM21" s="214">
        <v>6.0604590619999996</v>
      </c>
      <c r="AN21" s="214">
        <v>6.3931434070000002</v>
      </c>
      <c r="AO21" s="214">
        <v>6.1745664050000002</v>
      </c>
      <c r="AP21" s="214">
        <v>6.2304191119999999</v>
      </c>
      <c r="AQ21" s="214">
        <v>8.0385644260000007</v>
      </c>
      <c r="AR21" s="214">
        <v>8.5420142509999994</v>
      </c>
      <c r="AS21" s="214">
        <v>9.1719252020000006</v>
      </c>
      <c r="AT21" s="214">
        <v>9.0913075079999999</v>
      </c>
      <c r="AU21" s="214">
        <v>8.8039292610000004</v>
      </c>
      <c r="AV21" s="214">
        <v>6.8447488849999996</v>
      </c>
      <c r="AW21" s="214">
        <v>6.2912839150000002</v>
      </c>
      <c r="AX21" s="214">
        <v>6.6353813730000004</v>
      </c>
      <c r="AY21" s="214">
        <v>6.3197691740000002</v>
      </c>
      <c r="AZ21" s="214">
        <v>6.2774701610000001</v>
      </c>
      <c r="BA21" s="214">
        <v>6.1901123709999997</v>
      </c>
      <c r="BB21" s="214">
        <v>6.5869747189999996</v>
      </c>
      <c r="BC21" s="214">
        <v>7.4741020000000002</v>
      </c>
      <c r="BD21" s="214">
        <v>8.3765529999999995</v>
      </c>
      <c r="BE21" s="355">
        <v>8.7466880000000007</v>
      </c>
      <c r="BF21" s="355">
        <v>8.8538130000000006</v>
      </c>
      <c r="BG21" s="355">
        <v>8.1847150000000006</v>
      </c>
      <c r="BH21" s="355">
        <v>6.9527640000000002</v>
      </c>
      <c r="BI21" s="355">
        <v>6.5152469999999996</v>
      </c>
      <c r="BJ21" s="355">
        <v>6.4782060000000001</v>
      </c>
      <c r="BK21" s="355">
        <v>6.3784700000000001</v>
      </c>
      <c r="BL21" s="355">
        <v>6.2126000000000001</v>
      </c>
      <c r="BM21" s="355">
        <v>6.589836</v>
      </c>
      <c r="BN21" s="355">
        <v>6.8904690000000004</v>
      </c>
      <c r="BO21" s="355">
        <v>7.7064430000000002</v>
      </c>
      <c r="BP21" s="355">
        <v>8.4967240000000004</v>
      </c>
      <c r="BQ21" s="355">
        <v>8.8527799999999992</v>
      </c>
      <c r="BR21" s="355">
        <v>9.0236020000000003</v>
      </c>
      <c r="BS21" s="355">
        <v>8.3769550000000006</v>
      </c>
      <c r="BT21" s="355">
        <v>7.1615440000000001</v>
      </c>
      <c r="BU21" s="355">
        <v>6.7237159999999996</v>
      </c>
      <c r="BV21" s="355">
        <v>6.6831670000000001</v>
      </c>
    </row>
    <row r="22" spans="1:74" ht="11.1" customHeight="1" x14ac:dyDescent="0.2">
      <c r="A22" s="84" t="s">
        <v>843</v>
      </c>
      <c r="B22" s="189" t="s">
        <v>559</v>
      </c>
      <c r="C22" s="214">
        <v>7.8404527540000002</v>
      </c>
      <c r="D22" s="214">
        <v>7.3395944010000003</v>
      </c>
      <c r="E22" s="214">
        <v>7.7901399910000002</v>
      </c>
      <c r="F22" s="214">
        <v>7.7129860649999999</v>
      </c>
      <c r="G22" s="214">
        <v>7.70497326</v>
      </c>
      <c r="H22" s="214">
        <v>8.8318221270000006</v>
      </c>
      <c r="I22" s="214">
        <v>9.0593965250000004</v>
      </c>
      <c r="J22" s="214">
        <v>9.2399489070000005</v>
      </c>
      <c r="K22" s="214">
        <v>8.7680910260000005</v>
      </c>
      <c r="L22" s="214">
        <v>7.3989191060000001</v>
      </c>
      <c r="M22" s="214">
        <v>6.9042120660000004</v>
      </c>
      <c r="N22" s="214">
        <v>6.2954304949999997</v>
      </c>
      <c r="O22" s="214">
        <v>6.1175357469999998</v>
      </c>
      <c r="P22" s="214">
        <v>6.1853920010000003</v>
      </c>
      <c r="Q22" s="214">
        <v>6.4511635419999998</v>
      </c>
      <c r="R22" s="214">
        <v>6.2428619000000003</v>
      </c>
      <c r="S22" s="214">
        <v>6.7650606020000001</v>
      </c>
      <c r="T22" s="214">
        <v>7.7724631239999997</v>
      </c>
      <c r="U22" s="214">
        <v>8.4893882260000009</v>
      </c>
      <c r="V22" s="214">
        <v>8.6874276869999996</v>
      </c>
      <c r="W22" s="214">
        <v>8.3280943819999997</v>
      </c>
      <c r="X22" s="214">
        <v>7.3638628830000004</v>
      </c>
      <c r="Y22" s="214">
        <v>6.9741567050000004</v>
      </c>
      <c r="Z22" s="214">
        <v>6.534452259</v>
      </c>
      <c r="AA22" s="214">
        <v>6.9299662050000004</v>
      </c>
      <c r="AB22" s="214">
        <v>7.041877897</v>
      </c>
      <c r="AC22" s="214">
        <v>6.7611411940000004</v>
      </c>
      <c r="AD22" s="214">
        <v>7.1364942569999998</v>
      </c>
      <c r="AE22" s="214">
        <v>7.8016928490000002</v>
      </c>
      <c r="AF22" s="214">
        <v>8.8136282270000006</v>
      </c>
      <c r="AG22" s="214">
        <v>9.1059871890000004</v>
      </c>
      <c r="AH22" s="214">
        <v>9.3187159800000003</v>
      </c>
      <c r="AI22" s="214">
        <v>8.7869962459999993</v>
      </c>
      <c r="AJ22" s="214">
        <v>7.2600996770000004</v>
      </c>
      <c r="AK22" s="214">
        <v>6.8598747080000004</v>
      </c>
      <c r="AL22" s="214">
        <v>7.0132127950000003</v>
      </c>
      <c r="AM22" s="214">
        <v>6.8187350159999998</v>
      </c>
      <c r="AN22" s="214">
        <v>7.1597464740000003</v>
      </c>
      <c r="AO22" s="214">
        <v>6.9302433370000003</v>
      </c>
      <c r="AP22" s="214">
        <v>6.7023579399999997</v>
      </c>
      <c r="AQ22" s="214">
        <v>8.0575384079999992</v>
      </c>
      <c r="AR22" s="214">
        <v>8.4571598310000002</v>
      </c>
      <c r="AS22" s="214">
        <v>9.0704314610000001</v>
      </c>
      <c r="AT22" s="214">
        <v>9.0797323569999993</v>
      </c>
      <c r="AU22" s="214">
        <v>8.6179658779999997</v>
      </c>
      <c r="AV22" s="214">
        <v>6.937594711</v>
      </c>
      <c r="AW22" s="214">
        <v>6.9006273399999998</v>
      </c>
      <c r="AX22" s="214">
        <v>7.3392268469999999</v>
      </c>
      <c r="AY22" s="214">
        <v>7.0545851050000001</v>
      </c>
      <c r="AZ22" s="214">
        <v>6.7376900309999996</v>
      </c>
      <c r="BA22" s="214">
        <v>6.5425391670000002</v>
      </c>
      <c r="BB22" s="214">
        <v>6.7545745019999996</v>
      </c>
      <c r="BC22" s="214">
        <v>7.0294600000000003</v>
      </c>
      <c r="BD22" s="214">
        <v>8.0373389999999993</v>
      </c>
      <c r="BE22" s="355">
        <v>8.423235</v>
      </c>
      <c r="BF22" s="355">
        <v>8.5842790000000004</v>
      </c>
      <c r="BG22" s="355">
        <v>8.0015260000000001</v>
      </c>
      <c r="BH22" s="355">
        <v>6.9577980000000004</v>
      </c>
      <c r="BI22" s="355">
        <v>6.864852</v>
      </c>
      <c r="BJ22" s="355">
        <v>6.6965300000000001</v>
      </c>
      <c r="BK22" s="355">
        <v>6.9091259999999997</v>
      </c>
      <c r="BL22" s="355">
        <v>7.226369</v>
      </c>
      <c r="BM22" s="355">
        <v>7.3891549999999997</v>
      </c>
      <c r="BN22" s="355">
        <v>7.3098080000000003</v>
      </c>
      <c r="BO22" s="355">
        <v>7.4563689999999996</v>
      </c>
      <c r="BP22" s="355">
        <v>8.2701919999999998</v>
      </c>
      <c r="BQ22" s="355">
        <v>8.6631870000000006</v>
      </c>
      <c r="BR22" s="355">
        <v>8.8408329999999999</v>
      </c>
      <c r="BS22" s="355">
        <v>8.2724469999999997</v>
      </c>
      <c r="BT22" s="355">
        <v>7.2376930000000002</v>
      </c>
      <c r="BU22" s="355">
        <v>7.1468740000000004</v>
      </c>
      <c r="BV22" s="355">
        <v>6.9838950000000004</v>
      </c>
    </row>
    <row r="23" spans="1:74" ht="11.1" customHeight="1" x14ac:dyDescent="0.2">
      <c r="A23" s="84" t="s">
        <v>844</v>
      </c>
      <c r="B23" s="189" t="s">
        <v>560</v>
      </c>
      <c r="C23" s="214">
        <v>8.8782768829999998</v>
      </c>
      <c r="D23" s="214">
        <v>8.2558590689999996</v>
      </c>
      <c r="E23" s="214">
        <v>8.3404726890000003</v>
      </c>
      <c r="F23" s="214">
        <v>8.9323417389999999</v>
      </c>
      <c r="G23" s="214">
        <v>9.2928238390000004</v>
      </c>
      <c r="H23" s="214">
        <v>9.6566422559999996</v>
      </c>
      <c r="I23" s="214">
        <v>9.5264820720000003</v>
      </c>
      <c r="J23" s="214">
        <v>9.4934046819999995</v>
      </c>
      <c r="K23" s="214">
        <v>9.6864952360000007</v>
      </c>
      <c r="L23" s="214">
        <v>8.8063945120000007</v>
      </c>
      <c r="M23" s="214">
        <v>8.9492060319999993</v>
      </c>
      <c r="N23" s="214">
        <v>8.9827150840000005</v>
      </c>
      <c r="O23" s="214">
        <v>7.2796476849999996</v>
      </c>
      <c r="P23" s="214">
        <v>7.4942681970000002</v>
      </c>
      <c r="Q23" s="214">
        <v>8.1502783020000003</v>
      </c>
      <c r="R23" s="214">
        <v>8.0866253070000003</v>
      </c>
      <c r="S23" s="214">
        <v>8.3010406900000007</v>
      </c>
      <c r="T23" s="214">
        <v>8.7834616170000004</v>
      </c>
      <c r="U23" s="214">
        <v>9.335187822</v>
      </c>
      <c r="V23" s="214">
        <v>9.2839632460000008</v>
      </c>
      <c r="W23" s="214">
        <v>9.3340717259999995</v>
      </c>
      <c r="X23" s="214">
        <v>8.972180689</v>
      </c>
      <c r="Y23" s="214">
        <v>8.6751286870000008</v>
      </c>
      <c r="Z23" s="214">
        <v>8.2817929110000001</v>
      </c>
      <c r="AA23" s="214">
        <v>8.6535190009999994</v>
      </c>
      <c r="AB23" s="214">
        <v>9.3239082189999998</v>
      </c>
      <c r="AC23" s="214">
        <v>8.4811777060000004</v>
      </c>
      <c r="AD23" s="214">
        <v>9.6144375859999993</v>
      </c>
      <c r="AE23" s="214">
        <v>9.9272781319999996</v>
      </c>
      <c r="AF23" s="214">
        <v>10.05832098</v>
      </c>
      <c r="AG23" s="214">
        <v>9.5252255639999994</v>
      </c>
      <c r="AH23" s="214">
        <v>9.7339093890000008</v>
      </c>
      <c r="AI23" s="214">
        <v>9.6187270480000002</v>
      </c>
      <c r="AJ23" s="214">
        <v>9.2864203839999995</v>
      </c>
      <c r="AK23" s="214">
        <v>8.8569475739999994</v>
      </c>
      <c r="AL23" s="214">
        <v>8.4647396859999997</v>
      </c>
      <c r="AM23" s="214">
        <v>8.1389989630000006</v>
      </c>
      <c r="AN23" s="214">
        <v>8.9816867019999993</v>
      </c>
      <c r="AO23" s="214">
        <v>7.9805528670000001</v>
      </c>
      <c r="AP23" s="214">
        <v>8.8005565249999993</v>
      </c>
      <c r="AQ23" s="214">
        <v>9.4585607429999996</v>
      </c>
      <c r="AR23" s="214">
        <v>10.288159159999999</v>
      </c>
      <c r="AS23" s="214">
        <v>9.865942853</v>
      </c>
      <c r="AT23" s="214">
        <v>9.4304687830000002</v>
      </c>
      <c r="AU23" s="214">
        <v>9.8993718790000003</v>
      </c>
      <c r="AV23" s="214">
        <v>8.9071231490000002</v>
      </c>
      <c r="AW23" s="214">
        <v>8.5740449959999996</v>
      </c>
      <c r="AX23" s="214">
        <v>8.6969361139999997</v>
      </c>
      <c r="AY23" s="214">
        <v>9.0059954340000008</v>
      </c>
      <c r="AZ23" s="214">
        <v>9.0302480979999995</v>
      </c>
      <c r="BA23" s="214">
        <v>8.3411006380000003</v>
      </c>
      <c r="BB23" s="214">
        <v>9.3627220520000005</v>
      </c>
      <c r="BC23" s="214">
        <v>9.5846549999999997</v>
      </c>
      <c r="BD23" s="214">
        <v>9.7828420000000005</v>
      </c>
      <c r="BE23" s="355">
        <v>9.7007060000000003</v>
      </c>
      <c r="BF23" s="355">
        <v>9.5392709999999994</v>
      </c>
      <c r="BG23" s="355">
        <v>9.3828619999999994</v>
      </c>
      <c r="BH23" s="355">
        <v>9.0004069999999992</v>
      </c>
      <c r="BI23" s="355">
        <v>8.7192240000000005</v>
      </c>
      <c r="BJ23" s="355">
        <v>8.6033200000000001</v>
      </c>
      <c r="BK23" s="355">
        <v>8.6951820000000009</v>
      </c>
      <c r="BL23" s="355">
        <v>8.7720719999999996</v>
      </c>
      <c r="BM23" s="355">
        <v>8.9495310000000003</v>
      </c>
      <c r="BN23" s="355">
        <v>9.3704479999999997</v>
      </c>
      <c r="BO23" s="355">
        <v>9.7161080000000002</v>
      </c>
      <c r="BP23" s="355">
        <v>10.08334</v>
      </c>
      <c r="BQ23" s="355">
        <v>10.1419</v>
      </c>
      <c r="BR23" s="355">
        <v>10.02411</v>
      </c>
      <c r="BS23" s="355">
        <v>9.8225259999999999</v>
      </c>
      <c r="BT23" s="355">
        <v>9.3775759999999995</v>
      </c>
      <c r="BU23" s="355">
        <v>9.0240080000000003</v>
      </c>
      <c r="BV23" s="355">
        <v>8.8471240000000009</v>
      </c>
    </row>
    <row r="24" spans="1:74" ht="11.1" customHeight="1" x14ac:dyDescent="0.2">
      <c r="A24" s="84" t="s">
        <v>845</v>
      </c>
      <c r="B24" s="189" t="s">
        <v>561</v>
      </c>
      <c r="C24" s="214">
        <v>8.8110057410000007</v>
      </c>
      <c r="D24" s="214">
        <v>8.5939818730000006</v>
      </c>
      <c r="E24" s="214">
        <v>8.0411946870000008</v>
      </c>
      <c r="F24" s="214">
        <v>9.4319646959999996</v>
      </c>
      <c r="G24" s="214">
        <v>9.7148137769999998</v>
      </c>
      <c r="H24" s="214">
        <v>9.8251318409999993</v>
      </c>
      <c r="I24" s="214">
        <v>10.091044309999999</v>
      </c>
      <c r="J24" s="214">
        <v>10.12717076</v>
      </c>
      <c r="K24" s="214">
        <v>9.7442450800000007</v>
      </c>
      <c r="L24" s="214">
        <v>9.2987303489999995</v>
      </c>
      <c r="M24" s="214">
        <v>9.0939189349999996</v>
      </c>
      <c r="N24" s="214">
        <v>8.4971031979999996</v>
      </c>
      <c r="O24" s="214">
        <v>7.5212303560000002</v>
      </c>
      <c r="P24" s="214">
        <v>7.3566755500000003</v>
      </c>
      <c r="Q24" s="214">
        <v>7.6702787910000003</v>
      </c>
      <c r="R24" s="214">
        <v>8.3349355490000008</v>
      </c>
      <c r="S24" s="214">
        <v>8.4597283599999997</v>
      </c>
      <c r="T24" s="214">
        <v>9.0501157939999999</v>
      </c>
      <c r="U24" s="214">
        <v>9.5000941549999993</v>
      </c>
      <c r="V24" s="214">
        <v>10.01615183</v>
      </c>
      <c r="W24" s="214">
        <v>9.7334595979999996</v>
      </c>
      <c r="X24" s="214">
        <v>10.145863950000001</v>
      </c>
      <c r="Y24" s="214">
        <v>9.4891298249999991</v>
      </c>
      <c r="Z24" s="214">
        <v>8.4394713079999999</v>
      </c>
      <c r="AA24" s="214">
        <v>8.6862326700000008</v>
      </c>
      <c r="AB24" s="214">
        <v>9.1378055220000007</v>
      </c>
      <c r="AC24" s="214">
        <v>9.0372694849999995</v>
      </c>
      <c r="AD24" s="214">
        <v>9.7777587799999992</v>
      </c>
      <c r="AE24" s="214">
        <v>10.16890006</v>
      </c>
      <c r="AF24" s="214">
        <v>10.489798220000001</v>
      </c>
      <c r="AG24" s="214">
        <v>10.547461589999999</v>
      </c>
      <c r="AH24" s="214">
        <v>10.714249049999999</v>
      </c>
      <c r="AI24" s="214">
        <v>10.55784903</v>
      </c>
      <c r="AJ24" s="214">
        <v>10.095020549999999</v>
      </c>
      <c r="AK24" s="214">
        <v>9.3330046580000001</v>
      </c>
      <c r="AL24" s="214">
        <v>8.7214858690000003</v>
      </c>
      <c r="AM24" s="214">
        <v>8.4022962210000003</v>
      </c>
      <c r="AN24" s="214">
        <v>8.7512528500000002</v>
      </c>
      <c r="AO24" s="214">
        <v>8.8900834389999996</v>
      </c>
      <c r="AP24" s="214">
        <v>8.6903517109999999</v>
      </c>
      <c r="AQ24" s="214">
        <v>9.6575908940000001</v>
      </c>
      <c r="AR24" s="214">
        <v>10.41597045</v>
      </c>
      <c r="AS24" s="214">
        <v>10.71434818</v>
      </c>
      <c r="AT24" s="214">
        <v>10.723479530000001</v>
      </c>
      <c r="AU24" s="214">
        <v>10.1260406</v>
      </c>
      <c r="AV24" s="214">
        <v>9.5981326790000008</v>
      </c>
      <c r="AW24" s="214">
        <v>8.6258863029999997</v>
      </c>
      <c r="AX24" s="214">
        <v>8.7087124629999995</v>
      </c>
      <c r="AY24" s="214">
        <v>8.6222288250000005</v>
      </c>
      <c r="AZ24" s="214">
        <v>8.5925888540000006</v>
      </c>
      <c r="BA24" s="214">
        <v>8.2843368979999994</v>
      </c>
      <c r="BB24" s="214">
        <v>9.0601531519999998</v>
      </c>
      <c r="BC24" s="214">
        <v>9.4505929999999996</v>
      </c>
      <c r="BD24" s="214">
        <v>9.5983479999999997</v>
      </c>
      <c r="BE24" s="355">
        <v>9.7011780000000005</v>
      </c>
      <c r="BF24" s="355">
        <v>9.8324359999999995</v>
      </c>
      <c r="BG24" s="355">
        <v>9.577966</v>
      </c>
      <c r="BH24" s="355">
        <v>9.166207</v>
      </c>
      <c r="BI24" s="355">
        <v>8.6988489999999992</v>
      </c>
      <c r="BJ24" s="355">
        <v>8.0957690000000007</v>
      </c>
      <c r="BK24" s="355">
        <v>7.9539749999999998</v>
      </c>
      <c r="BL24" s="355">
        <v>8.2487919999999999</v>
      </c>
      <c r="BM24" s="355">
        <v>8.3783250000000002</v>
      </c>
      <c r="BN24" s="355">
        <v>8.9826639999999998</v>
      </c>
      <c r="BO24" s="355">
        <v>9.3032079999999997</v>
      </c>
      <c r="BP24" s="355">
        <v>9.4252359999999999</v>
      </c>
      <c r="BQ24" s="355">
        <v>9.5802399999999999</v>
      </c>
      <c r="BR24" s="355">
        <v>9.8076070000000009</v>
      </c>
      <c r="BS24" s="355">
        <v>9.6150870000000008</v>
      </c>
      <c r="BT24" s="355">
        <v>9.2566450000000007</v>
      </c>
      <c r="BU24" s="355">
        <v>8.8223109999999991</v>
      </c>
      <c r="BV24" s="355">
        <v>8.2366430000000008</v>
      </c>
    </row>
    <row r="25" spans="1:74" ht="11.1" customHeight="1" x14ac:dyDescent="0.2">
      <c r="A25" s="84" t="s">
        <v>846</v>
      </c>
      <c r="B25" s="189" t="s">
        <v>562</v>
      </c>
      <c r="C25" s="214">
        <v>7.541937774</v>
      </c>
      <c r="D25" s="214">
        <v>7.150929734</v>
      </c>
      <c r="E25" s="214">
        <v>6.82411937</v>
      </c>
      <c r="F25" s="214">
        <v>7.1323432760000003</v>
      </c>
      <c r="G25" s="214">
        <v>7.3874904920000004</v>
      </c>
      <c r="H25" s="214">
        <v>7.1669190739999999</v>
      </c>
      <c r="I25" s="214">
        <v>7.9040261789999997</v>
      </c>
      <c r="J25" s="214">
        <v>8.1308273070000006</v>
      </c>
      <c r="K25" s="214">
        <v>8.1244502890000003</v>
      </c>
      <c r="L25" s="214">
        <v>8.0484033820000001</v>
      </c>
      <c r="M25" s="214">
        <v>7.6296708850000003</v>
      </c>
      <c r="N25" s="214">
        <v>6.7221257550000004</v>
      </c>
      <c r="O25" s="214">
        <v>6.2657175650000001</v>
      </c>
      <c r="P25" s="214">
        <v>6.1006638799999999</v>
      </c>
      <c r="Q25" s="214">
        <v>6.5206001689999997</v>
      </c>
      <c r="R25" s="214">
        <v>6.4745830660000001</v>
      </c>
      <c r="S25" s="214">
        <v>7.1913992950000001</v>
      </c>
      <c r="T25" s="214">
        <v>7.1013067330000004</v>
      </c>
      <c r="U25" s="214">
        <v>7.8884590149999996</v>
      </c>
      <c r="V25" s="214">
        <v>8.5164762700000001</v>
      </c>
      <c r="W25" s="214">
        <v>8.4064110880000005</v>
      </c>
      <c r="X25" s="214">
        <v>8.7017409350000001</v>
      </c>
      <c r="Y25" s="214">
        <v>8.5249550139999997</v>
      </c>
      <c r="Z25" s="214">
        <v>7.6508547020000002</v>
      </c>
      <c r="AA25" s="214">
        <v>7.4197759379999999</v>
      </c>
      <c r="AB25" s="214">
        <v>7.6889029290000002</v>
      </c>
      <c r="AC25" s="214">
        <v>7.6240233919999998</v>
      </c>
      <c r="AD25" s="214">
        <v>8.01403687</v>
      </c>
      <c r="AE25" s="214">
        <v>8.1029019909999995</v>
      </c>
      <c r="AF25" s="214">
        <v>8.3008937589999992</v>
      </c>
      <c r="AG25" s="214">
        <v>8.6960227319999994</v>
      </c>
      <c r="AH25" s="214">
        <v>8.8815497899999993</v>
      </c>
      <c r="AI25" s="214">
        <v>8.7926258560000008</v>
      </c>
      <c r="AJ25" s="214">
        <v>8.6318603609999993</v>
      </c>
      <c r="AK25" s="214">
        <v>8.0308309510000004</v>
      </c>
      <c r="AL25" s="214">
        <v>7.9062286339999996</v>
      </c>
      <c r="AM25" s="214">
        <v>6.9484643799999999</v>
      </c>
      <c r="AN25" s="214">
        <v>7.2394103230000004</v>
      </c>
      <c r="AO25" s="214">
        <v>7.6044322219999998</v>
      </c>
      <c r="AP25" s="214">
        <v>7.5764943750000002</v>
      </c>
      <c r="AQ25" s="214">
        <v>7.9854024170000004</v>
      </c>
      <c r="AR25" s="214">
        <v>8.3538839310000004</v>
      </c>
      <c r="AS25" s="214">
        <v>8.6303168380000006</v>
      </c>
      <c r="AT25" s="214">
        <v>8.6096147110000008</v>
      </c>
      <c r="AU25" s="214">
        <v>8.4119294700000005</v>
      </c>
      <c r="AV25" s="214">
        <v>7.9644262059999997</v>
      </c>
      <c r="AW25" s="214">
        <v>6.9602777600000003</v>
      </c>
      <c r="AX25" s="214">
        <v>6.5921031140000004</v>
      </c>
      <c r="AY25" s="214">
        <v>6.5255482560000004</v>
      </c>
      <c r="AZ25" s="214">
        <v>6.34837995</v>
      </c>
      <c r="BA25" s="214">
        <v>6.3192336539999996</v>
      </c>
      <c r="BB25" s="214">
        <v>6.5826437489999998</v>
      </c>
      <c r="BC25" s="214">
        <v>7.1553839999999997</v>
      </c>
      <c r="BD25" s="214">
        <v>7.5362049999999998</v>
      </c>
      <c r="BE25" s="355">
        <v>7.7595320000000001</v>
      </c>
      <c r="BF25" s="355">
        <v>7.869561</v>
      </c>
      <c r="BG25" s="355">
        <v>7.6412610000000001</v>
      </c>
      <c r="BH25" s="355">
        <v>7.6306130000000003</v>
      </c>
      <c r="BI25" s="355">
        <v>7.2548760000000003</v>
      </c>
      <c r="BJ25" s="355">
        <v>6.7456779999999998</v>
      </c>
      <c r="BK25" s="355">
        <v>6.798343</v>
      </c>
      <c r="BL25" s="355">
        <v>6.9624879999999996</v>
      </c>
      <c r="BM25" s="355">
        <v>6.9170619999999996</v>
      </c>
      <c r="BN25" s="355">
        <v>7.1932349999999996</v>
      </c>
      <c r="BO25" s="355">
        <v>7.4758089999999999</v>
      </c>
      <c r="BP25" s="355">
        <v>7.6350740000000004</v>
      </c>
      <c r="BQ25" s="355">
        <v>7.8528500000000001</v>
      </c>
      <c r="BR25" s="355">
        <v>8.0535499999999995</v>
      </c>
      <c r="BS25" s="355">
        <v>7.8591160000000002</v>
      </c>
      <c r="BT25" s="355">
        <v>7.872204</v>
      </c>
      <c r="BU25" s="355">
        <v>7.4956779999999998</v>
      </c>
      <c r="BV25" s="355">
        <v>6.97525</v>
      </c>
    </row>
    <row r="26" spans="1:74" ht="11.1" customHeight="1" x14ac:dyDescent="0.2">
      <c r="A26" s="84" t="s">
        <v>847</v>
      </c>
      <c r="B26" s="189" t="s">
        <v>563</v>
      </c>
      <c r="C26" s="214">
        <v>8.2172755340000005</v>
      </c>
      <c r="D26" s="214">
        <v>8.3137761549999993</v>
      </c>
      <c r="E26" s="214">
        <v>8.4481371460000005</v>
      </c>
      <c r="F26" s="214">
        <v>8.5448124360000008</v>
      </c>
      <c r="G26" s="214">
        <v>8.4006873560000006</v>
      </c>
      <c r="H26" s="214">
        <v>8.8143431379999999</v>
      </c>
      <c r="I26" s="214">
        <v>9.1660221130000004</v>
      </c>
      <c r="J26" s="214">
        <v>9.0315818879999998</v>
      </c>
      <c r="K26" s="214">
        <v>8.9792707909999994</v>
      </c>
      <c r="L26" s="214">
        <v>8.2371609629999991</v>
      </c>
      <c r="M26" s="214">
        <v>7.1779007039999998</v>
      </c>
      <c r="N26" s="214">
        <v>6.9595289830000002</v>
      </c>
      <c r="O26" s="214">
        <v>6.8436322000000001</v>
      </c>
      <c r="P26" s="214">
        <v>6.9775949610000003</v>
      </c>
      <c r="Q26" s="214">
        <v>7.1145222739999996</v>
      </c>
      <c r="R26" s="214">
        <v>6.9575303640000001</v>
      </c>
      <c r="S26" s="214">
        <v>6.949129278</v>
      </c>
      <c r="T26" s="214">
        <v>7.5873176869999996</v>
      </c>
      <c r="U26" s="214">
        <v>7.8950360960000001</v>
      </c>
      <c r="V26" s="214">
        <v>8.1039387230000006</v>
      </c>
      <c r="W26" s="214">
        <v>7.8771148560000004</v>
      </c>
      <c r="X26" s="214">
        <v>7.4345254880000002</v>
      </c>
      <c r="Y26" s="214">
        <v>6.9515867890000003</v>
      </c>
      <c r="Z26" s="214">
        <v>6.6784014770000004</v>
      </c>
      <c r="AA26" s="214">
        <v>6.7231436210000002</v>
      </c>
      <c r="AB26" s="214">
        <v>6.9581201229999996</v>
      </c>
      <c r="AC26" s="214">
        <v>7.155839973</v>
      </c>
      <c r="AD26" s="214">
        <v>7.2068920009999999</v>
      </c>
      <c r="AE26" s="214">
        <v>7.2932286460000002</v>
      </c>
      <c r="AF26" s="214">
        <v>7.9005667470000001</v>
      </c>
      <c r="AG26" s="214">
        <v>8.3606365609999997</v>
      </c>
      <c r="AH26" s="214">
        <v>8.3599524269999996</v>
      </c>
      <c r="AI26" s="214">
        <v>8.1914855790000001</v>
      </c>
      <c r="AJ26" s="214">
        <v>7.3020403610000004</v>
      </c>
      <c r="AK26" s="214">
        <v>7.2276361900000001</v>
      </c>
      <c r="AL26" s="214">
        <v>7.1757080479999997</v>
      </c>
      <c r="AM26" s="214">
        <v>6.9478979110000001</v>
      </c>
      <c r="AN26" s="214">
        <v>6.9479385310000001</v>
      </c>
      <c r="AO26" s="214">
        <v>7.0974461690000004</v>
      </c>
      <c r="AP26" s="214">
        <v>7.0678255439999997</v>
      </c>
      <c r="AQ26" s="214">
        <v>7.7523591249999999</v>
      </c>
      <c r="AR26" s="214">
        <v>7.9630243189999996</v>
      </c>
      <c r="AS26" s="214">
        <v>8.5441093049999992</v>
      </c>
      <c r="AT26" s="214">
        <v>7.5586509099999999</v>
      </c>
      <c r="AU26" s="214">
        <v>7.6872474239999997</v>
      </c>
      <c r="AV26" s="214">
        <v>6.7546832979999998</v>
      </c>
      <c r="AW26" s="214">
        <v>6.043008253</v>
      </c>
      <c r="AX26" s="214">
        <v>6.17407884</v>
      </c>
      <c r="AY26" s="214">
        <v>6.3240104629999996</v>
      </c>
      <c r="AZ26" s="214">
        <v>6.392940372</v>
      </c>
      <c r="BA26" s="214">
        <v>6.45115938</v>
      </c>
      <c r="BB26" s="214">
        <v>6.4926301039999998</v>
      </c>
      <c r="BC26" s="214">
        <v>6.5693210000000004</v>
      </c>
      <c r="BD26" s="214">
        <v>6.9680460000000002</v>
      </c>
      <c r="BE26" s="355">
        <v>7.3926439999999998</v>
      </c>
      <c r="BF26" s="355">
        <v>7.6513590000000002</v>
      </c>
      <c r="BG26" s="355">
        <v>7.6178210000000002</v>
      </c>
      <c r="BH26" s="355">
        <v>7.153111</v>
      </c>
      <c r="BI26" s="355">
        <v>6.5819939999999999</v>
      </c>
      <c r="BJ26" s="355">
        <v>6.4468569999999996</v>
      </c>
      <c r="BK26" s="355">
        <v>6.7767179999999998</v>
      </c>
      <c r="BL26" s="355">
        <v>6.975543</v>
      </c>
      <c r="BM26" s="355">
        <v>7.0832179999999996</v>
      </c>
      <c r="BN26" s="355">
        <v>7.1437480000000004</v>
      </c>
      <c r="BO26" s="355">
        <v>7.2427619999999999</v>
      </c>
      <c r="BP26" s="355">
        <v>7.5507369999999998</v>
      </c>
      <c r="BQ26" s="355">
        <v>7.9042089999999998</v>
      </c>
      <c r="BR26" s="355">
        <v>8.1335770000000007</v>
      </c>
      <c r="BS26" s="355">
        <v>8.0653459999999999</v>
      </c>
      <c r="BT26" s="355">
        <v>7.5741779999999999</v>
      </c>
      <c r="BU26" s="355">
        <v>6.9767150000000004</v>
      </c>
      <c r="BV26" s="355">
        <v>6.8170140000000004</v>
      </c>
    </row>
    <row r="27" spans="1:74" ht="11.1" customHeight="1" x14ac:dyDescent="0.2">
      <c r="A27" s="84" t="s">
        <v>848</v>
      </c>
      <c r="B27" s="189" t="s">
        <v>564</v>
      </c>
      <c r="C27" s="214">
        <v>9.5069703099999998</v>
      </c>
      <c r="D27" s="214">
        <v>9.3547016349999996</v>
      </c>
      <c r="E27" s="214">
        <v>9.4136931110000006</v>
      </c>
      <c r="F27" s="214">
        <v>8.9049448200000008</v>
      </c>
      <c r="G27" s="214">
        <v>8.3726286969999997</v>
      </c>
      <c r="H27" s="214">
        <v>9.0570926600000004</v>
      </c>
      <c r="I27" s="214">
        <v>9.0594114569999995</v>
      </c>
      <c r="J27" s="214">
        <v>9.1100497479999998</v>
      </c>
      <c r="K27" s="214">
        <v>8.8596831100000006</v>
      </c>
      <c r="L27" s="214">
        <v>8.8057937430000006</v>
      </c>
      <c r="M27" s="214">
        <v>7.8365950949999998</v>
      </c>
      <c r="N27" s="214">
        <v>8.4488790179999995</v>
      </c>
      <c r="O27" s="214">
        <v>8.2355107529999998</v>
      </c>
      <c r="P27" s="214">
        <v>8.7109176720000008</v>
      </c>
      <c r="Q27" s="214">
        <v>8.4521432809999997</v>
      </c>
      <c r="R27" s="214">
        <v>7.9453054840000004</v>
      </c>
      <c r="S27" s="214">
        <v>8.1078895709999994</v>
      </c>
      <c r="T27" s="214">
        <v>8.5651464219999998</v>
      </c>
      <c r="U27" s="214">
        <v>8.8520243700000005</v>
      </c>
      <c r="V27" s="214">
        <v>9.3159325230000007</v>
      </c>
      <c r="W27" s="214">
        <v>9.5252054279999996</v>
      </c>
      <c r="X27" s="214">
        <v>9.2298115349999996</v>
      </c>
      <c r="Y27" s="214">
        <v>9.2160965739999998</v>
      </c>
      <c r="Z27" s="214">
        <v>9.1846307300000003</v>
      </c>
      <c r="AA27" s="214">
        <v>9.0318961279999996</v>
      </c>
      <c r="AB27" s="214">
        <v>9.0401526220000008</v>
      </c>
      <c r="AC27" s="214">
        <v>9.2052143540000007</v>
      </c>
      <c r="AD27" s="214">
        <v>8.9645095080000008</v>
      </c>
      <c r="AE27" s="214">
        <v>8.8609548759999992</v>
      </c>
      <c r="AF27" s="214">
        <v>9.4269133679999992</v>
      </c>
      <c r="AG27" s="214">
        <v>9.2028200019999993</v>
      </c>
      <c r="AH27" s="214">
        <v>9.2450659650000002</v>
      </c>
      <c r="AI27" s="214">
        <v>8.8568902650000005</v>
      </c>
      <c r="AJ27" s="214">
        <v>8.4554889539999998</v>
      </c>
      <c r="AK27" s="214">
        <v>8.4778430539999992</v>
      </c>
      <c r="AL27" s="214">
        <v>8.6182617970000006</v>
      </c>
      <c r="AM27" s="214">
        <v>8.8560987450000006</v>
      </c>
      <c r="AN27" s="214">
        <v>8.9934956499999998</v>
      </c>
      <c r="AO27" s="214">
        <v>8.8436022409999993</v>
      </c>
      <c r="AP27" s="214">
        <v>8.6417282659999994</v>
      </c>
      <c r="AQ27" s="214">
        <v>8.5624558420000003</v>
      </c>
      <c r="AR27" s="214">
        <v>8.508125261</v>
      </c>
      <c r="AS27" s="214">
        <v>9.2115622439999996</v>
      </c>
      <c r="AT27" s="214">
        <v>9.0892655250000001</v>
      </c>
      <c r="AU27" s="214">
        <v>9.0275373719999994</v>
      </c>
      <c r="AV27" s="214">
        <v>8.2761582580000006</v>
      </c>
      <c r="AW27" s="214">
        <v>8.4434021680000004</v>
      </c>
      <c r="AX27" s="214">
        <v>9.0925375580000001</v>
      </c>
      <c r="AY27" s="214">
        <v>9.1741777710000001</v>
      </c>
      <c r="AZ27" s="214">
        <v>8.8010529559999995</v>
      </c>
      <c r="BA27" s="214">
        <v>9.2729101150000002</v>
      </c>
      <c r="BB27" s="214">
        <v>9.1919151590000006</v>
      </c>
      <c r="BC27" s="214">
        <v>8.8491990000000005</v>
      </c>
      <c r="BD27" s="214">
        <v>9.1076979999999992</v>
      </c>
      <c r="BE27" s="355">
        <v>8.9489590000000003</v>
      </c>
      <c r="BF27" s="355">
        <v>8.8768569999999993</v>
      </c>
      <c r="BG27" s="355">
        <v>8.5575220000000005</v>
      </c>
      <c r="BH27" s="355">
        <v>8.2803330000000006</v>
      </c>
      <c r="BI27" s="355">
        <v>8.1011319999999998</v>
      </c>
      <c r="BJ27" s="355">
        <v>8.3411620000000006</v>
      </c>
      <c r="BK27" s="355">
        <v>8.3215389999999996</v>
      </c>
      <c r="BL27" s="355">
        <v>8.5580400000000001</v>
      </c>
      <c r="BM27" s="355">
        <v>8.6961259999999996</v>
      </c>
      <c r="BN27" s="355">
        <v>8.4951889999999999</v>
      </c>
      <c r="BO27" s="355">
        <v>8.5758399999999995</v>
      </c>
      <c r="BP27" s="355">
        <v>8.8498300000000008</v>
      </c>
      <c r="BQ27" s="355">
        <v>8.8679570000000005</v>
      </c>
      <c r="BR27" s="355">
        <v>8.9373149999999999</v>
      </c>
      <c r="BS27" s="355">
        <v>8.7186299999999992</v>
      </c>
      <c r="BT27" s="355">
        <v>8.5066299999999995</v>
      </c>
      <c r="BU27" s="355">
        <v>8.3652560000000005</v>
      </c>
      <c r="BV27" s="355">
        <v>8.6281800000000004</v>
      </c>
    </row>
    <row r="28" spans="1:74" ht="11.1" customHeight="1" x14ac:dyDescent="0.2">
      <c r="A28" s="84" t="s">
        <v>849</v>
      </c>
      <c r="B28" s="189" t="s">
        <v>538</v>
      </c>
      <c r="C28" s="214">
        <v>8.15</v>
      </c>
      <c r="D28" s="214">
        <v>7.81</v>
      </c>
      <c r="E28" s="214">
        <v>7.85</v>
      </c>
      <c r="F28" s="214">
        <v>8.0299999999999994</v>
      </c>
      <c r="G28" s="214">
        <v>8.1300000000000008</v>
      </c>
      <c r="H28" s="214">
        <v>8.52</v>
      </c>
      <c r="I28" s="214">
        <v>8.49</v>
      </c>
      <c r="J28" s="214">
        <v>8.4600000000000009</v>
      </c>
      <c r="K28" s="214">
        <v>8.43</v>
      </c>
      <c r="L28" s="214">
        <v>7.79</v>
      </c>
      <c r="M28" s="214">
        <v>7.39</v>
      </c>
      <c r="N28" s="214">
        <v>7.23</v>
      </c>
      <c r="O28" s="214">
        <v>6.75</v>
      </c>
      <c r="P28" s="214">
        <v>6.86</v>
      </c>
      <c r="Q28" s="214">
        <v>7.08</v>
      </c>
      <c r="R28" s="214">
        <v>6.98</v>
      </c>
      <c r="S28" s="214">
        <v>7.32</v>
      </c>
      <c r="T28" s="214">
        <v>7.72</v>
      </c>
      <c r="U28" s="214">
        <v>8.14</v>
      </c>
      <c r="V28" s="214">
        <v>8.3000000000000007</v>
      </c>
      <c r="W28" s="214">
        <v>8.2799999999999994</v>
      </c>
      <c r="X28" s="214">
        <v>7.96</v>
      </c>
      <c r="Y28" s="214">
        <v>7.67</v>
      </c>
      <c r="Z28" s="214">
        <v>7.27</v>
      </c>
      <c r="AA28" s="214">
        <v>7.58</v>
      </c>
      <c r="AB28" s="214">
        <v>7.89</v>
      </c>
      <c r="AC28" s="214">
        <v>7.68</v>
      </c>
      <c r="AD28" s="214">
        <v>8.0399999999999991</v>
      </c>
      <c r="AE28" s="214">
        <v>8.31</v>
      </c>
      <c r="AF28" s="214">
        <v>8.75</v>
      </c>
      <c r="AG28" s="214">
        <v>8.81</v>
      </c>
      <c r="AH28" s="214">
        <v>8.76</v>
      </c>
      <c r="AI28" s="214">
        <v>8.52</v>
      </c>
      <c r="AJ28" s="214">
        <v>7.97</v>
      </c>
      <c r="AK28" s="214">
        <v>7.51</v>
      </c>
      <c r="AL28" s="214">
        <v>7.42</v>
      </c>
      <c r="AM28" s="214">
        <v>7.43</v>
      </c>
      <c r="AN28" s="214">
        <v>7.82</v>
      </c>
      <c r="AO28" s="214">
        <v>7.74</v>
      </c>
      <c r="AP28" s="214">
        <v>7.66</v>
      </c>
      <c r="AQ28" s="214">
        <v>8.4600000000000009</v>
      </c>
      <c r="AR28" s="214">
        <v>8.65</v>
      </c>
      <c r="AS28" s="214">
        <v>8.93</v>
      </c>
      <c r="AT28" s="214">
        <v>8.74</v>
      </c>
      <c r="AU28" s="214">
        <v>8.64</v>
      </c>
      <c r="AV28" s="214">
        <v>7.71</v>
      </c>
      <c r="AW28" s="214">
        <v>7.35</v>
      </c>
      <c r="AX28" s="214">
        <v>7.77</v>
      </c>
      <c r="AY28" s="214">
        <v>7.75</v>
      </c>
      <c r="AZ28" s="214">
        <v>7.61</v>
      </c>
      <c r="BA28" s="214">
        <v>7.47</v>
      </c>
      <c r="BB28" s="214">
        <v>7.77</v>
      </c>
      <c r="BC28" s="214">
        <v>7.9989970000000001</v>
      </c>
      <c r="BD28" s="214">
        <v>8.3010389999999994</v>
      </c>
      <c r="BE28" s="355">
        <v>8.3024000000000004</v>
      </c>
      <c r="BF28" s="355">
        <v>8.2957280000000004</v>
      </c>
      <c r="BG28" s="355">
        <v>8.0767179999999996</v>
      </c>
      <c r="BH28" s="355">
        <v>7.6372720000000003</v>
      </c>
      <c r="BI28" s="355">
        <v>7.4021800000000004</v>
      </c>
      <c r="BJ28" s="355">
        <v>7.3732680000000004</v>
      </c>
      <c r="BK28" s="355">
        <v>7.3681409999999996</v>
      </c>
      <c r="BL28" s="355">
        <v>7.4392909999999999</v>
      </c>
      <c r="BM28" s="355">
        <v>7.6491119999999997</v>
      </c>
      <c r="BN28" s="355">
        <v>7.7734399999999999</v>
      </c>
      <c r="BO28" s="355">
        <v>8.0617049999999999</v>
      </c>
      <c r="BP28" s="355">
        <v>8.3422140000000002</v>
      </c>
      <c r="BQ28" s="355">
        <v>8.4068140000000007</v>
      </c>
      <c r="BR28" s="355">
        <v>8.4647989999999993</v>
      </c>
      <c r="BS28" s="355">
        <v>8.2897160000000003</v>
      </c>
      <c r="BT28" s="355">
        <v>7.8671790000000001</v>
      </c>
      <c r="BU28" s="355">
        <v>7.6357999999999997</v>
      </c>
      <c r="BV28" s="355">
        <v>7.6102439999999998</v>
      </c>
    </row>
    <row r="29" spans="1:74" ht="11.1" customHeight="1" x14ac:dyDescent="0.2">
      <c r="A29" s="84"/>
      <c r="B29" s="88" t="s">
        <v>1225</v>
      </c>
      <c r="C29" s="231"/>
      <c r="D29" s="231"/>
      <c r="E29" s="231"/>
      <c r="F29" s="231"/>
      <c r="G29" s="231"/>
      <c r="H29" s="231"/>
      <c r="I29" s="231"/>
      <c r="J29" s="231"/>
      <c r="K29" s="231"/>
      <c r="L29" s="231"/>
      <c r="M29" s="231"/>
      <c r="N29" s="231"/>
      <c r="O29" s="231"/>
      <c r="P29" s="231"/>
      <c r="Q29" s="231"/>
      <c r="R29" s="231"/>
      <c r="S29" s="231"/>
      <c r="T29" s="231"/>
      <c r="U29" s="231"/>
      <c r="V29" s="231"/>
      <c r="W29" s="231"/>
      <c r="X29" s="231"/>
      <c r="Y29" s="231"/>
      <c r="Z29" s="231"/>
      <c r="AA29" s="231"/>
      <c r="AB29" s="231"/>
      <c r="AC29" s="231"/>
      <c r="AD29" s="231"/>
      <c r="AE29" s="231"/>
      <c r="AF29" s="231"/>
      <c r="AG29" s="231"/>
      <c r="AH29" s="231"/>
      <c r="AI29" s="231"/>
      <c r="AJ29" s="231"/>
      <c r="AK29" s="231"/>
      <c r="AL29" s="231"/>
      <c r="AM29" s="231"/>
      <c r="AN29" s="231"/>
      <c r="AO29" s="231"/>
      <c r="AP29" s="231"/>
      <c r="AQ29" s="231"/>
      <c r="AR29" s="231"/>
      <c r="AS29" s="231"/>
      <c r="AT29" s="231"/>
      <c r="AU29" s="231"/>
      <c r="AV29" s="231"/>
      <c r="AW29" s="231"/>
      <c r="AX29" s="231"/>
      <c r="AY29" s="231"/>
      <c r="AZ29" s="231"/>
      <c r="BA29" s="231"/>
      <c r="BB29" s="231"/>
      <c r="BC29" s="231"/>
      <c r="BD29" s="231"/>
      <c r="BE29" s="390"/>
      <c r="BF29" s="390"/>
      <c r="BG29" s="390"/>
      <c r="BH29" s="390"/>
      <c r="BI29" s="390"/>
      <c r="BJ29" s="390"/>
      <c r="BK29" s="390"/>
      <c r="BL29" s="390"/>
      <c r="BM29" s="390"/>
      <c r="BN29" s="390"/>
      <c r="BO29" s="390"/>
      <c r="BP29" s="390"/>
      <c r="BQ29" s="390"/>
      <c r="BR29" s="390"/>
      <c r="BS29" s="390"/>
      <c r="BT29" s="390"/>
      <c r="BU29" s="390"/>
      <c r="BV29" s="390"/>
    </row>
    <row r="30" spans="1:74" ht="11.1" customHeight="1" x14ac:dyDescent="0.2">
      <c r="A30" s="84" t="s">
        <v>850</v>
      </c>
      <c r="B30" s="189" t="s">
        <v>557</v>
      </c>
      <c r="C30" s="261">
        <v>10.005093430000001</v>
      </c>
      <c r="D30" s="261">
        <v>9.1829768410000003</v>
      </c>
      <c r="E30" s="261">
        <v>8.0989425120000007</v>
      </c>
      <c r="F30" s="261">
        <v>8.6678063440000006</v>
      </c>
      <c r="G30" s="261">
        <v>7.1486680180000004</v>
      </c>
      <c r="H30" s="261">
        <v>6.284288375</v>
      </c>
      <c r="I30" s="261">
        <v>6.1501760929999998</v>
      </c>
      <c r="J30" s="261">
        <v>5.9366597130000001</v>
      </c>
      <c r="K30" s="261">
        <v>6.2167254989999998</v>
      </c>
      <c r="L30" s="261">
        <v>5.6419066510000002</v>
      </c>
      <c r="M30" s="261">
        <v>6.5822992420000004</v>
      </c>
      <c r="N30" s="261">
        <v>7.7949417859999999</v>
      </c>
      <c r="O30" s="261">
        <v>6.9363884730000001</v>
      </c>
      <c r="P30" s="261">
        <v>6.8895142399999996</v>
      </c>
      <c r="Q30" s="261">
        <v>6.7995878059999999</v>
      </c>
      <c r="R30" s="261">
        <v>7.1242841050000001</v>
      </c>
      <c r="S30" s="261">
        <v>6.7164218289999997</v>
      </c>
      <c r="T30" s="261">
        <v>6.0022458680000002</v>
      </c>
      <c r="U30" s="261">
        <v>6.1916693609999998</v>
      </c>
      <c r="V30" s="261">
        <v>6.1707072040000002</v>
      </c>
      <c r="W30" s="261">
        <v>6.0265870179999999</v>
      </c>
      <c r="X30" s="261">
        <v>6.3814590219999996</v>
      </c>
      <c r="Y30" s="261">
        <v>6.8369076260000003</v>
      </c>
      <c r="Z30" s="261">
        <v>7.4073315830000004</v>
      </c>
      <c r="AA30" s="261">
        <v>7.7850467459999999</v>
      </c>
      <c r="AB30" s="261">
        <v>8.1954959990000003</v>
      </c>
      <c r="AC30" s="261">
        <v>7.5022936380000003</v>
      </c>
      <c r="AD30" s="261">
        <v>7.3568413699999997</v>
      </c>
      <c r="AE30" s="261">
        <v>7.2775850719999999</v>
      </c>
      <c r="AF30" s="261">
        <v>6.2653718429999996</v>
      </c>
      <c r="AG30" s="261">
        <v>6.3512585880000003</v>
      </c>
      <c r="AH30" s="261">
        <v>6.3042900289999997</v>
      </c>
      <c r="AI30" s="261">
        <v>6.4651937860000004</v>
      </c>
      <c r="AJ30" s="261">
        <v>5.7107307130000002</v>
      </c>
      <c r="AK30" s="261">
        <v>6.8785839539999998</v>
      </c>
      <c r="AL30" s="261">
        <v>7.6792322249999998</v>
      </c>
      <c r="AM30" s="261">
        <v>8.4275115070000002</v>
      </c>
      <c r="AN30" s="261">
        <v>9.0548956860000001</v>
      </c>
      <c r="AO30" s="261">
        <v>9.4276327359999996</v>
      </c>
      <c r="AP30" s="261">
        <v>9.9106308030000001</v>
      </c>
      <c r="AQ30" s="261">
        <v>8.3459921189999999</v>
      </c>
      <c r="AR30" s="261">
        <v>6.8780456709999997</v>
      </c>
      <c r="AS30" s="261">
        <v>6.6468602639999999</v>
      </c>
      <c r="AT30" s="261">
        <v>6.6153178199999996</v>
      </c>
      <c r="AU30" s="261">
        <v>6.2235586229999997</v>
      </c>
      <c r="AV30" s="261">
        <v>6.3746427130000001</v>
      </c>
      <c r="AW30" s="261">
        <v>7.6267045089999996</v>
      </c>
      <c r="AX30" s="261">
        <v>9.0822437219999994</v>
      </c>
      <c r="AY30" s="261">
        <v>8.9581914420000004</v>
      </c>
      <c r="AZ30" s="261">
        <v>8.9643272320000005</v>
      </c>
      <c r="BA30" s="261">
        <v>9.187546953</v>
      </c>
      <c r="BB30" s="261">
        <v>8.8796001760000003</v>
      </c>
      <c r="BC30" s="261">
        <v>7.8718709999999996</v>
      </c>
      <c r="BD30" s="261">
        <v>7.3441080000000003</v>
      </c>
      <c r="BE30" s="384">
        <v>7.0287249999999997</v>
      </c>
      <c r="BF30" s="384">
        <v>6.7937089999999998</v>
      </c>
      <c r="BG30" s="384">
        <v>6.646738</v>
      </c>
      <c r="BH30" s="384">
        <v>6.7504049999999998</v>
      </c>
      <c r="BI30" s="384">
        <v>7.8047979999999999</v>
      </c>
      <c r="BJ30" s="384">
        <v>8.4169669999999996</v>
      </c>
      <c r="BK30" s="384">
        <v>8.498602</v>
      </c>
      <c r="BL30" s="384">
        <v>8.3912460000000006</v>
      </c>
      <c r="BM30" s="384">
        <v>8.4041599999999992</v>
      </c>
      <c r="BN30" s="384">
        <v>8.2405609999999996</v>
      </c>
      <c r="BO30" s="384">
        <v>7.4973919999999996</v>
      </c>
      <c r="BP30" s="384">
        <v>7.2161390000000001</v>
      </c>
      <c r="BQ30" s="384">
        <v>7.19015</v>
      </c>
      <c r="BR30" s="384">
        <v>7.0994549999999998</v>
      </c>
      <c r="BS30" s="384">
        <v>6.9651459999999998</v>
      </c>
      <c r="BT30" s="384">
        <v>7.0511080000000002</v>
      </c>
      <c r="BU30" s="384">
        <v>8.0608319999999996</v>
      </c>
      <c r="BV30" s="384">
        <v>8.6298659999999998</v>
      </c>
    </row>
    <row r="31" spans="1:74" ht="11.1" customHeight="1" x14ac:dyDescent="0.2">
      <c r="A31" s="84" t="s">
        <v>851</v>
      </c>
      <c r="B31" s="187" t="s">
        <v>590</v>
      </c>
      <c r="C31" s="261">
        <v>8.2951834279999996</v>
      </c>
      <c r="D31" s="261">
        <v>7.966028391</v>
      </c>
      <c r="E31" s="261">
        <v>7.6503972579999999</v>
      </c>
      <c r="F31" s="261">
        <v>7.6449089739999998</v>
      </c>
      <c r="G31" s="261">
        <v>7.4617121160000002</v>
      </c>
      <c r="H31" s="261">
        <v>6.9776198640000002</v>
      </c>
      <c r="I31" s="261">
        <v>6.9923811389999999</v>
      </c>
      <c r="J31" s="261">
        <v>6.6035240980000003</v>
      </c>
      <c r="K31" s="261">
        <v>6.9250712950000004</v>
      </c>
      <c r="L31" s="261">
        <v>6.5023077069999999</v>
      </c>
      <c r="M31" s="261">
        <v>6.833652925</v>
      </c>
      <c r="N31" s="261">
        <v>6.9686868510000002</v>
      </c>
      <c r="O31" s="261">
        <v>6.5068490450000001</v>
      </c>
      <c r="P31" s="261">
        <v>6.393824167</v>
      </c>
      <c r="Q31" s="261">
        <v>6.6387285199999999</v>
      </c>
      <c r="R31" s="261">
        <v>5.8151801250000004</v>
      </c>
      <c r="S31" s="261">
        <v>6.0861503309999998</v>
      </c>
      <c r="T31" s="261">
        <v>6.1539792049999997</v>
      </c>
      <c r="U31" s="261">
        <v>6.4207180050000003</v>
      </c>
      <c r="V31" s="261">
        <v>6.2030051479999999</v>
      </c>
      <c r="W31" s="261">
        <v>6.141799947</v>
      </c>
      <c r="X31" s="261">
        <v>6.2946883769999999</v>
      </c>
      <c r="Y31" s="261">
        <v>6.7719712510000001</v>
      </c>
      <c r="Z31" s="261">
        <v>6.9358542490000001</v>
      </c>
      <c r="AA31" s="261">
        <v>7.5862622000000002</v>
      </c>
      <c r="AB31" s="261">
        <v>8.0627794589999997</v>
      </c>
      <c r="AC31" s="261">
        <v>7.4754319330000003</v>
      </c>
      <c r="AD31" s="261">
        <v>7.6509565669999997</v>
      </c>
      <c r="AE31" s="261">
        <v>7.3177116580000003</v>
      </c>
      <c r="AF31" s="261">
        <v>8.1162814399999998</v>
      </c>
      <c r="AG31" s="261">
        <v>8.2924396809999994</v>
      </c>
      <c r="AH31" s="261">
        <v>7.4118836080000001</v>
      </c>
      <c r="AI31" s="261">
        <v>7.0755098500000004</v>
      </c>
      <c r="AJ31" s="261">
        <v>7.3811954740000001</v>
      </c>
      <c r="AK31" s="261">
        <v>7.5766461339999998</v>
      </c>
      <c r="AL31" s="261">
        <v>7.8477619189999999</v>
      </c>
      <c r="AM31" s="261">
        <v>7.9177322319999996</v>
      </c>
      <c r="AN31" s="261">
        <v>8.5617870049999993</v>
      </c>
      <c r="AO31" s="261">
        <v>8.6375860370000002</v>
      </c>
      <c r="AP31" s="261">
        <v>7.6622264480000002</v>
      </c>
      <c r="AQ31" s="261">
        <v>7.7282646650000002</v>
      </c>
      <c r="AR31" s="261">
        <v>9.6370723009999999</v>
      </c>
      <c r="AS31" s="261">
        <v>7.6830880629999996</v>
      </c>
      <c r="AT31" s="261">
        <v>7.8838008310000003</v>
      </c>
      <c r="AU31" s="261">
        <v>7.5874451010000001</v>
      </c>
      <c r="AV31" s="261">
        <v>7.2675506460000001</v>
      </c>
      <c r="AW31" s="261">
        <v>7.5526301199999999</v>
      </c>
      <c r="AX31" s="261">
        <v>8.3136030210000005</v>
      </c>
      <c r="AY31" s="261">
        <v>9.2241377060000005</v>
      </c>
      <c r="AZ31" s="261">
        <v>8.7062081920000001</v>
      </c>
      <c r="BA31" s="261">
        <v>8.2697544070000006</v>
      </c>
      <c r="BB31" s="261">
        <v>7.9519130320000002</v>
      </c>
      <c r="BC31" s="261">
        <v>7.5457710000000002</v>
      </c>
      <c r="BD31" s="261">
        <v>7.4009980000000004</v>
      </c>
      <c r="BE31" s="384">
        <v>7.3328100000000003</v>
      </c>
      <c r="BF31" s="384">
        <v>7.1592169999999999</v>
      </c>
      <c r="BG31" s="384">
        <v>6.9943499999999998</v>
      </c>
      <c r="BH31" s="384">
        <v>7.0658130000000003</v>
      </c>
      <c r="BI31" s="384">
        <v>7.2631269999999999</v>
      </c>
      <c r="BJ31" s="384">
        <v>7.2635500000000004</v>
      </c>
      <c r="BK31" s="384">
        <v>7.6117090000000003</v>
      </c>
      <c r="BL31" s="384">
        <v>7.6987009999999998</v>
      </c>
      <c r="BM31" s="384">
        <v>7.7403459999999997</v>
      </c>
      <c r="BN31" s="384">
        <v>7.1768929999999997</v>
      </c>
      <c r="BO31" s="384">
        <v>6.979679</v>
      </c>
      <c r="BP31" s="384">
        <v>6.9987519999999996</v>
      </c>
      <c r="BQ31" s="384">
        <v>7.1133160000000002</v>
      </c>
      <c r="BR31" s="384">
        <v>7.0835059999999999</v>
      </c>
      <c r="BS31" s="384">
        <v>7.0104829999999998</v>
      </c>
      <c r="BT31" s="384">
        <v>7.1478279999999996</v>
      </c>
      <c r="BU31" s="384">
        <v>7.3855399999999998</v>
      </c>
      <c r="BV31" s="384">
        <v>7.4176469999999997</v>
      </c>
    </row>
    <row r="32" spans="1:74" ht="11.1" customHeight="1" x14ac:dyDescent="0.2">
      <c r="A32" s="84" t="s">
        <v>852</v>
      </c>
      <c r="B32" s="189" t="s">
        <v>558</v>
      </c>
      <c r="C32" s="261">
        <v>6.5494755140000001</v>
      </c>
      <c r="D32" s="261">
        <v>6.2115937040000002</v>
      </c>
      <c r="E32" s="261">
        <v>6.2701806170000003</v>
      </c>
      <c r="F32" s="261">
        <v>5.7343337959999996</v>
      </c>
      <c r="G32" s="261">
        <v>5.3274930749999996</v>
      </c>
      <c r="H32" s="261">
        <v>5.7078340470000004</v>
      </c>
      <c r="I32" s="261">
        <v>5.4323727110000002</v>
      </c>
      <c r="J32" s="261">
        <v>5.6297098889999999</v>
      </c>
      <c r="K32" s="261">
        <v>5.3906118379999999</v>
      </c>
      <c r="L32" s="261">
        <v>5.0812108260000004</v>
      </c>
      <c r="M32" s="261">
        <v>5.1101745210000002</v>
      </c>
      <c r="N32" s="261">
        <v>5.1572863770000001</v>
      </c>
      <c r="O32" s="261">
        <v>5.0522579949999997</v>
      </c>
      <c r="P32" s="261">
        <v>5.1111485590000001</v>
      </c>
      <c r="Q32" s="261">
        <v>4.9290572260000003</v>
      </c>
      <c r="R32" s="261">
        <v>4.9908062690000001</v>
      </c>
      <c r="S32" s="261">
        <v>4.5197621200000002</v>
      </c>
      <c r="T32" s="261">
        <v>4.5057452119999999</v>
      </c>
      <c r="U32" s="261">
        <v>5.554647589</v>
      </c>
      <c r="V32" s="261">
        <v>5.3521507719999999</v>
      </c>
      <c r="W32" s="261">
        <v>5.4429123539999997</v>
      </c>
      <c r="X32" s="261">
        <v>5.2189345989999998</v>
      </c>
      <c r="Y32" s="261">
        <v>5.5099714420000003</v>
      </c>
      <c r="Z32" s="261">
        <v>5.4294632329999999</v>
      </c>
      <c r="AA32" s="261">
        <v>6.1148154400000001</v>
      </c>
      <c r="AB32" s="261">
        <v>5.9147140550000001</v>
      </c>
      <c r="AC32" s="261">
        <v>5.6644003730000003</v>
      </c>
      <c r="AD32" s="261">
        <v>6.1464605649999999</v>
      </c>
      <c r="AE32" s="261">
        <v>5.7338961590000004</v>
      </c>
      <c r="AF32" s="261">
        <v>5.9386903100000001</v>
      </c>
      <c r="AG32" s="261">
        <v>5.3898264889999998</v>
      </c>
      <c r="AH32" s="261">
        <v>5.7192091869999997</v>
      </c>
      <c r="AI32" s="261">
        <v>5.6183522459999997</v>
      </c>
      <c r="AJ32" s="261">
        <v>5.0159472840000001</v>
      </c>
      <c r="AK32" s="261">
        <v>5.4502875749999999</v>
      </c>
      <c r="AL32" s="261">
        <v>5.3596501329999997</v>
      </c>
      <c r="AM32" s="261">
        <v>5.6200747460000002</v>
      </c>
      <c r="AN32" s="261">
        <v>6.0125855880000003</v>
      </c>
      <c r="AO32" s="261">
        <v>5.4212473670000003</v>
      </c>
      <c r="AP32" s="261">
        <v>4.9354344340000003</v>
      </c>
      <c r="AQ32" s="261">
        <v>4.9811160460000004</v>
      </c>
      <c r="AR32" s="261">
        <v>5.3338745430000003</v>
      </c>
      <c r="AS32" s="261">
        <v>5.2482217020000004</v>
      </c>
      <c r="AT32" s="261">
        <v>5.3450868370000002</v>
      </c>
      <c r="AU32" s="261">
        <v>5.0385334229999996</v>
      </c>
      <c r="AV32" s="261">
        <v>5.1949009799999999</v>
      </c>
      <c r="AW32" s="261">
        <v>5.638416866</v>
      </c>
      <c r="AX32" s="261">
        <v>6.1451484030000003</v>
      </c>
      <c r="AY32" s="261">
        <v>5.7239962919999998</v>
      </c>
      <c r="AZ32" s="261">
        <v>5.5616015729999999</v>
      </c>
      <c r="BA32" s="261">
        <v>5.8102277249999998</v>
      </c>
      <c r="BB32" s="261">
        <v>5.5457067359999996</v>
      </c>
      <c r="BC32" s="261">
        <v>5.3143099999999999</v>
      </c>
      <c r="BD32" s="261">
        <v>5.3284260000000003</v>
      </c>
      <c r="BE32" s="384">
        <v>5.4803179999999996</v>
      </c>
      <c r="BF32" s="384">
        <v>5.4577939999999998</v>
      </c>
      <c r="BG32" s="384">
        <v>5.2257759999999998</v>
      </c>
      <c r="BH32" s="384">
        <v>4.959994</v>
      </c>
      <c r="BI32" s="384">
        <v>5.3119680000000002</v>
      </c>
      <c r="BJ32" s="384">
        <v>5.4735810000000003</v>
      </c>
      <c r="BK32" s="384">
        <v>5.9796199999999997</v>
      </c>
      <c r="BL32" s="384">
        <v>5.9928920000000003</v>
      </c>
      <c r="BM32" s="384">
        <v>6.1482520000000003</v>
      </c>
      <c r="BN32" s="384">
        <v>5.9320909999999998</v>
      </c>
      <c r="BO32" s="384">
        <v>5.4800050000000002</v>
      </c>
      <c r="BP32" s="384">
        <v>5.4038060000000003</v>
      </c>
      <c r="BQ32" s="384">
        <v>5.5599740000000004</v>
      </c>
      <c r="BR32" s="384">
        <v>5.5865320000000001</v>
      </c>
      <c r="BS32" s="384">
        <v>5.4060940000000004</v>
      </c>
      <c r="BT32" s="384">
        <v>5.1732120000000004</v>
      </c>
      <c r="BU32" s="384">
        <v>5.5477259999999999</v>
      </c>
      <c r="BV32" s="384">
        <v>5.7374359999999998</v>
      </c>
    </row>
    <row r="33" spans="1:74" ht="11.1" customHeight="1" x14ac:dyDescent="0.2">
      <c r="A33" s="84" t="s">
        <v>853</v>
      </c>
      <c r="B33" s="189" t="s">
        <v>559</v>
      </c>
      <c r="C33" s="261">
        <v>5.936783771</v>
      </c>
      <c r="D33" s="261">
        <v>5.6585802489999999</v>
      </c>
      <c r="E33" s="261">
        <v>5.6876206700000003</v>
      </c>
      <c r="F33" s="261">
        <v>4.7739709870000002</v>
      </c>
      <c r="G33" s="261">
        <v>4.2008330200000001</v>
      </c>
      <c r="H33" s="261">
        <v>4.3814286149999999</v>
      </c>
      <c r="I33" s="261">
        <v>4.4447162179999999</v>
      </c>
      <c r="J33" s="261">
        <v>4.3111787320000001</v>
      </c>
      <c r="K33" s="261">
        <v>4.2471430469999998</v>
      </c>
      <c r="L33" s="261">
        <v>4.1825428000000002</v>
      </c>
      <c r="M33" s="261">
        <v>4.247585559</v>
      </c>
      <c r="N33" s="261">
        <v>4.6300040420000004</v>
      </c>
      <c r="O33" s="261">
        <v>4.5110971559999999</v>
      </c>
      <c r="P33" s="261">
        <v>4.5994602970000003</v>
      </c>
      <c r="Q33" s="261">
        <v>4.115386473</v>
      </c>
      <c r="R33" s="261">
        <v>3.8328093669999999</v>
      </c>
      <c r="S33" s="261">
        <v>3.3954542320000001</v>
      </c>
      <c r="T33" s="261">
        <v>3.4803901129999999</v>
      </c>
      <c r="U33" s="261">
        <v>4.106205332</v>
      </c>
      <c r="V33" s="261">
        <v>4.0457257479999997</v>
      </c>
      <c r="W33" s="261">
        <v>4.0306279260000002</v>
      </c>
      <c r="X33" s="261">
        <v>4.1156677669999997</v>
      </c>
      <c r="Y33" s="261">
        <v>4.3783098369999998</v>
      </c>
      <c r="Z33" s="261">
        <v>4.930324111</v>
      </c>
      <c r="AA33" s="261">
        <v>5.2217961309999996</v>
      </c>
      <c r="AB33" s="261">
        <v>5.2015094270000004</v>
      </c>
      <c r="AC33" s="261">
        <v>4.5004238089999999</v>
      </c>
      <c r="AD33" s="261">
        <v>4.3587189100000003</v>
      </c>
      <c r="AE33" s="261">
        <v>4.163631938</v>
      </c>
      <c r="AF33" s="261">
        <v>4.2314013360000002</v>
      </c>
      <c r="AG33" s="261">
        <v>4.1008473949999997</v>
      </c>
      <c r="AH33" s="261">
        <v>4.0655970730000002</v>
      </c>
      <c r="AI33" s="261">
        <v>4.4599225730000001</v>
      </c>
      <c r="AJ33" s="261">
        <v>4.4472070810000002</v>
      </c>
      <c r="AK33" s="261">
        <v>4.4899894140000001</v>
      </c>
      <c r="AL33" s="261">
        <v>4.9402135210000004</v>
      </c>
      <c r="AM33" s="261">
        <v>5.1151559530000004</v>
      </c>
      <c r="AN33" s="261">
        <v>5.4163025720000002</v>
      </c>
      <c r="AO33" s="261">
        <v>4.6077582780000004</v>
      </c>
      <c r="AP33" s="261">
        <v>4.3279639080000001</v>
      </c>
      <c r="AQ33" s="261">
        <v>4.2081984319999997</v>
      </c>
      <c r="AR33" s="261">
        <v>4.1188354309999999</v>
      </c>
      <c r="AS33" s="261">
        <v>4.1549917089999999</v>
      </c>
      <c r="AT33" s="261">
        <v>4.2388998339999997</v>
      </c>
      <c r="AU33" s="261">
        <v>4.240051834</v>
      </c>
      <c r="AV33" s="261">
        <v>4.3875336320000002</v>
      </c>
      <c r="AW33" s="261">
        <v>4.9778870389999996</v>
      </c>
      <c r="AX33" s="261">
        <v>5.54638104</v>
      </c>
      <c r="AY33" s="261">
        <v>5.4792333099999997</v>
      </c>
      <c r="AZ33" s="261">
        <v>5.1100099099999996</v>
      </c>
      <c r="BA33" s="261">
        <v>4.6613071579999996</v>
      </c>
      <c r="BB33" s="261">
        <v>4.1775753169999996</v>
      </c>
      <c r="BC33" s="261">
        <v>3.9949240000000001</v>
      </c>
      <c r="BD33" s="261">
        <v>4.0154389999999998</v>
      </c>
      <c r="BE33" s="384">
        <v>3.9585270000000001</v>
      </c>
      <c r="BF33" s="384">
        <v>3.9244870000000001</v>
      </c>
      <c r="BG33" s="384">
        <v>3.9373320000000001</v>
      </c>
      <c r="BH33" s="384">
        <v>4.1250260000000001</v>
      </c>
      <c r="BI33" s="384">
        <v>4.4854529999999997</v>
      </c>
      <c r="BJ33" s="384">
        <v>4.9568300000000001</v>
      </c>
      <c r="BK33" s="384">
        <v>5.2340309999999999</v>
      </c>
      <c r="BL33" s="384">
        <v>5.319979</v>
      </c>
      <c r="BM33" s="384">
        <v>5.1365639999999999</v>
      </c>
      <c r="BN33" s="384">
        <v>4.6690500000000004</v>
      </c>
      <c r="BO33" s="384">
        <v>4.2480010000000004</v>
      </c>
      <c r="BP33" s="384">
        <v>4.1618089999999999</v>
      </c>
      <c r="BQ33" s="384">
        <v>4.1407480000000003</v>
      </c>
      <c r="BR33" s="384">
        <v>4.1488839999999998</v>
      </c>
      <c r="BS33" s="384">
        <v>4.2059040000000003</v>
      </c>
      <c r="BT33" s="384">
        <v>4.4154479999999996</v>
      </c>
      <c r="BU33" s="384">
        <v>4.7893949999999998</v>
      </c>
      <c r="BV33" s="384">
        <v>5.2729629999999998</v>
      </c>
    </row>
    <row r="34" spans="1:74" ht="11.1" customHeight="1" x14ac:dyDescent="0.2">
      <c r="A34" s="84" t="s">
        <v>854</v>
      </c>
      <c r="B34" s="189" t="s">
        <v>560</v>
      </c>
      <c r="C34" s="261">
        <v>5.9345007049999996</v>
      </c>
      <c r="D34" s="261">
        <v>5.8128796950000003</v>
      </c>
      <c r="E34" s="261">
        <v>5.3160476660000002</v>
      </c>
      <c r="F34" s="261">
        <v>4.6128594490000001</v>
      </c>
      <c r="G34" s="261">
        <v>4.4516736540000004</v>
      </c>
      <c r="H34" s="261">
        <v>4.686779746</v>
      </c>
      <c r="I34" s="261">
        <v>4.6528182759999996</v>
      </c>
      <c r="J34" s="261">
        <v>4.6611641529999996</v>
      </c>
      <c r="K34" s="261">
        <v>4.6262988649999999</v>
      </c>
      <c r="L34" s="261">
        <v>4.5079075550000001</v>
      </c>
      <c r="M34" s="261">
        <v>4.2287627560000001</v>
      </c>
      <c r="N34" s="261">
        <v>4.4037500290000002</v>
      </c>
      <c r="O34" s="261">
        <v>4.7035626109999997</v>
      </c>
      <c r="P34" s="261">
        <v>4.4803406250000002</v>
      </c>
      <c r="Q34" s="261">
        <v>4.0133889439999999</v>
      </c>
      <c r="R34" s="261">
        <v>3.6975872810000001</v>
      </c>
      <c r="S34" s="261">
        <v>3.8202695539999998</v>
      </c>
      <c r="T34" s="261">
        <v>3.8429000809999998</v>
      </c>
      <c r="U34" s="261">
        <v>4.4191412579999998</v>
      </c>
      <c r="V34" s="261">
        <v>4.4285752819999997</v>
      </c>
      <c r="W34" s="261">
        <v>4.4867768799999999</v>
      </c>
      <c r="X34" s="261">
        <v>4.5429080730000004</v>
      </c>
      <c r="Y34" s="261">
        <v>4.7053761009999997</v>
      </c>
      <c r="Z34" s="261">
        <v>5.185781671</v>
      </c>
      <c r="AA34" s="261">
        <v>5.7841476260000002</v>
      </c>
      <c r="AB34" s="261">
        <v>5.4461949379999997</v>
      </c>
      <c r="AC34" s="261">
        <v>4.7461968529999998</v>
      </c>
      <c r="AD34" s="261">
        <v>5.0313397359999996</v>
      </c>
      <c r="AE34" s="261">
        <v>4.8843757610000003</v>
      </c>
      <c r="AF34" s="261">
        <v>4.9458154319999998</v>
      </c>
      <c r="AG34" s="261">
        <v>4.8782830879999999</v>
      </c>
      <c r="AH34" s="261">
        <v>4.819839032</v>
      </c>
      <c r="AI34" s="261">
        <v>4.9088221619999999</v>
      </c>
      <c r="AJ34" s="261">
        <v>4.7757748590000002</v>
      </c>
      <c r="AK34" s="261">
        <v>4.7618962610000004</v>
      </c>
      <c r="AL34" s="261">
        <v>5.1897322729999997</v>
      </c>
      <c r="AM34" s="261">
        <v>5.5933922909999998</v>
      </c>
      <c r="AN34" s="261">
        <v>5.5386453170000003</v>
      </c>
      <c r="AO34" s="261">
        <v>4.9076400629999997</v>
      </c>
      <c r="AP34" s="261">
        <v>4.8026889449999999</v>
      </c>
      <c r="AQ34" s="261">
        <v>4.6752496949999998</v>
      </c>
      <c r="AR34" s="261">
        <v>4.5005908400000001</v>
      </c>
      <c r="AS34" s="261">
        <v>4.7214400159999999</v>
      </c>
      <c r="AT34" s="261">
        <v>4.6262090899999997</v>
      </c>
      <c r="AU34" s="261">
        <v>4.703127802</v>
      </c>
      <c r="AV34" s="261">
        <v>4.7623730259999997</v>
      </c>
      <c r="AW34" s="261">
        <v>5.2352065850000002</v>
      </c>
      <c r="AX34" s="261">
        <v>6.203570075</v>
      </c>
      <c r="AY34" s="261">
        <v>6.0061113300000004</v>
      </c>
      <c r="AZ34" s="261">
        <v>5.3817771069999996</v>
      </c>
      <c r="BA34" s="261">
        <v>5.0185548600000001</v>
      </c>
      <c r="BB34" s="261">
        <v>4.8552421030000001</v>
      </c>
      <c r="BC34" s="261">
        <v>4.5988689999999997</v>
      </c>
      <c r="BD34" s="261">
        <v>4.4763169999999999</v>
      </c>
      <c r="BE34" s="384">
        <v>4.3073699999999997</v>
      </c>
      <c r="BF34" s="384">
        <v>4.2303129999999998</v>
      </c>
      <c r="BG34" s="384">
        <v>4.2863870000000004</v>
      </c>
      <c r="BH34" s="384">
        <v>4.3595259999999998</v>
      </c>
      <c r="BI34" s="384">
        <v>4.8050600000000001</v>
      </c>
      <c r="BJ34" s="384">
        <v>5.1455869999999999</v>
      </c>
      <c r="BK34" s="384">
        <v>5.5332439999999998</v>
      </c>
      <c r="BL34" s="384">
        <v>5.3355560000000004</v>
      </c>
      <c r="BM34" s="384">
        <v>5.080006</v>
      </c>
      <c r="BN34" s="384">
        <v>4.755236</v>
      </c>
      <c r="BO34" s="384">
        <v>4.6385779999999999</v>
      </c>
      <c r="BP34" s="384">
        <v>4.5718290000000001</v>
      </c>
      <c r="BQ34" s="384">
        <v>4.5954040000000003</v>
      </c>
      <c r="BR34" s="384">
        <v>4.5874230000000003</v>
      </c>
      <c r="BS34" s="384">
        <v>4.5968090000000004</v>
      </c>
      <c r="BT34" s="384">
        <v>4.6390950000000002</v>
      </c>
      <c r="BU34" s="384">
        <v>5.0442640000000001</v>
      </c>
      <c r="BV34" s="384">
        <v>5.3726989999999999</v>
      </c>
    </row>
    <row r="35" spans="1:74" ht="11.1" customHeight="1" x14ac:dyDescent="0.2">
      <c r="A35" s="84" t="s">
        <v>855</v>
      </c>
      <c r="B35" s="189" t="s">
        <v>561</v>
      </c>
      <c r="C35" s="261">
        <v>5.4054237399999998</v>
      </c>
      <c r="D35" s="261">
        <v>5.307894353</v>
      </c>
      <c r="E35" s="261">
        <v>5.2014283780000001</v>
      </c>
      <c r="F35" s="261">
        <v>4.5280111510000003</v>
      </c>
      <c r="G35" s="261">
        <v>4.2014125560000002</v>
      </c>
      <c r="H35" s="261">
        <v>4.4377986370000002</v>
      </c>
      <c r="I35" s="261">
        <v>4.3415019069999996</v>
      </c>
      <c r="J35" s="261">
        <v>4.2794395559999998</v>
      </c>
      <c r="K35" s="261">
        <v>4.1641417560000002</v>
      </c>
      <c r="L35" s="261">
        <v>3.9861765359999999</v>
      </c>
      <c r="M35" s="261">
        <v>3.857398962</v>
      </c>
      <c r="N35" s="261">
        <v>3.9692163210000002</v>
      </c>
      <c r="O35" s="261">
        <v>4.1271880259999998</v>
      </c>
      <c r="P35" s="261">
        <v>4.1347143879999999</v>
      </c>
      <c r="Q35" s="261">
        <v>3.7080405380000001</v>
      </c>
      <c r="R35" s="261">
        <v>3.4521801760000002</v>
      </c>
      <c r="S35" s="261">
        <v>3.3528390450000001</v>
      </c>
      <c r="T35" s="261">
        <v>3.4474100179999998</v>
      </c>
      <c r="U35" s="261">
        <v>4.1107239980000001</v>
      </c>
      <c r="V35" s="261">
        <v>4.0384545249999997</v>
      </c>
      <c r="W35" s="261">
        <v>4.2538391229999997</v>
      </c>
      <c r="X35" s="261">
        <v>4.4036368809999997</v>
      </c>
      <c r="Y35" s="261">
        <v>4.5214702759999996</v>
      </c>
      <c r="Z35" s="261">
        <v>4.9457381729999996</v>
      </c>
      <c r="AA35" s="261">
        <v>5.3255034060000002</v>
      </c>
      <c r="AB35" s="261">
        <v>5.1314578729999996</v>
      </c>
      <c r="AC35" s="261">
        <v>4.5013291899999999</v>
      </c>
      <c r="AD35" s="261">
        <v>4.5017921159999998</v>
      </c>
      <c r="AE35" s="261">
        <v>4.4806211960000004</v>
      </c>
      <c r="AF35" s="261">
        <v>4.52054344</v>
      </c>
      <c r="AG35" s="261">
        <v>4.3905666349999999</v>
      </c>
      <c r="AH35" s="261">
        <v>4.262999432</v>
      </c>
      <c r="AI35" s="261">
        <v>4.2552081020000001</v>
      </c>
      <c r="AJ35" s="261">
        <v>4.2883557999999997</v>
      </c>
      <c r="AK35" s="261">
        <v>4.4545079559999996</v>
      </c>
      <c r="AL35" s="261">
        <v>4.6785263129999999</v>
      </c>
      <c r="AM35" s="261">
        <v>5.0066938810000003</v>
      </c>
      <c r="AN35" s="261">
        <v>5.277610052</v>
      </c>
      <c r="AO35" s="261">
        <v>4.5171417250000001</v>
      </c>
      <c r="AP35" s="261">
        <v>4.3151255300000004</v>
      </c>
      <c r="AQ35" s="261">
        <v>4.2021562540000001</v>
      </c>
      <c r="AR35" s="261">
        <v>4.1126216219999998</v>
      </c>
      <c r="AS35" s="261">
        <v>4.1761552320000002</v>
      </c>
      <c r="AT35" s="261">
        <v>4.0936817129999996</v>
      </c>
      <c r="AU35" s="261">
        <v>4.1635547500000003</v>
      </c>
      <c r="AV35" s="261">
        <v>4.3098414829999996</v>
      </c>
      <c r="AW35" s="261">
        <v>4.748698461</v>
      </c>
      <c r="AX35" s="261">
        <v>5.5588866509999999</v>
      </c>
      <c r="AY35" s="261">
        <v>5.2876590539999997</v>
      </c>
      <c r="AZ35" s="261">
        <v>4.9857815959999998</v>
      </c>
      <c r="BA35" s="261">
        <v>4.4702474690000003</v>
      </c>
      <c r="BB35" s="261">
        <v>4.390457037</v>
      </c>
      <c r="BC35" s="261">
        <v>4.1736079999999998</v>
      </c>
      <c r="BD35" s="261">
        <v>4.0463209999999998</v>
      </c>
      <c r="BE35" s="384">
        <v>3.7950699999999999</v>
      </c>
      <c r="BF35" s="384">
        <v>3.8214589999999999</v>
      </c>
      <c r="BG35" s="384">
        <v>3.907991</v>
      </c>
      <c r="BH35" s="384">
        <v>4.1017700000000001</v>
      </c>
      <c r="BI35" s="384">
        <v>4.3998730000000004</v>
      </c>
      <c r="BJ35" s="384">
        <v>4.7388190000000003</v>
      </c>
      <c r="BK35" s="384">
        <v>4.8411419999999996</v>
      </c>
      <c r="BL35" s="384">
        <v>4.9101739999999996</v>
      </c>
      <c r="BM35" s="384">
        <v>4.7157720000000003</v>
      </c>
      <c r="BN35" s="384">
        <v>4.3678189999999999</v>
      </c>
      <c r="BO35" s="384">
        <v>4.2759660000000004</v>
      </c>
      <c r="BP35" s="384">
        <v>4.1987310000000004</v>
      </c>
      <c r="BQ35" s="384">
        <v>4.1066890000000003</v>
      </c>
      <c r="BR35" s="384">
        <v>4.2116439999999997</v>
      </c>
      <c r="BS35" s="384">
        <v>4.2752910000000002</v>
      </c>
      <c r="BT35" s="384">
        <v>4.4338540000000002</v>
      </c>
      <c r="BU35" s="384">
        <v>4.6928660000000004</v>
      </c>
      <c r="BV35" s="384">
        <v>5.0351160000000004</v>
      </c>
    </row>
    <row r="36" spans="1:74" ht="11.1" customHeight="1" x14ac:dyDescent="0.2">
      <c r="A36" s="84" t="s">
        <v>856</v>
      </c>
      <c r="B36" s="189" t="s">
        <v>562</v>
      </c>
      <c r="C36" s="261">
        <v>3.4379901369999999</v>
      </c>
      <c r="D36" s="261">
        <v>3.1746691729999998</v>
      </c>
      <c r="E36" s="261">
        <v>3.0655834039999998</v>
      </c>
      <c r="F36" s="261">
        <v>2.9137229850000002</v>
      </c>
      <c r="G36" s="261">
        <v>2.8367993089999999</v>
      </c>
      <c r="H36" s="261">
        <v>3.0662687750000002</v>
      </c>
      <c r="I36" s="261">
        <v>3.101800661</v>
      </c>
      <c r="J36" s="261">
        <v>3.1570487599999999</v>
      </c>
      <c r="K36" s="261">
        <v>2.9751010619999998</v>
      </c>
      <c r="L36" s="261">
        <v>2.8090706839999999</v>
      </c>
      <c r="M36" s="261">
        <v>2.3248348210000001</v>
      </c>
      <c r="N36" s="261">
        <v>2.421887328</v>
      </c>
      <c r="O36" s="261">
        <v>2.5267723179999999</v>
      </c>
      <c r="P36" s="261">
        <v>2.4114417330000002</v>
      </c>
      <c r="Q36" s="261">
        <v>1.9226332420000001</v>
      </c>
      <c r="R36" s="261">
        <v>2.1320701899999999</v>
      </c>
      <c r="S36" s="261">
        <v>2.1806384570000001</v>
      </c>
      <c r="T36" s="261">
        <v>2.2030475260000002</v>
      </c>
      <c r="U36" s="261">
        <v>3.007267245</v>
      </c>
      <c r="V36" s="261">
        <v>3.0445728179999998</v>
      </c>
      <c r="W36" s="261">
        <v>3.1836996019999999</v>
      </c>
      <c r="X36" s="261">
        <v>3.2380297100000002</v>
      </c>
      <c r="Y36" s="261">
        <v>2.9995746740000002</v>
      </c>
      <c r="Z36" s="261">
        <v>3.3436314</v>
      </c>
      <c r="AA36" s="261">
        <v>3.892747972</v>
      </c>
      <c r="AB36" s="261">
        <v>3.5104256039999999</v>
      </c>
      <c r="AC36" s="261">
        <v>2.8614856190000002</v>
      </c>
      <c r="AD36" s="261">
        <v>3.3312133479999999</v>
      </c>
      <c r="AE36" s="261">
        <v>3.3695151000000001</v>
      </c>
      <c r="AF36" s="261">
        <v>3.5249538359999999</v>
      </c>
      <c r="AG36" s="261">
        <v>3.4182587450000002</v>
      </c>
      <c r="AH36" s="261">
        <v>3.2143908809999999</v>
      </c>
      <c r="AI36" s="261">
        <v>3.2236556059999999</v>
      </c>
      <c r="AJ36" s="261">
        <v>3.1482831419999999</v>
      </c>
      <c r="AK36" s="261">
        <v>3.0151959850000001</v>
      </c>
      <c r="AL36" s="261">
        <v>3.2339066609999998</v>
      </c>
      <c r="AM36" s="261">
        <v>3.3493621070000001</v>
      </c>
      <c r="AN36" s="261">
        <v>3.7558199120000002</v>
      </c>
      <c r="AO36" s="261">
        <v>2.9114262329999998</v>
      </c>
      <c r="AP36" s="261">
        <v>2.9587098599999999</v>
      </c>
      <c r="AQ36" s="261">
        <v>3.0997990560000002</v>
      </c>
      <c r="AR36" s="261">
        <v>3.2042345779999999</v>
      </c>
      <c r="AS36" s="261">
        <v>3.172697077</v>
      </c>
      <c r="AT36" s="261">
        <v>3.012392873</v>
      </c>
      <c r="AU36" s="261">
        <v>3.167731581</v>
      </c>
      <c r="AV36" s="261">
        <v>3.4438225</v>
      </c>
      <c r="AW36" s="261">
        <v>3.801167891</v>
      </c>
      <c r="AX36" s="261">
        <v>4.786125803</v>
      </c>
      <c r="AY36" s="261">
        <v>3.9870646769999998</v>
      </c>
      <c r="AZ36" s="261">
        <v>3.3361746619999999</v>
      </c>
      <c r="BA36" s="261">
        <v>3.0684850410000002</v>
      </c>
      <c r="BB36" s="261">
        <v>2.9602690319999998</v>
      </c>
      <c r="BC36" s="261">
        <v>2.9472459999999998</v>
      </c>
      <c r="BD36" s="261">
        <v>2.8471799999999998</v>
      </c>
      <c r="BE36" s="384">
        <v>2.7159589999999998</v>
      </c>
      <c r="BF36" s="384">
        <v>2.7653919999999999</v>
      </c>
      <c r="BG36" s="384">
        <v>2.605753</v>
      </c>
      <c r="BH36" s="384">
        <v>2.780036</v>
      </c>
      <c r="BI36" s="384">
        <v>2.8267880000000001</v>
      </c>
      <c r="BJ36" s="384">
        <v>3.1596549999999999</v>
      </c>
      <c r="BK36" s="384">
        <v>3.3214809999999999</v>
      </c>
      <c r="BL36" s="384">
        <v>3.2836820000000002</v>
      </c>
      <c r="BM36" s="384">
        <v>3.1510400000000001</v>
      </c>
      <c r="BN36" s="384">
        <v>2.881011</v>
      </c>
      <c r="BO36" s="384">
        <v>2.8488389999999999</v>
      </c>
      <c r="BP36" s="384">
        <v>2.8150569999999999</v>
      </c>
      <c r="BQ36" s="384">
        <v>2.9435920000000002</v>
      </c>
      <c r="BR36" s="384">
        <v>3.055787</v>
      </c>
      <c r="BS36" s="384">
        <v>2.8611909999999998</v>
      </c>
      <c r="BT36" s="384">
        <v>3.0348190000000002</v>
      </c>
      <c r="BU36" s="384">
        <v>3.05606</v>
      </c>
      <c r="BV36" s="384">
        <v>3.3983599999999998</v>
      </c>
    </row>
    <row r="37" spans="1:74" s="85" customFormat="1" ht="11.1" customHeight="1" x14ac:dyDescent="0.2">
      <c r="A37" s="84" t="s">
        <v>857</v>
      </c>
      <c r="B37" s="189" t="s">
        <v>563</v>
      </c>
      <c r="C37" s="261">
        <v>6.6278187170000002</v>
      </c>
      <c r="D37" s="261">
        <v>6.6530460939999996</v>
      </c>
      <c r="E37" s="261">
        <v>6.6571068990000004</v>
      </c>
      <c r="F37" s="261">
        <v>6.3621438650000002</v>
      </c>
      <c r="G37" s="261">
        <v>5.9452069349999999</v>
      </c>
      <c r="H37" s="261">
        <v>6.3811864370000002</v>
      </c>
      <c r="I37" s="261">
        <v>6.280237788</v>
      </c>
      <c r="J37" s="261">
        <v>6.0690865079999998</v>
      </c>
      <c r="K37" s="261">
        <v>6.1379973210000003</v>
      </c>
      <c r="L37" s="261">
        <v>5.8649565780000001</v>
      </c>
      <c r="M37" s="261">
        <v>5.5980121389999997</v>
      </c>
      <c r="N37" s="261">
        <v>5.1736929659999999</v>
      </c>
      <c r="O37" s="261">
        <v>5.1722677690000003</v>
      </c>
      <c r="P37" s="261">
        <v>5.3440807269999997</v>
      </c>
      <c r="Q37" s="261">
        <v>5.364426463</v>
      </c>
      <c r="R37" s="261">
        <v>5.0094400810000002</v>
      </c>
      <c r="S37" s="261">
        <v>4.8311354189999998</v>
      </c>
      <c r="T37" s="261">
        <v>5.0712494709999998</v>
      </c>
      <c r="U37" s="261">
        <v>5.4299312400000002</v>
      </c>
      <c r="V37" s="261">
        <v>5.4765530140000003</v>
      </c>
      <c r="W37" s="261">
        <v>5.4356943360000001</v>
      </c>
      <c r="X37" s="261">
        <v>5.3669115070000002</v>
      </c>
      <c r="Y37" s="261">
        <v>5.0587194139999996</v>
      </c>
      <c r="Z37" s="261">
        <v>4.9980827259999998</v>
      </c>
      <c r="AA37" s="261">
        <v>5.2969697900000003</v>
      </c>
      <c r="AB37" s="261">
        <v>5.3599952870000003</v>
      </c>
      <c r="AC37" s="261">
        <v>5.3579210450000003</v>
      </c>
      <c r="AD37" s="261">
        <v>5.2137140469999999</v>
      </c>
      <c r="AE37" s="261">
        <v>5.4282324549999998</v>
      </c>
      <c r="AF37" s="261">
        <v>5.6402904630000004</v>
      </c>
      <c r="AG37" s="261">
        <v>5.7176575930000002</v>
      </c>
      <c r="AH37" s="261">
        <v>5.7460156759999998</v>
      </c>
      <c r="AI37" s="261">
        <v>5.6206385499999998</v>
      </c>
      <c r="AJ37" s="261">
        <v>6.0587529509999998</v>
      </c>
      <c r="AK37" s="261">
        <v>5.4107100680000002</v>
      </c>
      <c r="AL37" s="261">
        <v>5.3200461859999999</v>
      </c>
      <c r="AM37" s="261">
        <v>5.3794035899999999</v>
      </c>
      <c r="AN37" s="261">
        <v>5.4412194070000002</v>
      </c>
      <c r="AO37" s="261">
        <v>5.470390257</v>
      </c>
      <c r="AP37" s="261">
        <v>5.2207793589999998</v>
      </c>
      <c r="AQ37" s="261">
        <v>5.3403168939999999</v>
      </c>
      <c r="AR37" s="261">
        <v>5.5692948050000002</v>
      </c>
      <c r="AS37" s="261">
        <v>5.5062181929999996</v>
      </c>
      <c r="AT37" s="261">
        <v>5.1341990559999999</v>
      </c>
      <c r="AU37" s="261">
        <v>3.8753784379999998</v>
      </c>
      <c r="AV37" s="261">
        <v>5.0445538870000002</v>
      </c>
      <c r="AW37" s="261">
        <v>4.690684536</v>
      </c>
      <c r="AX37" s="261">
        <v>4.7109494969999997</v>
      </c>
      <c r="AY37" s="261">
        <v>5.3110800759999997</v>
      </c>
      <c r="AZ37" s="261">
        <v>5.390713012</v>
      </c>
      <c r="BA37" s="261">
        <v>5.2825371509999997</v>
      </c>
      <c r="BB37" s="261">
        <v>4.9863533410000001</v>
      </c>
      <c r="BC37" s="261">
        <v>4.9138109999999999</v>
      </c>
      <c r="BD37" s="261">
        <v>5.113988</v>
      </c>
      <c r="BE37" s="384">
        <v>5.3407669999999996</v>
      </c>
      <c r="BF37" s="384">
        <v>5.4360989999999996</v>
      </c>
      <c r="BG37" s="384">
        <v>5.4042110000000001</v>
      </c>
      <c r="BH37" s="384">
        <v>5.4808310000000002</v>
      </c>
      <c r="BI37" s="384">
        <v>5.4462669999999997</v>
      </c>
      <c r="BJ37" s="384">
        <v>5.5026549999999999</v>
      </c>
      <c r="BK37" s="384">
        <v>5.6725989999999999</v>
      </c>
      <c r="BL37" s="384">
        <v>5.674912</v>
      </c>
      <c r="BM37" s="384">
        <v>5.7726579999999998</v>
      </c>
      <c r="BN37" s="384">
        <v>5.5238230000000001</v>
      </c>
      <c r="BO37" s="384">
        <v>5.2659989999999999</v>
      </c>
      <c r="BP37" s="384">
        <v>5.3404610000000003</v>
      </c>
      <c r="BQ37" s="384">
        <v>5.5351999999999997</v>
      </c>
      <c r="BR37" s="384">
        <v>5.6187480000000001</v>
      </c>
      <c r="BS37" s="384">
        <v>5.581493</v>
      </c>
      <c r="BT37" s="384">
        <v>5.6546729999999998</v>
      </c>
      <c r="BU37" s="384">
        <v>5.6147020000000003</v>
      </c>
      <c r="BV37" s="384">
        <v>5.6711689999999999</v>
      </c>
    </row>
    <row r="38" spans="1:74" s="85" customFormat="1" ht="11.1" customHeight="1" x14ac:dyDescent="0.2">
      <c r="A38" s="84" t="s">
        <v>858</v>
      </c>
      <c r="B38" s="189" t="s">
        <v>564</v>
      </c>
      <c r="C38" s="261">
        <v>7.9160574639999997</v>
      </c>
      <c r="D38" s="261">
        <v>7.2576836150000004</v>
      </c>
      <c r="E38" s="261">
        <v>7.3194808470000003</v>
      </c>
      <c r="F38" s="261">
        <v>7.0627278709999999</v>
      </c>
      <c r="G38" s="261">
        <v>6.2523445999999998</v>
      </c>
      <c r="H38" s="261">
        <v>6.9650592160000002</v>
      </c>
      <c r="I38" s="261">
        <v>6.7778359019999996</v>
      </c>
      <c r="J38" s="261">
        <v>6.7579910280000002</v>
      </c>
      <c r="K38" s="261">
        <v>6.8260352879999999</v>
      </c>
      <c r="L38" s="261">
        <v>6.6107096409999997</v>
      </c>
      <c r="M38" s="261">
        <v>6.3098051570000004</v>
      </c>
      <c r="N38" s="261">
        <v>6.9602903410000003</v>
      </c>
      <c r="O38" s="261">
        <v>6.356417134</v>
      </c>
      <c r="P38" s="261">
        <v>6.8026068750000004</v>
      </c>
      <c r="Q38" s="261">
        <v>6.6009490609999997</v>
      </c>
      <c r="R38" s="261">
        <v>5.9493335470000002</v>
      </c>
      <c r="S38" s="261">
        <v>5.8138672109999998</v>
      </c>
      <c r="T38" s="261">
        <v>6.006773924</v>
      </c>
      <c r="U38" s="261">
        <v>6.222315268</v>
      </c>
      <c r="V38" s="261">
        <v>6.7161794090000004</v>
      </c>
      <c r="W38" s="261">
        <v>6.7078777690000004</v>
      </c>
      <c r="X38" s="261">
        <v>6.7015964950000004</v>
      </c>
      <c r="Y38" s="261">
        <v>6.9158010760000002</v>
      </c>
      <c r="Z38" s="261">
        <v>7.4736873389999996</v>
      </c>
      <c r="AA38" s="261">
        <v>7.3179704719999998</v>
      </c>
      <c r="AB38" s="261">
        <v>7.1806755689999999</v>
      </c>
      <c r="AC38" s="261">
        <v>7.2258243960000001</v>
      </c>
      <c r="AD38" s="261">
        <v>6.6698114000000004</v>
      </c>
      <c r="AE38" s="261">
        <v>6.5885688299999998</v>
      </c>
      <c r="AF38" s="261">
        <v>6.5779350900000004</v>
      </c>
      <c r="AG38" s="261">
        <v>6.4980793229999998</v>
      </c>
      <c r="AH38" s="261">
        <v>6.1676660769999998</v>
      </c>
      <c r="AI38" s="261">
        <v>6.0287908420000003</v>
      </c>
      <c r="AJ38" s="261">
        <v>5.9349044869999998</v>
      </c>
      <c r="AK38" s="261">
        <v>6.1653980690000001</v>
      </c>
      <c r="AL38" s="261">
        <v>6.6396866049999996</v>
      </c>
      <c r="AM38" s="261">
        <v>7.0674792479999997</v>
      </c>
      <c r="AN38" s="261">
        <v>6.9447153569999998</v>
      </c>
      <c r="AO38" s="261">
        <v>6.8950296739999999</v>
      </c>
      <c r="AP38" s="261">
        <v>6.1480683489999999</v>
      </c>
      <c r="AQ38" s="261">
        <v>6.0083608770000003</v>
      </c>
      <c r="AR38" s="261">
        <v>5.925053159</v>
      </c>
      <c r="AS38" s="261">
        <v>6.4279902419999999</v>
      </c>
      <c r="AT38" s="261">
        <v>7.2976190729999999</v>
      </c>
      <c r="AU38" s="261">
        <v>6.4405646360000004</v>
      </c>
      <c r="AV38" s="261">
        <v>6.0512860479999997</v>
      </c>
      <c r="AW38" s="261">
        <v>6.5143190769999997</v>
      </c>
      <c r="AX38" s="261">
        <v>7.3238220280000004</v>
      </c>
      <c r="AY38" s="261">
        <v>7.5074673460000003</v>
      </c>
      <c r="AZ38" s="261">
        <v>7.5829084360000003</v>
      </c>
      <c r="BA38" s="261">
        <v>7.7313778070000003</v>
      </c>
      <c r="BB38" s="261">
        <v>6.9594886489999999</v>
      </c>
      <c r="BC38" s="261">
        <v>6.5257160000000001</v>
      </c>
      <c r="BD38" s="261">
        <v>6.4740209999999996</v>
      </c>
      <c r="BE38" s="384">
        <v>6.3153449999999998</v>
      </c>
      <c r="BF38" s="384">
        <v>6.2459790000000002</v>
      </c>
      <c r="BG38" s="384">
        <v>6.1092839999999997</v>
      </c>
      <c r="BH38" s="384">
        <v>5.8990590000000003</v>
      </c>
      <c r="BI38" s="384">
        <v>6.0737490000000003</v>
      </c>
      <c r="BJ38" s="384">
        <v>6.4122430000000001</v>
      </c>
      <c r="BK38" s="384">
        <v>6.7712250000000003</v>
      </c>
      <c r="BL38" s="384">
        <v>6.6793060000000004</v>
      </c>
      <c r="BM38" s="384">
        <v>6.7436579999999999</v>
      </c>
      <c r="BN38" s="384">
        <v>6.2939109999999996</v>
      </c>
      <c r="BO38" s="384">
        <v>6.1696809999999997</v>
      </c>
      <c r="BP38" s="384">
        <v>6.2625890000000002</v>
      </c>
      <c r="BQ38" s="384">
        <v>6.2725299999999997</v>
      </c>
      <c r="BR38" s="384">
        <v>6.3586510000000001</v>
      </c>
      <c r="BS38" s="384">
        <v>6.3120659999999997</v>
      </c>
      <c r="BT38" s="384">
        <v>6.1605889999999999</v>
      </c>
      <c r="BU38" s="384">
        <v>6.3592870000000001</v>
      </c>
      <c r="BV38" s="384">
        <v>6.7082560000000004</v>
      </c>
    </row>
    <row r="39" spans="1:74" s="85" customFormat="1" ht="11.1" customHeight="1" x14ac:dyDescent="0.2">
      <c r="A39" s="84" t="s">
        <v>859</v>
      </c>
      <c r="B39" s="190" t="s">
        <v>538</v>
      </c>
      <c r="C39" s="215">
        <v>4.9000000000000004</v>
      </c>
      <c r="D39" s="215">
        <v>4.74</v>
      </c>
      <c r="E39" s="215">
        <v>4.46</v>
      </c>
      <c r="F39" s="215">
        <v>3.96</v>
      </c>
      <c r="G39" s="215">
        <v>3.58</v>
      </c>
      <c r="H39" s="215">
        <v>3.76</v>
      </c>
      <c r="I39" s="215">
        <v>3.74</v>
      </c>
      <c r="J39" s="215">
        <v>3.79</v>
      </c>
      <c r="K39" s="215">
        <v>3.65</v>
      </c>
      <c r="L39" s="215">
        <v>3.54</v>
      </c>
      <c r="M39" s="215">
        <v>3.28</v>
      </c>
      <c r="N39" s="215">
        <v>3.48</v>
      </c>
      <c r="O39" s="215">
        <v>3.62</v>
      </c>
      <c r="P39" s="215">
        <v>3.58</v>
      </c>
      <c r="Q39" s="215">
        <v>3.02</v>
      </c>
      <c r="R39" s="215">
        <v>3</v>
      </c>
      <c r="S39" s="215">
        <v>2.9</v>
      </c>
      <c r="T39" s="215">
        <v>2.89</v>
      </c>
      <c r="U39" s="215">
        <v>3.57</v>
      </c>
      <c r="V39" s="215">
        <v>3.59</v>
      </c>
      <c r="W39" s="215">
        <v>3.74</v>
      </c>
      <c r="X39" s="215">
        <v>3.87</v>
      </c>
      <c r="Y39" s="215">
        <v>3.86</v>
      </c>
      <c r="Z39" s="215">
        <v>4.2699999999999996</v>
      </c>
      <c r="AA39" s="215">
        <v>4.87</v>
      </c>
      <c r="AB39" s="215">
        <v>4.5599999999999996</v>
      </c>
      <c r="AC39" s="215">
        <v>3.94</v>
      </c>
      <c r="AD39" s="215">
        <v>4.13</v>
      </c>
      <c r="AE39" s="215">
        <v>4.03</v>
      </c>
      <c r="AF39" s="215">
        <v>4.0599999999999996</v>
      </c>
      <c r="AG39" s="215">
        <v>3.93</v>
      </c>
      <c r="AH39" s="215">
        <v>3.79</v>
      </c>
      <c r="AI39" s="215">
        <v>3.84</v>
      </c>
      <c r="AJ39" s="215">
        <v>3.79</v>
      </c>
      <c r="AK39" s="215">
        <v>3.85</v>
      </c>
      <c r="AL39" s="215">
        <v>4.21</v>
      </c>
      <c r="AM39" s="215">
        <v>4.4800000000000004</v>
      </c>
      <c r="AN39" s="215">
        <v>4.8600000000000003</v>
      </c>
      <c r="AO39" s="215">
        <v>4.0199999999999996</v>
      </c>
      <c r="AP39" s="215">
        <v>3.9</v>
      </c>
      <c r="AQ39" s="215">
        <v>3.81</v>
      </c>
      <c r="AR39" s="215">
        <v>3.78</v>
      </c>
      <c r="AS39" s="215">
        <v>3.76</v>
      </c>
      <c r="AT39" s="215">
        <v>3.67</v>
      </c>
      <c r="AU39" s="215">
        <v>3.75</v>
      </c>
      <c r="AV39" s="215">
        <v>4.04</v>
      </c>
      <c r="AW39" s="215">
        <v>4.51</v>
      </c>
      <c r="AX39" s="215">
        <v>5.46</v>
      </c>
      <c r="AY39" s="215">
        <v>5.04</v>
      </c>
      <c r="AZ39" s="215">
        <v>4.6500000000000004</v>
      </c>
      <c r="BA39" s="215">
        <v>4.33</v>
      </c>
      <c r="BB39" s="215">
        <v>4.0199999999999996</v>
      </c>
      <c r="BC39" s="215">
        <v>3.6731509999999998</v>
      </c>
      <c r="BD39" s="215">
        <v>3.520867</v>
      </c>
      <c r="BE39" s="386">
        <v>3.3634080000000002</v>
      </c>
      <c r="BF39" s="386">
        <v>3.386374</v>
      </c>
      <c r="BG39" s="386">
        <v>3.3061910000000001</v>
      </c>
      <c r="BH39" s="386">
        <v>3.5358619999999998</v>
      </c>
      <c r="BI39" s="386">
        <v>3.765218</v>
      </c>
      <c r="BJ39" s="386">
        <v>4.1839199999999996</v>
      </c>
      <c r="BK39" s="386">
        <v>4.4863860000000004</v>
      </c>
      <c r="BL39" s="386">
        <v>4.4653900000000002</v>
      </c>
      <c r="BM39" s="386">
        <v>4.2653660000000002</v>
      </c>
      <c r="BN39" s="386">
        <v>3.8671730000000002</v>
      </c>
      <c r="BO39" s="386">
        <v>3.6204580000000002</v>
      </c>
      <c r="BP39" s="386">
        <v>3.5188449999999998</v>
      </c>
      <c r="BQ39" s="386">
        <v>3.5790150000000001</v>
      </c>
      <c r="BR39" s="386">
        <v>3.6746660000000002</v>
      </c>
      <c r="BS39" s="386">
        <v>3.5704210000000001</v>
      </c>
      <c r="BT39" s="386">
        <v>3.7970160000000002</v>
      </c>
      <c r="BU39" s="386">
        <v>4.0032230000000002</v>
      </c>
      <c r="BV39" s="386">
        <v>4.4364160000000004</v>
      </c>
    </row>
    <row r="40" spans="1:74" s="286" customFormat="1" ht="11.1" customHeight="1" x14ac:dyDescent="0.2">
      <c r="A40" s="198"/>
      <c r="B40" s="284"/>
      <c r="C40" s="285"/>
      <c r="D40" s="285"/>
      <c r="E40" s="285"/>
      <c r="F40" s="285"/>
      <c r="G40" s="285"/>
      <c r="H40" s="285"/>
      <c r="I40" s="285"/>
      <c r="J40" s="285"/>
      <c r="K40" s="285"/>
      <c r="L40" s="285"/>
      <c r="M40" s="285"/>
      <c r="N40" s="285"/>
      <c r="O40" s="285"/>
      <c r="P40" s="285"/>
      <c r="Q40" s="285"/>
      <c r="R40" s="285"/>
      <c r="S40" s="285"/>
      <c r="T40" s="285"/>
      <c r="U40" s="285"/>
      <c r="V40" s="285"/>
      <c r="W40" s="285"/>
      <c r="X40" s="285"/>
      <c r="Y40" s="285"/>
      <c r="Z40" s="285"/>
      <c r="AA40" s="285"/>
      <c r="AB40" s="285"/>
      <c r="AC40" s="285"/>
      <c r="AD40" s="285"/>
      <c r="AE40" s="285"/>
      <c r="AF40" s="285"/>
      <c r="AG40" s="285"/>
      <c r="AH40" s="285"/>
      <c r="AI40" s="285"/>
      <c r="AJ40" s="285"/>
      <c r="AK40" s="285"/>
      <c r="AL40" s="285"/>
      <c r="AM40" s="285"/>
      <c r="AN40" s="285"/>
      <c r="AO40" s="285"/>
      <c r="AP40" s="285"/>
      <c r="AQ40" s="285"/>
      <c r="AR40" s="285"/>
      <c r="AS40" s="285"/>
      <c r="AT40" s="285"/>
      <c r="AU40" s="285"/>
      <c r="AV40" s="285"/>
      <c r="AW40" s="285"/>
      <c r="AX40" s="285"/>
      <c r="AY40" s="391"/>
      <c r="AZ40" s="391"/>
      <c r="BA40" s="391"/>
      <c r="BB40" s="391"/>
      <c r="BC40" s="391"/>
      <c r="BD40" s="673"/>
      <c r="BE40" s="673"/>
      <c r="BF40" s="673"/>
      <c r="BG40" s="673"/>
      <c r="BH40" s="391"/>
      <c r="BI40" s="391"/>
      <c r="BJ40" s="391"/>
      <c r="BK40" s="391"/>
      <c r="BL40" s="391"/>
      <c r="BM40" s="391"/>
      <c r="BN40" s="391"/>
      <c r="BO40" s="391"/>
      <c r="BP40" s="391"/>
      <c r="BQ40" s="391"/>
      <c r="BR40" s="391"/>
      <c r="BS40" s="391"/>
      <c r="BT40" s="391"/>
      <c r="BU40" s="391"/>
      <c r="BV40" s="391"/>
    </row>
    <row r="41" spans="1:74" s="286" customFormat="1" ht="12" customHeight="1" x14ac:dyDescent="0.2">
      <c r="A41" s="198"/>
      <c r="B41" s="801" t="s">
        <v>1003</v>
      </c>
      <c r="C41" s="798"/>
      <c r="D41" s="798"/>
      <c r="E41" s="798"/>
      <c r="F41" s="798"/>
      <c r="G41" s="798"/>
      <c r="H41" s="798"/>
      <c r="I41" s="798"/>
      <c r="J41" s="798"/>
      <c r="K41" s="798"/>
      <c r="L41" s="798"/>
      <c r="M41" s="798"/>
      <c r="N41" s="798"/>
      <c r="O41" s="798"/>
      <c r="P41" s="798"/>
      <c r="Q41" s="798"/>
      <c r="AY41" s="522"/>
      <c r="AZ41" s="522"/>
      <c r="BA41" s="522"/>
      <c r="BB41" s="522"/>
      <c r="BC41" s="522"/>
      <c r="BD41" s="674"/>
      <c r="BE41" s="674"/>
      <c r="BF41" s="674"/>
      <c r="BG41" s="674"/>
      <c r="BH41" s="522"/>
      <c r="BI41" s="522"/>
      <c r="BJ41" s="522"/>
    </row>
    <row r="42" spans="1:74" s="286" customFormat="1" ht="12" customHeight="1" x14ac:dyDescent="0.2">
      <c r="A42" s="198"/>
      <c r="B42" s="803" t="s">
        <v>137</v>
      </c>
      <c r="C42" s="798"/>
      <c r="D42" s="798"/>
      <c r="E42" s="798"/>
      <c r="F42" s="798"/>
      <c r="G42" s="798"/>
      <c r="H42" s="798"/>
      <c r="I42" s="798"/>
      <c r="J42" s="798"/>
      <c r="K42" s="798"/>
      <c r="L42" s="798"/>
      <c r="M42" s="798"/>
      <c r="N42" s="798"/>
      <c r="O42" s="798"/>
      <c r="P42" s="798"/>
      <c r="Q42" s="798"/>
      <c r="AY42" s="522"/>
      <c r="AZ42" s="522"/>
      <c r="BA42" s="522"/>
      <c r="BB42" s="522"/>
      <c r="BC42" s="522"/>
      <c r="BD42" s="674"/>
      <c r="BE42" s="674"/>
      <c r="BF42" s="674"/>
      <c r="BG42" s="674"/>
      <c r="BH42" s="522"/>
      <c r="BI42" s="522"/>
      <c r="BJ42" s="522"/>
    </row>
    <row r="43" spans="1:74" s="451" customFormat="1" ht="12" customHeight="1" x14ac:dyDescent="0.2">
      <c r="A43" s="450"/>
      <c r="B43" s="787" t="s">
        <v>1028</v>
      </c>
      <c r="C43" s="788"/>
      <c r="D43" s="788"/>
      <c r="E43" s="788"/>
      <c r="F43" s="788"/>
      <c r="G43" s="788"/>
      <c r="H43" s="788"/>
      <c r="I43" s="788"/>
      <c r="J43" s="788"/>
      <c r="K43" s="788"/>
      <c r="L43" s="788"/>
      <c r="M43" s="788"/>
      <c r="N43" s="788"/>
      <c r="O43" s="788"/>
      <c r="P43" s="788"/>
      <c r="Q43" s="784"/>
      <c r="AY43" s="523"/>
      <c r="AZ43" s="523"/>
      <c r="BA43" s="523"/>
      <c r="BB43" s="523"/>
      <c r="BC43" s="523"/>
      <c r="BD43" s="675"/>
      <c r="BE43" s="675"/>
      <c r="BF43" s="675"/>
      <c r="BG43" s="675"/>
      <c r="BH43" s="523"/>
      <c r="BI43" s="523"/>
      <c r="BJ43" s="523"/>
    </row>
    <row r="44" spans="1:74" s="451" customFormat="1" ht="12" customHeight="1" x14ac:dyDescent="0.2">
      <c r="A44" s="450"/>
      <c r="B44" s="782" t="s">
        <v>1064</v>
      </c>
      <c r="C44" s="788"/>
      <c r="D44" s="788"/>
      <c r="E44" s="788"/>
      <c r="F44" s="788"/>
      <c r="G44" s="788"/>
      <c r="H44" s="788"/>
      <c r="I44" s="788"/>
      <c r="J44" s="788"/>
      <c r="K44" s="788"/>
      <c r="L44" s="788"/>
      <c r="M44" s="788"/>
      <c r="N44" s="788"/>
      <c r="O44" s="788"/>
      <c r="P44" s="788"/>
      <c r="Q44" s="784"/>
      <c r="AY44" s="523"/>
      <c r="AZ44" s="523"/>
      <c r="BA44" s="523"/>
      <c r="BB44" s="523"/>
      <c r="BC44" s="523"/>
      <c r="BD44" s="675"/>
      <c r="BE44" s="675"/>
      <c r="BF44" s="675"/>
      <c r="BG44" s="675"/>
      <c r="BH44" s="523"/>
      <c r="BI44" s="523"/>
      <c r="BJ44" s="523"/>
    </row>
    <row r="45" spans="1:74" s="451" customFormat="1" ht="12" customHeight="1" x14ac:dyDescent="0.2">
      <c r="A45" s="450"/>
      <c r="B45" s="831" t="s">
        <v>1065</v>
      </c>
      <c r="C45" s="784"/>
      <c r="D45" s="784"/>
      <c r="E45" s="784"/>
      <c r="F45" s="784"/>
      <c r="G45" s="784"/>
      <c r="H45" s="784"/>
      <c r="I45" s="784"/>
      <c r="J45" s="784"/>
      <c r="K45" s="784"/>
      <c r="L45" s="784"/>
      <c r="M45" s="784"/>
      <c r="N45" s="784"/>
      <c r="O45" s="784"/>
      <c r="P45" s="784"/>
      <c r="Q45" s="784"/>
      <c r="AY45" s="523"/>
      <c r="AZ45" s="523"/>
      <c r="BA45" s="523"/>
      <c r="BB45" s="523"/>
      <c r="BC45" s="523"/>
      <c r="BD45" s="675"/>
      <c r="BE45" s="675"/>
      <c r="BF45" s="675"/>
      <c r="BG45" s="675"/>
      <c r="BH45" s="523"/>
      <c r="BI45" s="523"/>
      <c r="BJ45" s="523"/>
    </row>
    <row r="46" spans="1:74" s="451" customFormat="1" ht="12" customHeight="1" x14ac:dyDescent="0.2">
      <c r="A46" s="452"/>
      <c r="B46" s="787" t="s">
        <v>1066</v>
      </c>
      <c r="C46" s="788"/>
      <c r="D46" s="788"/>
      <c r="E46" s="788"/>
      <c r="F46" s="788"/>
      <c r="G46" s="788"/>
      <c r="H46" s="788"/>
      <c r="I46" s="788"/>
      <c r="J46" s="788"/>
      <c r="K46" s="788"/>
      <c r="L46" s="788"/>
      <c r="M46" s="788"/>
      <c r="N46" s="788"/>
      <c r="O46" s="788"/>
      <c r="P46" s="788"/>
      <c r="Q46" s="784"/>
      <c r="AY46" s="523"/>
      <c r="AZ46" s="523"/>
      <c r="BA46" s="523"/>
      <c r="BB46" s="523"/>
      <c r="BC46" s="523"/>
      <c r="BD46" s="675"/>
      <c r="BE46" s="675"/>
      <c r="BF46" s="675"/>
      <c r="BG46" s="675"/>
      <c r="BH46" s="523"/>
      <c r="BI46" s="523"/>
      <c r="BJ46" s="523"/>
    </row>
    <row r="47" spans="1:74" s="451" customFormat="1" ht="12" customHeight="1" x14ac:dyDescent="0.2">
      <c r="A47" s="452"/>
      <c r="B47" s="807" t="s">
        <v>190</v>
      </c>
      <c r="C47" s="784"/>
      <c r="D47" s="784"/>
      <c r="E47" s="784"/>
      <c r="F47" s="784"/>
      <c r="G47" s="784"/>
      <c r="H47" s="784"/>
      <c r="I47" s="784"/>
      <c r="J47" s="784"/>
      <c r="K47" s="784"/>
      <c r="L47" s="784"/>
      <c r="M47" s="784"/>
      <c r="N47" s="784"/>
      <c r="O47" s="784"/>
      <c r="P47" s="784"/>
      <c r="Q47" s="784"/>
      <c r="AY47" s="523"/>
      <c r="AZ47" s="523"/>
      <c r="BA47" s="523"/>
      <c r="BB47" s="523"/>
      <c r="BC47" s="523"/>
      <c r="BD47" s="675"/>
      <c r="BE47" s="675"/>
      <c r="BF47" s="675"/>
      <c r="BG47" s="675"/>
      <c r="BH47" s="523"/>
      <c r="BI47" s="523"/>
      <c r="BJ47" s="523"/>
    </row>
    <row r="48" spans="1:74" s="451" customFormat="1" ht="12" customHeight="1" x14ac:dyDescent="0.2">
      <c r="A48" s="452"/>
      <c r="B48" s="782" t="s">
        <v>1032</v>
      </c>
      <c r="C48" s="783"/>
      <c r="D48" s="783"/>
      <c r="E48" s="783"/>
      <c r="F48" s="783"/>
      <c r="G48" s="783"/>
      <c r="H48" s="783"/>
      <c r="I48" s="783"/>
      <c r="J48" s="783"/>
      <c r="K48" s="783"/>
      <c r="L48" s="783"/>
      <c r="M48" s="783"/>
      <c r="N48" s="783"/>
      <c r="O48" s="783"/>
      <c r="P48" s="783"/>
      <c r="Q48" s="784"/>
      <c r="AY48" s="523"/>
      <c r="AZ48" s="523"/>
      <c r="BA48" s="523"/>
      <c r="BB48" s="523"/>
      <c r="BC48" s="523"/>
      <c r="BD48" s="675"/>
      <c r="BE48" s="675"/>
      <c r="BF48" s="675"/>
      <c r="BG48" s="675"/>
      <c r="BH48" s="523"/>
      <c r="BI48" s="523"/>
      <c r="BJ48" s="523"/>
    </row>
    <row r="49" spans="1:74" s="453" customFormat="1" ht="12" customHeight="1" x14ac:dyDescent="0.2">
      <c r="A49" s="435"/>
      <c r="B49" s="804" t="s">
        <v>1129</v>
      </c>
      <c r="C49" s="784"/>
      <c r="D49" s="784"/>
      <c r="E49" s="784"/>
      <c r="F49" s="784"/>
      <c r="G49" s="784"/>
      <c r="H49" s="784"/>
      <c r="I49" s="784"/>
      <c r="J49" s="784"/>
      <c r="K49" s="784"/>
      <c r="L49" s="784"/>
      <c r="M49" s="784"/>
      <c r="N49" s="784"/>
      <c r="O49" s="784"/>
      <c r="P49" s="784"/>
      <c r="Q49" s="784"/>
      <c r="AY49" s="524"/>
      <c r="AZ49" s="524"/>
      <c r="BA49" s="524"/>
      <c r="BB49" s="524"/>
      <c r="BC49" s="524"/>
      <c r="BD49" s="676"/>
      <c r="BE49" s="676"/>
      <c r="BF49" s="676"/>
      <c r="BG49" s="676"/>
      <c r="BH49" s="524"/>
      <c r="BI49" s="524"/>
      <c r="BJ49" s="524"/>
    </row>
    <row r="50" spans="1:74" x14ac:dyDescent="0.2">
      <c r="BK50" s="392"/>
      <c r="BL50" s="392"/>
      <c r="BM50" s="392"/>
      <c r="BN50" s="392"/>
      <c r="BO50" s="392"/>
      <c r="BP50" s="392"/>
      <c r="BQ50" s="392"/>
      <c r="BR50" s="392"/>
      <c r="BS50" s="392"/>
      <c r="BT50" s="392"/>
      <c r="BU50" s="392"/>
      <c r="BV50" s="392"/>
    </row>
    <row r="51" spans="1:74" x14ac:dyDescent="0.2">
      <c r="BK51" s="392"/>
      <c r="BL51" s="392"/>
      <c r="BM51" s="392"/>
      <c r="BN51" s="392"/>
      <c r="BO51" s="392"/>
      <c r="BP51" s="392"/>
      <c r="BQ51" s="392"/>
      <c r="BR51" s="392"/>
      <c r="BS51" s="392"/>
      <c r="BT51" s="392"/>
      <c r="BU51" s="392"/>
      <c r="BV51" s="392"/>
    </row>
    <row r="52" spans="1:74" x14ac:dyDescent="0.2">
      <c r="BK52" s="392"/>
      <c r="BL52" s="392"/>
      <c r="BM52" s="392"/>
      <c r="BN52" s="392"/>
      <c r="BO52" s="392"/>
      <c r="BP52" s="392"/>
      <c r="BQ52" s="392"/>
      <c r="BR52" s="392"/>
      <c r="BS52" s="392"/>
      <c r="BT52" s="392"/>
      <c r="BU52" s="392"/>
      <c r="BV52" s="392"/>
    </row>
    <row r="53" spans="1:74" x14ac:dyDescent="0.2">
      <c r="BK53" s="392"/>
      <c r="BL53" s="392"/>
      <c r="BM53" s="392"/>
      <c r="BN53" s="392"/>
      <c r="BO53" s="392"/>
      <c r="BP53" s="392"/>
      <c r="BQ53" s="392"/>
      <c r="BR53" s="392"/>
      <c r="BS53" s="392"/>
      <c r="BT53" s="392"/>
      <c r="BU53" s="392"/>
      <c r="BV53" s="392"/>
    </row>
    <row r="54" spans="1:74" x14ac:dyDescent="0.2">
      <c r="BK54" s="392"/>
      <c r="BL54" s="392"/>
      <c r="BM54" s="392"/>
      <c r="BN54" s="392"/>
      <c r="BO54" s="392"/>
      <c r="BP54" s="392"/>
      <c r="BQ54" s="392"/>
      <c r="BR54" s="392"/>
      <c r="BS54" s="392"/>
      <c r="BT54" s="392"/>
      <c r="BU54" s="392"/>
      <c r="BV54" s="392"/>
    </row>
    <row r="55" spans="1:74" x14ac:dyDescent="0.2">
      <c r="BK55" s="392"/>
      <c r="BL55" s="392"/>
      <c r="BM55" s="392"/>
      <c r="BN55" s="392"/>
      <c r="BO55" s="392"/>
      <c r="BP55" s="392"/>
      <c r="BQ55" s="392"/>
      <c r="BR55" s="392"/>
      <c r="BS55" s="392"/>
      <c r="BT55" s="392"/>
      <c r="BU55" s="392"/>
      <c r="BV55" s="392"/>
    </row>
    <row r="56" spans="1:74" x14ac:dyDescent="0.2">
      <c r="BK56" s="392"/>
      <c r="BL56" s="392"/>
      <c r="BM56" s="392"/>
      <c r="BN56" s="392"/>
      <c r="BO56" s="392"/>
      <c r="BP56" s="392"/>
      <c r="BQ56" s="392"/>
      <c r="BR56" s="392"/>
      <c r="BS56" s="392"/>
      <c r="BT56" s="392"/>
      <c r="BU56" s="392"/>
      <c r="BV56" s="392"/>
    </row>
    <row r="57" spans="1:74" x14ac:dyDescent="0.2">
      <c r="BK57" s="392"/>
      <c r="BL57" s="392"/>
      <c r="BM57" s="392"/>
      <c r="BN57" s="392"/>
      <c r="BO57" s="392"/>
      <c r="BP57" s="392"/>
      <c r="BQ57" s="392"/>
      <c r="BR57" s="392"/>
      <c r="BS57" s="392"/>
      <c r="BT57" s="392"/>
      <c r="BU57" s="392"/>
      <c r="BV57" s="392"/>
    </row>
    <row r="58" spans="1:74" x14ac:dyDescent="0.2">
      <c r="BK58" s="392"/>
      <c r="BL58" s="392"/>
      <c r="BM58" s="392"/>
      <c r="BN58" s="392"/>
      <c r="BO58" s="392"/>
      <c r="BP58" s="392"/>
      <c r="BQ58" s="392"/>
      <c r="BR58" s="392"/>
      <c r="BS58" s="392"/>
      <c r="BT58" s="392"/>
      <c r="BU58" s="392"/>
      <c r="BV58" s="392"/>
    </row>
    <row r="59" spans="1:74" x14ac:dyDescent="0.2">
      <c r="BK59" s="392"/>
      <c r="BL59" s="392"/>
      <c r="BM59" s="392"/>
      <c r="BN59" s="392"/>
      <c r="BO59" s="392"/>
      <c r="BP59" s="392"/>
      <c r="BQ59" s="392"/>
      <c r="BR59" s="392"/>
      <c r="BS59" s="392"/>
      <c r="BT59" s="392"/>
      <c r="BU59" s="392"/>
      <c r="BV59" s="392"/>
    </row>
    <row r="60" spans="1:74" x14ac:dyDescent="0.2">
      <c r="BK60" s="392"/>
      <c r="BL60" s="392"/>
      <c r="BM60" s="392"/>
      <c r="BN60" s="392"/>
      <c r="BO60" s="392"/>
      <c r="BP60" s="392"/>
      <c r="BQ60" s="392"/>
      <c r="BR60" s="392"/>
      <c r="BS60" s="392"/>
      <c r="BT60" s="392"/>
      <c r="BU60" s="392"/>
      <c r="BV60" s="392"/>
    </row>
    <row r="61" spans="1:74" x14ac:dyDescent="0.2">
      <c r="BK61" s="392"/>
      <c r="BL61" s="392"/>
      <c r="BM61" s="392"/>
      <c r="BN61" s="392"/>
      <c r="BO61" s="392"/>
      <c r="BP61" s="392"/>
      <c r="BQ61" s="392"/>
      <c r="BR61" s="392"/>
      <c r="BS61" s="392"/>
      <c r="BT61" s="392"/>
      <c r="BU61" s="392"/>
      <c r="BV61" s="392"/>
    </row>
    <row r="62" spans="1:74" x14ac:dyDescent="0.2">
      <c r="BK62" s="392"/>
      <c r="BL62" s="392"/>
      <c r="BM62" s="392"/>
      <c r="BN62" s="392"/>
      <c r="BO62" s="392"/>
      <c r="BP62" s="392"/>
      <c r="BQ62" s="392"/>
      <c r="BR62" s="392"/>
      <c r="BS62" s="392"/>
      <c r="BT62" s="392"/>
      <c r="BU62" s="392"/>
      <c r="BV62" s="392"/>
    </row>
    <row r="63" spans="1:74" x14ac:dyDescent="0.2">
      <c r="BK63" s="392"/>
      <c r="BL63" s="392"/>
      <c r="BM63" s="392"/>
      <c r="BN63" s="392"/>
      <c r="BO63" s="392"/>
      <c r="BP63" s="392"/>
      <c r="BQ63" s="392"/>
      <c r="BR63" s="392"/>
      <c r="BS63" s="392"/>
      <c r="BT63" s="392"/>
      <c r="BU63" s="392"/>
      <c r="BV63" s="392"/>
    </row>
    <row r="64" spans="1:74" x14ac:dyDescent="0.2">
      <c r="BK64" s="392"/>
      <c r="BL64" s="392"/>
      <c r="BM64" s="392"/>
      <c r="BN64" s="392"/>
      <c r="BO64" s="392"/>
      <c r="BP64" s="392"/>
      <c r="BQ64" s="392"/>
      <c r="BR64" s="392"/>
      <c r="BS64" s="392"/>
      <c r="BT64" s="392"/>
      <c r="BU64" s="392"/>
      <c r="BV64" s="392"/>
    </row>
    <row r="65" spans="63:74" x14ac:dyDescent="0.2">
      <c r="BK65" s="392"/>
      <c r="BL65" s="392"/>
      <c r="BM65" s="392"/>
      <c r="BN65" s="392"/>
      <c r="BO65" s="392"/>
      <c r="BP65" s="392"/>
      <c r="BQ65" s="392"/>
      <c r="BR65" s="392"/>
      <c r="BS65" s="392"/>
      <c r="BT65" s="392"/>
      <c r="BU65" s="392"/>
      <c r="BV65" s="392"/>
    </row>
    <row r="66" spans="63:74" x14ac:dyDescent="0.2">
      <c r="BK66" s="392"/>
      <c r="BL66" s="392"/>
      <c r="BM66" s="392"/>
      <c r="BN66" s="392"/>
      <c r="BO66" s="392"/>
      <c r="BP66" s="392"/>
      <c r="BQ66" s="392"/>
      <c r="BR66" s="392"/>
      <c r="BS66" s="392"/>
      <c r="BT66" s="392"/>
      <c r="BU66" s="392"/>
      <c r="BV66" s="392"/>
    </row>
    <row r="67" spans="63:74" x14ac:dyDescent="0.2">
      <c r="BK67" s="392"/>
      <c r="BL67" s="392"/>
      <c r="BM67" s="392"/>
      <c r="BN67" s="392"/>
      <c r="BO67" s="392"/>
      <c r="BP67" s="392"/>
      <c r="BQ67" s="392"/>
      <c r="BR67" s="392"/>
      <c r="BS67" s="392"/>
      <c r="BT67" s="392"/>
      <c r="BU67" s="392"/>
      <c r="BV67" s="392"/>
    </row>
    <row r="68" spans="63:74" x14ac:dyDescent="0.2">
      <c r="BK68" s="392"/>
      <c r="BL68" s="392"/>
      <c r="BM68" s="392"/>
      <c r="BN68" s="392"/>
      <c r="BO68" s="392"/>
      <c r="BP68" s="392"/>
      <c r="BQ68" s="392"/>
      <c r="BR68" s="392"/>
      <c r="BS68" s="392"/>
      <c r="BT68" s="392"/>
      <c r="BU68" s="392"/>
      <c r="BV68" s="392"/>
    </row>
    <row r="69" spans="63:74" x14ac:dyDescent="0.2">
      <c r="BK69" s="392"/>
      <c r="BL69" s="392"/>
      <c r="BM69" s="392"/>
      <c r="BN69" s="392"/>
      <c r="BO69" s="392"/>
      <c r="BP69" s="392"/>
      <c r="BQ69" s="392"/>
      <c r="BR69" s="392"/>
      <c r="BS69" s="392"/>
      <c r="BT69" s="392"/>
      <c r="BU69" s="392"/>
      <c r="BV69" s="392"/>
    </row>
    <row r="70" spans="63:74" x14ac:dyDescent="0.2">
      <c r="BK70" s="392"/>
      <c r="BL70" s="392"/>
      <c r="BM70" s="392"/>
      <c r="BN70" s="392"/>
      <c r="BO70" s="392"/>
      <c r="BP70" s="392"/>
      <c r="BQ70" s="392"/>
      <c r="BR70" s="392"/>
      <c r="BS70" s="392"/>
      <c r="BT70" s="392"/>
      <c r="BU70" s="392"/>
      <c r="BV70" s="392"/>
    </row>
    <row r="71" spans="63:74" x14ac:dyDescent="0.2">
      <c r="BK71" s="392"/>
      <c r="BL71" s="392"/>
      <c r="BM71" s="392"/>
      <c r="BN71" s="392"/>
      <c r="BO71" s="392"/>
      <c r="BP71" s="392"/>
      <c r="BQ71" s="392"/>
      <c r="BR71" s="392"/>
      <c r="BS71" s="392"/>
      <c r="BT71" s="392"/>
      <c r="BU71" s="392"/>
      <c r="BV71" s="392"/>
    </row>
    <row r="72" spans="63:74" x14ac:dyDescent="0.2">
      <c r="BK72" s="392"/>
      <c r="BL72" s="392"/>
      <c r="BM72" s="392"/>
      <c r="BN72" s="392"/>
      <c r="BO72" s="392"/>
      <c r="BP72" s="392"/>
      <c r="BQ72" s="392"/>
      <c r="BR72" s="392"/>
      <c r="BS72" s="392"/>
      <c r="BT72" s="392"/>
      <c r="BU72" s="392"/>
      <c r="BV72" s="392"/>
    </row>
    <row r="73" spans="63:74" x14ac:dyDescent="0.2">
      <c r="BK73" s="392"/>
      <c r="BL73" s="392"/>
      <c r="BM73" s="392"/>
      <c r="BN73" s="392"/>
      <c r="BO73" s="392"/>
      <c r="BP73" s="392"/>
      <c r="BQ73" s="392"/>
      <c r="BR73" s="392"/>
      <c r="BS73" s="392"/>
      <c r="BT73" s="392"/>
      <c r="BU73" s="392"/>
      <c r="BV73" s="392"/>
    </row>
    <row r="74" spans="63:74" x14ac:dyDescent="0.2">
      <c r="BK74" s="392"/>
      <c r="BL74" s="392"/>
      <c r="BM74" s="392"/>
      <c r="BN74" s="392"/>
      <c r="BO74" s="392"/>
      <c r="BP74" s="392"/>
      <c r="BQ74" s="392"/>
      <c r="BR74" s="392"/>
      <c r="BS74" s="392"/>
      <c r="BT74" s="392"/>
      <c r="BU74" s="392"/>
      <c r="BV74" s="392"/>
    </row>
    <row r="75" spans="63:74" x14ac:dyDescent="0.2">
      <c r="BK75" s="392"/>
      <c r="BL75" s="392"/>
      <c r="BM75" s="392"/>
      <c r="BN75" s="392"/>
      <c r="BO75" s="392"/>
      <c r="BP75" s="392"/>
      <c r="BQ75" s="392"/>
      <c r="BR75" s="392"/>
      <c r="BS75" s="392"/>
      <c r="BT75" s="392"/>
      <c r="BU75" s="392"/>
      <c r="BV75" s="392"/>
    </row>
    <row r="76" spans="63:74" x14ac:dyDescent="0.2">
      <c r="BK76" s="392"/>
      <c r="BL76" s="392"/>
      <c r="BM76" s="392"/>
      <c r="BN76" s="392"/>
      <c r="BO76" s="392"/>
      <c r="BP76" s="392"/>
      <c r="BQ76" s="392"/>
      <c r="BR76" s="392"/>
      <c r="BS76" s="392"/>
      <c r="BT76" s="392"/>
      <c r="BU76" s="392"/>
      <c r="BV76" s="392"/>
    </row>
    <row r="77" spans="63:74" x14ac:dyDescent="0.2">
      <c r="BK77" s="392"/>
      <c r="BL77" s="392"/>
      <c r="BM77" s="392"/>
      <c r="BN77" s="392"/>
      <c r="BO77" s="392"/>
      <c r="BP77" s="392"/>
      <c r="BQ77" s="392"/>
      <c r="BR77" s="392"/>
      <c r="BS77" s="392"/>
      <c r="BT77" s="392"/>
      <c r="BU77" s="392"/>
      <c r="BV77" s="392"/>
    </row>
    <row r="78" spans="63:74" x14ac:dyDescent="0.2">
      <c r="BK78" s="392"/>
      <c r="BL78" s="392"/>
      <c r="BM78" s="392"/>
      <c r="BN78" s="392"/>
      <c r="BO78" s="392"/>
      <c r="BP78" s="392"/>
      <c r="BQ78" s="392"/>
      <c r="BR78" s="392"/>
      <c r="BS78" s="392"/>
      <c r="BT78" s="392"/>
      <c r="BU78" s="392"/>
      <c r="BV78" s="392"/>
    </row>
    <row r="79" spans="63:74" x14ac:dyDescent="0.2">
      <c r="BK79" s="392"/>
      <c r="BL79" s="392"/>
      <c r="BM79" s="392"/>
      <c r="BN79" s="392"/>
      <c r="BO79" s="392"/>
      <c r="BP79" s="392"/>
      <c r="BQ79" s="392"/>
      <c r="BR79" s="392"/>
      <c r="BS79" s="392"/>
      <c r="BT79" s="392"/>
      <c r="BU79" s="392"/>
      <c r="BV79" s="392"/>
    </row>
    <row r="80" spans="63:74" x14ac:dyDescent="0.2">
      <c r="BK80" s="392"/>
      <c r="BL80" s="392"/>
      <c r="BM80" s="392"/>
      <c r="BN80" s="392"/>
      <c r="BO80" s="392"/>
      <c r="BP80" s="392"/>
      <c r="BQ80" s="392"/>
      <c r="BR80" s="392"/>
      <c r="BS80" s="392"/>
      <c r="BT80" s="392"/>
      <c r="BU80" s="392"/>
      <c r="BV80" s="392"/>
    </row>
    <row r="81" spans="63:74" x14ac:dyDescent="0.2">
      <c r="BK81" s="392"/>
      <c r="BL81" s="392"/>
      <c r="BM81" s="392"/>
      <c r="BN81" s="392"/>
      <c r="BO81" s="392"/>
      <c r="BP81" s="392"/>
      <c r="BQ81" s="392"/>
      <c r="BR81" s="392"/>
      <c r="BS81" s="392"/>
      <c r="BT81" s="392"/>
      <c r="BU81" s="392"/>
      <c r="BV81" s="392"/>
    </row>
    <row r="82" spans="63:74" x14ac:dyDescent="0.2">
      <c r="BK82" s="392"/>
      <c r="BL82" s="392"/>
      <c r="BM82" s="392"/>
      <c r="BN82" s="392"/>
      <c r="BO82" s="392"/>
      <c r="BP82" s="392"/>
      <c r="BQ82" s="392"/>
      <c r="BR82" s="392"/>
      <c r="BS82" s="392"/>
      <c r="BT82" s="392"/>
      <c r="BU82" s="392"/>
      <c r="BV82" s="392"/>
    </row>
    <row r="83" spans="63:74" x14ac:dyDescent="0.2">
      <c r="BK83" s="392"/>
      <c r="BL83" s="392"/>
      <c r="BM83" s="392"/>
      <c r="BN83" s="392"/>
      <c r="BO83" s="392"/>
      <c r="BP83" s="392"/>
      <c r="BQ83" s="392"/>
      <c r="BR83" s="392"/>
      <c r="BS83" s="392"/>
      <c r="BT83" s="392"/>
      <c r="BU83" s="392"/>
      <c r="BV83" s="392"/>
    </row>
    <row r="84" spans="63:74" x14ac:dyDescent="0.2">
      <c r="BK84" s="392"/>
      <c r="BL84" s="392"/>
      <c r="BM84" s="392"/>
      <c r="BN84" s="392"/>
      <c r="BO84" s="392"/>
      <c r="BP84" s="392"/>
      <c r="BQ84" s="392"/>
      <c r="BR84" s="392"/>
      <c r="BS84" s="392"/>
      <c r="BT84" s="392"/>
      <c r="BU84" s="392"/>
      <c r="BV84" s="392"/>
    </row>
    <row r="85" spans="63:74" x14ac:dyDescent="0.2">
      <c r="BK85" s="392"/>
      <c r="BL85" s="392"/>
      <c r="BM85" s="392"/>
      <c r="BN85" s="392"/>
      <c r="BO85" s="392"/>
      <c r="BP85" s="392"/>
      <c r="BQ85" s="392"/>
      <c r="BR85" s="392"/>
      <c r="BS85" s="392"/>
      <c r="BT85" s="392"/>
      <c r="BU85" s="392"/>
      <c r="BV85" s="392"/>
    </row>
    <row r="86" spans="63:74" x14ac:dyDescent="0.2">
      <c r="BK86" s="392"/>
      <c r="BL86" s="392"/>
      <c r="BM86" s="392"/>
      <c r="BN86" s="392"/>
      <c r="BO86" s="392"/>
      <c r="BP86" s="392"/>
      <c r="BQ86" s="392"/>
      <c r="BR86" s="392"/>
      <c r="BS86" s="392"/>
      <c r="BT86" s="392"/>
      <c r="BU86" s="392"/>
      <c r="BV86" s="392"/>
    </row>
    <row r="87" spans="63:74" x14ac:dyDescent="0.2">
      <c r="BK87" s="392"/>
      <c r="BL87" s="392"/>
      <c r="BM87" s="392"/>
      <c r="BN87" s="392"/>
      <c r="BO87" s="392"/>
      <c r="BP87" s="392"/>
      <c r="BQ87" s="392"/>
      <c r="BR87" s="392"/>
      <c r="BS87" s="392"/>
      <c r="BT87" s="392"/>
      <c r="BU87" s="392"/>
      <c r="BV87" s="392"/>
    </row>
    <row r="88" spans="63:74" x14ac:dyDescent="0.2">
      <c r="BK88" s="392"/>
      <c r="BL88" s="392"/>
      <c r="BM88" s="392"/>
      <c r="BN88" s="392"/>
      <c r="BO88" s="392"/>
      <c r="BP88" s="392"/>
      <c r="BQ88" s="392"/>
      <c r="BR88" s="392"/>
      <c r="BS88" s="392"/>
      <c r="BT88" s="392"/>
      <c r="BU88" s="392"/>
      <c r="BV88" s="392"/>
    </row>
    <row r="89" spans="63:74" x14ac:dyDescent="0.2">
      <c r="BK89" s="392"/>
      <c r="BL89" s="392"/>
      <c r="BM89" s="392"/>
      <c r="BN89" s="392"/>
      <c r="BO89" s="392"/>
      <c r="BP89" s="392"/>
      <c r="BQ89" s="392"/>
      <c r="BR89" s="392"/>
      <c r="BS89" s="392"/>
      <c r="BT89" s="392"/>
      <c r="BU89" s="392"/>
      <c r="BV89" s="392"/>
    </row>
    <row r="90" spans="63:74" x14ac:dyDescent="0.2">
      <c r="BK90" s="392"/>
      <c r="BL90" s="392"/>
      <c r="BM90" s="392"/>
      <c r="BN90" s="392"/>
      <c r="BO90" s="392"/>
      <c r="BP90" s="392"/>
      <c r="BQ90" s="392"/>
      <c r="BR90" s="392"/>
      <c r="BS90" s="392"/>
      <c r="BT90" s="392"/>
      <c r="BU90" s="392"/>
      <c r="BV90" s="392"/>
    </row>
    <row r="91" spans="63:74" x14ac:dyDescent="0.2">
      <c r="BK91" s="392"/>
      <c r="BL91" s="392"/>
      <c r="BM91" s="392"/>
      <c r="BN91" s="392"/>
      <c r="BO91" s="392"/>
      <c r="BP91" s="392"/>
      <c r="BQ91" s="392"/>
      <c r="BR91" s="392"/>
      <c r="BS91" s="392"/>
      <c r="BT91" s="392"/>
      <c r="BU91" s="392"/>
      <c r="BV91" s="392"/>
    </row>
    <row r="92" spans="63:74" x14ac:dyDescent="0.2">
      <c r="BK92" s="392"/>
      <c r="BL92" s="392"/>
      <c r="BM92" s="392"/>
      <c r="BN92" s="392"/>
      <c r="BO92" s="392"/>
      <c r="BP92" s="392"/>
      <c r="BQ92" s="392"/>
      <c r="BR92" s="392"/>
      <c r="BS92" s="392"/>
      <c r="BT92" s="392"/>
      <c r="BU92" s="392"/>
      <c r="BV92" s="392"/>
    </row>
    <row r="93" spans="63:74" x14ac:dyDescent="0.2">
      <c r="BK93" s="392"/>
      <c r="BL93" s="392"/>
      <c r="BM93" s="392"/>
      <c r="BN93" s="392"/>
      <c r="BO93" s="392"/>
      <c r="BP93" s="392"/>
      <c r="BQ93" s="392"/>
      <c r="BR93" s="392"/>
      <c r="BS93" s="392"/>
      <c r="BT93" s="392"/>
      <c r="BU93" s="392"/>
      <c r="BV93" s="392"/>
    </row>
    <row r="94" spans="63:74" x14ac:dyDescent="0.2">
      <c r="BK94" s="392"/>
      <c r="BL94" s="392"/>
      <c r="BM94" s="392"/>
      <c r="BN94" s="392"/>
      <c r="BO94" s="392"/>
      <c r="BP94" s="392"/>
      <c r="BQ94" s="392"/>
      <c r="BR94" s="392"/>
      <c r="BS94" s="392"/>
      <c r="BT94" s="392"/>
      <c r="BU94" s="392"/>
      <c r="BV94" s="392"/>
    </row>
    <row r="95" spans="63:74" x14ac:dyDescent="0.2">
      <c r="BK95" s="392"/>
      <c r="BL95" s="392"/>
      <c r="BM95" s="392"/>
      <c r="BN95" s="392"/>
      <c r="BO95" s="392"/>
      <c r="BP95" s="392"/>
      <c r="BQ95" s="392"/>
      <c r="BR95" s="392"/>
      <c r="BS95" s="392"/>
      <c r="BT95" s="392"/>
      <c r="BU95" s="392"/>
      <c r="BV95" s="392"/>
    </row>
    <row r="96" spans="63:74" x14ac:dyDescent="0.2">
      <c r="BK96" s="392"/>
      <c r="BL96" s="392"/>
      <c r="BM96" s="392"/>
      <c r="BN96" s="392"/>
      <c r="BO96" s="392"/>
      <c r="BP96" s="392"/>
      <c r="BQ96" s="392"/>
      <c r="BR96" s="392"/>
      <c r="BS96" s="392"/>
      <c r="BT96" s="392"/>
      <c r="BU96" s="392"/>
      <c r="BV96" s="392"/>
    </row>
    <row r="97" spans="63:74" x14ac:dyDescent="0.2">
      <c r="BK97" s="392"/>
      <c r="BL97" s="392"/>
      <c r="BM97" s="392"/>
      <c r="BN97" s="392"/>
      <c r="BO97" s="392"/>
      <c r="BP97" s="392"/>
      <c r="BQ97" s="392"/>
      <c r="BR97" s="392"/>
      <c r="BS97" s="392"/>
      <c r="BT97" s="392"/>
      <c r="BU97" s="392"/>
      <c r="BV97" s="392"/>
    </row>
    <row r="98" spans="63:74" x14ac:dyDescent="0.2">
      <c r="BK98" s="392"/>
      <c r="BL98" s="392"/>
      <c r="BM98" s="392"/>
      <c r="BN98" s="392"/>
      <c r="BO98" s="392"/>
      <c r="BP98" s="392"/>
      <c r="BQ98" s="392"/>
      <c r="BR98" s="392"/>
      <c r="BS98" s="392"/>
      <c r="BT98" s="392"/>
      <c r="BU98" s="392"/>
      <c r="BV98" s="392"/>
    </row>
    <row r="99" spans="63:74" x14ac:dyDescent="0.2">
      <c r="BK99" s="392"/>
      <c r="BL99" s="392"/>
      <c r="BM99" s="392"/>
      <c r="BN99" s="392"/>
      <c r="BO99" s="392"/>
      <c r="BP99" s="392"/>
      <c r="BQ99" s="392"/>
      <c r="BR99" s="392"/>
      <c r="BS99" s="392"/>
      <c r="BT99" s="392"/>
      <c r="BU99" s="392"/>
      <c r="BV99" s="392"/>
    </row>
    <row r="100" spans="63:74" x14ac:dyDescent="0.2">
      <c r="BK100" s="392"/>
      <c r="BL100" s="392"/>
      <c r="BM100" s="392"/>
      <c r="BN100" s="392"/>
      <c r="BO100" s="392"/>
      <c r="BP100" s="392"/>
      <c r="BQ100" s="392"/>
      <c r="BR100" s="392"/>
      <c r="BS100" s="392"/>
      <c r="BT100" s="392"/>
      <c r="BU100" s="392"/>
      <c r="BV100" s="392"/>
    </row>
    <row r="101" spans="63:74" x14ac:dyDescent="0.2">
      <c r="BK101" s="392"/>
      <c r="BL101" s="392"/>
      <c r="BM101" s="392"/>
      <c r="BN101" s="392"/>
      <c r="BO101" s="392"/>
      <c r="BP101" s="392"/>
      <c r="BQ101" s="392"/>
      <c r="BR101" s="392"/>
      <c r="BS101" s="392"/>
      <c r="BT101" s="392"/>
      <c r="BU101" s="392"/>
      <c r="BV101" s="392"/>
    </row>
    <row r="102" spans="63:74" x14ac:dyDescent="0.2">
      <c r="BK102" s="392"/>
      <c r="BL102" s="392"/>
      <c r="BM102" s="392"/>
      <c r="BN102" s="392"/>
      <c r="BO102" s="392"/>
      <c r="BP102" s="392"/>
      <c r="BQ102" s="392"/>
      <c r="BR102" s="392"/>
      <c r="BS102" s="392"/>
      <c r="BT102" s="392"/>
      <c r="BU102" s="392"/>
      <c r="BV102" s="392"/>
    </row>
    <row r="103" spans="63:74" x14ac:dyDescent="0.2">
      <c r="BK103" s="392"/>
      <c r="BL103" s="392"/>
      <c r="BM103" s="392"/>
      <c r="BN103" s="392"/>
      <c r="BO103" s="392"/>
      <c r="BP103" s="392"/>
      <c r="BQ103" s="392"/>
      <c r="BR103" s="392"/>
      <c r="BS103" s="392"/>
      <c r="BT103" s="392"/>
      <c r="BU103" s="392"/>
      <c r="BV103" s="392"/>
    </row>
    <row r="104" spans="63:74" x14ac:dyDescent="0.2">
      <c r="BK104" s="392"/>
      <c r="BL104" s="392"/>
      <c r="BM104" s="392"/>
      <c r="BN104" s="392"/>
      <c r="BO104" s="392"/>
      <c r="BP104" s="392"/>
      <c r="BQ104" s="392"/>
      <c r="BR104" s="392"/>
      <c r="BS104" s="392"/>
      <c r="BT104" s="392"/>
      <c r="BU104" s="392"/>
      <c r="BV104" s="392"/>
    </row>
    <row r="105" spans="63:74" x14ac:dyDescent="0.2">
      <c r="BK105" s="392"/>
      <c r="BL105" s="392"/>
      <c r="BM105" s="392"/>
      <c r="BN105" s="392"/>
      <c r="BO105" s="392"/>
      <c r="BP105" s="392"/>
      <c r="BQ105" s="392"/>
      <c r="BR105" s="392"/>
      <c r="BS105" s="392"/>
      <c r="BT105" s="392"/>
      <c r="BU105" s="392"/>
      <c r="BV105" s="392"/>
    </row>
    <row r="106" spans="63:74" x14ac:dyDescent="0.2">
      <c r="BK106" s="392"/>
      <c r="BL106" s="392"/>
      <c r="BM106" s="392"/>
      <c r="BN106" s="392"/>
      <c r="BO106" s="392"/>
      <c r="BP106" s="392"/>
      <c r="BQ106" s="392"/>
      <c r="BR106" s="392"/>
      <c r="BS106" s="392"/>
      <c r="BT106" s="392"/>
      <c r="BU106" s="392"/>
      <c r="BV106" s="392"/>
    </row>
    <row r="107" spans="63:74" x14ac:dyDescent="0.2">
      <c r="BK107" s="392"/>
      <c r="BL107" s="392"/>
      <c r="BM107" s="392"/>
      <c r="BN107" s="392"/>
      <c r="BO107" s="392"/>
      <c r="BP107" s="392"/>
      <c r="BQ107" s="392"/>
      <c r="BR107" s="392"/>
      <c r="BS107" s="392"/>
      <c r="BT107" s="392"/>
      <c r="BU107" s="392"/>
      <c r="BV107" s="392"/>
    </row>
    <row r="108" spans="63:74" x14ac:dyDescent="0.2">
      <c r="BK108" s="392"/>
      <c r="BL108" s="392"/>
      <c r="BM108" s="392"/>
      <c r="BN108" s="392"/>
      <c r="BO108" s="392"/>
      <c r="BP108" s="392"/>
      <c r="BQ108" s="392"/>
      <c r="BR108" s="392"/>
      <c r="BS108" s="392"/>
      <c r="BT108" s="392"/>
      <c r="BU108" s="392"/>
      <c r="BV108" s="392"/>
    </row>
    <row r="109" spans="63:74" x14ac:dyDescent="0.2">
      <c r="BK109" s="392"/>
      <c r="BL109" s="392"/>
      <c r="BM109" s="392"/>
      <c r="BN109" s="392"/>
      <c r="BO109" s="392"/>
      <c r="BP109" s="392"/>
      <c r="BQ109" s="392"/>
      <c r="BR109" s="392"/>
      <c r="BS109" s="392"/>
      <c r="BT109" s="392"/>
      <c r="BU109" s="392"/>
      <c r="BV109" s="392"/>
    </row>
    <row r="110" spans="63:74" x14ac:dyDescent="0.2">
      <c r="BK110" s="392"/>
      <c r="BL110" s="392"/>
      <c r="BM110" s="392"/>
      <c r="BN110" s="392"/>
      <c r="BO110" s="392"/>
      <c r="BP110" s="392"/>
      <c r="BQ110" s="392"/>
      <c r="BR110" s="392"/>
      <c r="BS110" s="392"/>
      <c r="BT110" s="392"/>
      <c r="BU110" s="392"/>
      <c r="BV110" s="392"/>
    </row>
    <row r="111" spans="63:74" x14ac:dyDescent="0.2">
      <c r="BK111" s="392"/>
      <c r="BL111" s="392"/>
      <c r="BM111" s="392"/>
      <c r="BN111" s="392"/>
      <c r="BO111" s="392"/>
      <c r="BP111" s="392"/>
      <c r="BQ111" s="392"/>
      <c r="BR111" s="392"/>
      <c r="BS111" s="392"/>
      <c r="BT111" s="392"/>
      <c r="BU111" s="392"/>
      <c r="BV111" s="392"/>
    </row>
    <row r="112" spans="63:74" x14ac:dyDescent="0.2">
      <c r="BK112" s="392"/>
      <c r="BL112" s="392"/>
      <c r="BM112" s="392"/>
      <c r="BN112" s="392"/>
      <c r="BO112" s="392"/>
      <c r="BP112" s="392"/>
      <c r="BQ112" s="392"/>
      <c r="BR112" s="392"/>
      <c r="BS112" s="392"/>
      <c r="BT112" s="392"/>
      <c r="BU112" s="392"/>
      <c r="BV112" s="392"/>
    </row>
    <row r="113" spans="63:74" x14ac:dyDescent="0.2">
      <c r="BK113" s="392"/>
      <c r="BL113" s="392"/>
      <c r="BM113" s="392"/>
      <c r="BN113" s="392"/>
      <c r="BO113" s="392"/>
      <c r="BP113" s="392"/>
      <c r="BQ113" s="392"/>
      <c r="BR113" s="392"/>
      <c r="BS113" s="392"/>
      <c r="BT113" s="392"/>
      <c r="BU113" s="392"/>
      <c r="BV113" s="392"/>
    </row>
    <row r="114" spans="63:74" x14ac:dyDescent="0.2">
      <c r="BK114" s="392"/>
      <c r="BL114" s="392"/>
      <c r="BM114" s="392"/>
      <c r="BN114" s="392"/>
      <c r="BO114" s="392"/>
      <c r="BP114" s="392"/>
      <c r="BQ114" s="392"/>
      <c r="BR114" s="392"/>
      <c r="BS114" s="392"/>
      <c r="BT114" s="392"/>
      <c r="BU114" s="392"/>
      <c r="BV114" s="392"/>
    </row>
    <row r="115" spans="63:74" x14ac:dyDescent="0.2">
      <c r="BK115" s="392"/>
      <c r="BL115" s="392"/>
      <c r="BM115" s="392"/>
      <c r="BN115" s="392"/>
      <c r="BO115" s="392"/>
      <c r="BP115" s="392"/>
      <c r="BQ115" s="392"/>
      <c r="BR115" s="392"/>
      <c r="BS115" s="392"/>
      <c r="BT115" s="392"/>
      <c r="BU115" s="392"/>
      <c r="BV115" s="392"/>
    </row>
    <row r="116" spans="63:74" x14ac:dyDescent="0.2">
      <c r="BK116" s="392"/>
      <c r="BL116" s="392"/>
      <c r="BM116" s="392"/>
      <c r="BN116" s="392"/>
      <c r="BO116" s="392"/>
      <c r="BP116" s="392"/>
      <c r="BQ116" s="392"/>
      <c r="BR116" s="392"/>
      <c r="BS116" s="392"/>
      <c r="BT116" s="392"/>
      <c r="BU116" s="392"/>
      <c r="BV116" s="392"/>
    </row>
    <row r="117" spans="63:74" x14ac:dyDescent="0.2">
      <c r="BK117" s="392"/>
      <c r="BL117" s="392"/>
      <c r="BM117" s="392"/>
      <c r="BN117" s="392"/>
      <c r="BO117" s="392"/>
      <c r="BP117" s="392"/>
      <c r="BQ117" s="392"/>
      <c r="BR117" s="392"/>
      <c r="BS117" s="392"/>
      <c r="BT117" s="392"/>
      <c r="BU117" s="392"/>
      <c r="BV117" s="392"/>
    </row>
    <row r="118" spans="63:74" x14ac:dyDescent="0.2">
      <c r="BK118" s="392"/>
      <c r="BL118" s="392"/>
      <c r="BM118" s="392"/>
      <c r="BN118" s="392"/>
      <c r="BO118" s="392"/>
      <c r="BP118" s="392"/>
      <c r="BQ118" s="392"/>
      <c r="BR118" s="392"/>
      <c r="BS118" s="392"/>
      <c r="BT118" s="392"/>
      <c r="BU118" s="392"/>
      <c r="BV118" s="392"/>
    </row>
    <row r="119" spans="63:74" x14ac:dyDescent="0.2">
      <c r="BK119" s="392"/>
      <c r="BL119" s="392"/>
      <c r="BM119" s="392"/>
      <c r="BN119" s="392"/>
      <c r="BO119" s="392"/>
      <c r="BP119" s="392"/>
      <c r="BQ119" s="392"/>
      <c r="BR119" s="392"/>
      <c r="BS119" s="392"/>
      <c r="BT119" s="392"/>
      <c r="BU119" s="392"/>
      <c r="BV119" s="392"/>
    </row>
    <row r="120" spans="63:74" x14ac:dyDescent="0.2">
      <c r="BK120" s="392"/>
      <c r="BL120" s="392"/>
      <c r="BM120" s="392"/>
      <c r="BN120" s="392"/>
      <c r="BO120" s="392"/>
      <c r="BP120" s="392"/>
      <c r="BQ120" s="392"/>
      <c r="BR120" s="392"/>
      <c r="BS120" s="392"/>
      <c r="BT120" s="392"/>
      <c r="BU120" s="392"/>
      <c r="BV120" s="392"/>
    </row>
    <row r="121" spans="63:74" x14ac:dyDescent="0.2">
      <c r="BK121" s="392"/>
      <c r="BL121" s="392"/>
      <c r="BM121" s="392"/>
      <c r="BN121" s="392"/>
      <c r="BO121" s="392"/>
      <c r="BP121" s="392"/>
      <c r="BQ121" s="392"/>
      <c r="BR121" s="392"/>
      <c r="BS121" s="392"/>
      <c r="BT121" s="392"/>
      <c r="BU121" s="392"/>
      <c r="BV121" s="392"/>
    </row>
    <row r="122" spans="63:74" x14ac:dyDescent="0.2">
      <c r="BK122" s="392"/>
      <c r="BL122" s="392"/>
      <c r="BM122" s="392"/>
      <c r="BN122" s="392"/>
      <c r="BO122" s="392"/>
      <c r="BP122" s="392"/>
      <c r="BQ122" s="392"/>
      <c r="BR122" s="392"/>
      <c r="BS122" s="392"/>
      <c r="BT122" s="392"/>
      <c r="BU122" s="392"/>
      <c r="BV122" s="392"/>
    </row>
    <row r="123" spans="63:74" x14ac:dyDescent="0.2">
      <c r="BK123" s="392"/>
      <c r="BL123" s="392"/>
      <c r="BM123" s="392"/>
      <c r="BN123" s="392"/>
      <c r="BO123" s="392"/>
      <c r="BP123" s="392"/>
      <c r="BQ123" s="392"/>
      <c r="BR123" s="392"/>
      <c r="BS123" s="392"/>
      <c r="BT123" s="392"/>
      <c r="BU123" s="392"/>
      <c r="BV123" s="392"/>
    </row>
    <row r="124" spans="63:74" x14ac:dyDescent="0.2">
      <c r="BK124" s="392"/>
      <c r="BL124" s="392"/>
      <c r="BM124" s="392"/>
      <c r="BN124" s="392"/>
      <c r="BO124" s="392"/>
      <c r="BP124" s="392"/>
      <c r="BQ124" s="392"/>
      <c r="BR124" s="392"/>
      <c r="BS124" s="392"/>
      <c r="BT124" s="392"/>
      <c r="BU124" s="392"/>
      <c r="BV124" s="392"/>
    </row>
    <row r="125" spans="63:74" x14ac:dyDescent="0.2">
      <c r="BK125" s="392"/>
      <c r="BL125" s="392"/>
      <c r="BM125" s="392"/>
      <c r="BN125" s="392"/>
      <c r="BO125" s="392"/>
      <c r="BP125" s="392"/>
      <c r="BQ125" s="392"/>
      <c r="BR125" s="392"/>
      <c r="BS125" s="392"/>
      <c r="BT125" s="392"/>
      <c r="BU125" s="392"/>
      <c r="BV125" s="392"/>
    </row>
    <row r="126" spans="63:74" x14ac:dyDescent="0.2">
      <c r="BK126" s="392"/>
      <c r="BL126" s="392"/>
      <c r="BM126" s="392"/>
      <c r="BN126" s="392"/>
      <c r="BO126" s="392"/>
      <c r="BP126" s="392"/>
      <c r="BQ126" s="392"/>
      <c r="BR126" s="392"/>
      <c r="BS126" s="392"/>
      <c r="BT126" s="392"/>
      <c r="BU126" s="392"/>
      <c r="BV126" s="392"/>
    </row>
    <row r="127" spans="63:74" x14ac:dyDescent="0.2">
      <c r="BK127" s="392"/>
      <c r="BL127" s="392"/>
      <c r="BM127" s="392"/>
      <c r="BN127" s="392"/>
      <c r="BO127" s="392"/>
      <c r="BP127" s="392"/>
      <c r="BQ127" s="392"/>
      <c r="BR127" s="392"/>
      <c r="BS127" s="392"/>
      <c r="BT127" s="392"/>
      <c r="BU127" s="392"/>
      <c r="BV127" s="392"/>
    </row>
    <row r="128" spans="63:74" x14ac:dyDescent="0.2">
      <c r="BK128" s="392"/>
      <c r="BL128" s="392"/>
      <c r="BM128" s="392"/>
      <c r="BN128" s="392"/>
      <c r="BO128" s="392"/>
      <c r="BP128" s="392"/>
      <c r="BQ128" s="392"/>
      <c r="BR128" s="392"/>
      <c r="BS128" s="392"/>
      <c r="BT128" s="392"/>
      <c r="BU128" s="392"/>
      <c r="BV128" s="392"/>
    </row>
    <row r="129" spans="63:74" x14ac:dyDescent="0.2">
      <c r="BK129" s="392"/>
      <c r="BL129" s="392"/>
      <c r="BM129" s="392"/>
      <c r="BN129" s="392"/>
      <c r="BO129" s="392"/>
      <c r="BP129" s="392"/>
      <c r="BQ129" s="392"/>
      <c r="BR129" s="392"/>
      <c r="BS129" s="392"/>
      <c r="BT129" s="392"/>
      <c r="BU129" s="392"/>
      <c r="BV129" s="392"/>
    </row>
    <row r="130" spans="63:74" x14ac:dyDescent="0.2">
      <c r="BK130" s="392"/>
      <c r="BL130" s="392"/>
      <c r="BM130" s="392"/>
      <c r="BN130" s="392"/>
      <c r="BO130" s="392"/>
      <c r="BP130" s="392"/>
      <c r="BQ130" s="392"/>
      <c r="BR130" s="392"/>
      <c r="BS130" s="392"/>
      <c r="BT130" s="392"/>
      <c r="BU130" s="392"/>
      <c r="BV130" s="392"/>
    </row>
    <row r="131" spans="63:74" x14ac:dyDescent="0.2">
      <c r="BK131" s="392"/>
      <c r="BL131" s="392"/>
      <c r="BM131" s="392"/>
      <c r="BN131" s="392"/>
      <c r="BO131" s="392"/>
      <c r="BP131" s="392"/>
      <c r="BQ131" s="392"/>
      <c r="BR131" s="392"/>
      <c r="BS131" s="392"/>
      <c r="BT131" s="392"/>
      <c r="BU131" s="392"/>
      <c r="BV131" s="392"/>
    </row>
    <row r="132" spans="63:74" x14ac:dyDescent="0.2">
      <c r="BK132" s="392"/>
      <c r="BL132" s="392"/>
      <c r="BM132" s="392"/>
      <c r="BN132" s="392"/>
      <c r="BO132" s="392"/>
      <c r="BP132" s="392"/>
      <c r="BQ132" s="392"/>
      <c r="BR132" s="392"/>
      <c r="BS132" s="392"/>
      <c r="BT132" s="392"/>
      <c r="BU132" s="392"/>
      <c r="BV132" s="392"/>
    </row>
    <row r="133" spans="63:74" x14ac:dyDescent="0.2">
      <c r="BK133" s="392"/>
      <c r="BL133" s="392"/>
      <c r="BM133" s="392"/>
      <c r="BN133" s="392"/>
      <c r="BO133" s="392"/>
      <c r="BP133" s="392"/>
      <c r="BQ133" s="392"/>
      <c r="BR133" s="392"/>
      <c r="BS133" s="392"/>
      <c r="BT133" s="392"/>
      <c r="BU133" s="392"/>
      <c r="BV133" s="392"/>
    </row>
    <row r="134" spans="63:74" x14ac:dyDescent="0.2">
      <c r="BK134" s="392"/>
      <c r="BL134" s="392"/>
      <c r="BM134" s="392"/>
      <c r="BN134" s="392"/>
      <c r="BO134" s="392"/>
      <c r="BP134" s="392"/>
      <c r="BQ134" s="392"/>
      <c r="BR134" s="392"/>
      <c r="BS134" s="392"/>
      <c r="BT134" s="392"/>
      <c r="BU134" s="392"/>
      <c r="BV134" s="392"/>
    </row>
    <row r="135" spans="63:74" x14ac:dyDescent="0.2">
      <c r="BK135" s="392"/>
      <c r="BL135" s="392"/>
      <c r="BM135" s="392"/>
      <c r="BN135" s="392"/>
      <c r="BO135" s="392"/>
      <c r="BP135" s="392"/>
      <c r="BQ135" s="392"/>
      <c r="BR135" s="392"/>
      <c r="BS135" s="392"/>
      <c r="BT135" s="392"/>
      <c r="BU135" s="392"/>
      <c r="BV135" s="392"/>
    </row>
    <row r="136" spans="63:74" x14ac:dyDescent="0.2">
      <c r="BK136" s="392"/>
      <c r="BL136" s="392"/>
      <c r="BM136" s="392"/>
      <c r="BN136" s="392"/>
      <c r="BO136" s="392"/>
      <c r="BP136" s="392"/>
      <c r="BQ136" s="392"/>
      <c r="BR136" s="392"/>
      <c r="BS136" s="392"/>
      <c r="BT136" s="392"/>
      <c r="BU136" s="392"/>
      <c r="BV136" s="392"/>
    </row>
    <row r="137" spans="63:74" x14ac:dyDescent="0.2">
      <c r="BK137" s="392"/>
      <c r="BL137" s="392"/>
      <c r="BM137" s="392"/>
      <c r="BN137" s="392"/>
      <c r="BO137" s="392"/>
      <c r="BP137" s="392"/>
      <c r="BQ137" s="392"/>
      <c r="BR137" s="392"/>
      <c r="BS137" s="392"/>
      <c r="BT137" s="392"/>
      <c r="BU137" s="392"/>
      <c r="BV137" s="392"/>
    </row>
    <row r="138" spans="63:74" x14ac:dyDescent="0.2">
      <c r="BK138" s="392"/>
      <c r="BL138" s="392"/>
      <c r="BM138" s="392"/>
      <c r="BN138" s="392"/>
      <c r="BO138" s="392"/>
      <c r="BP138" s="392"/>
      <c r="BQ138" s="392"/>
      <c r="BR138" s="392"/>
      <c r="BS138" s="392"/>
      <c r="BT138" s="392"/>
      <c r="BU138" s="392"/>
      <c r="BV138" s="392"/>
    </row>
    <row r="139" spans="63:74" x14ac:dyDescent="0.2">
      <c r="BK139" s="392"/>
      <c r="BL139" s="392"/>
      <c r="BM139" s="392"/>
      <c r="BN139" s="392"/>
      <c r="BO139" s="392"/>
      <c r="BP139" s="392"/>
      <c r="BQ139" s="392"/>
      <c r="BR139" s="392"/>
      <c r="BS139" s="392"/>
      <c r="BT139" s="392"/>
      <c r="BU139" s="392"/>
      <c r="BV139" s="392"/>
    </row>
    <row r="140" spans="63:74" x14ac:dyDescent="0.2">
      <c r="BK140" s="392"/>
      <c r="BL140" s="392"/>
      <c r="BM140" s="392"/>
      <c r="BN140" s="392"/>
      <c r="BO140" s="392"/>
      <c r="BP140" s="392"/>
      <c r="BQ140" s="392"/>
      <c r="BR140" s="392"/>
      <c r="BS140" s="392"/>
      <c r="BT140" s="392"/>
      <c r="BU140" s="392"/>
      <c r="BV140" s="392"/>
    </row>
    <row r="141" spans="63:74" x14ac:dyDescent="0.2">
      <c r="BK141" s="392"/>
      <c r="BL141" s="392"/>
      <c r="BM141" s="392"/>
      <c r="BN141" s="392"/>
      <c r="BO141" s="392"/>
      <c r="BP141" s="392"/>
      <c r="BQ141" s="392"/>
      <c r="BR141" s="392"/>
      <c r="BS141" s="392"/>
      <c r="BT141" s="392"/>
      <c r="BU141" s="392"/>
      <c r="BV141" s="392"/>
    </row>
    <row r="142" spans="63:74" x14ac:dyDescent="0.2">
      <c r="BK142" s="392"/>
      <c r="BL142" s="392"/>
      <c r="BM142" s="392"/>
      <c r="BN142" s="392"/>
      <c r="BO142" s="392"/>
      <c r="BP142" s="392"/>
      <c r="BQ142" s="392"/>
      <c r="BR142" s="392"/>
      <c r="BS142" s="392"/>
      <c r="BT142" s="392"/>
      <c r="BU142" s="392"/>
      <c r="BV142" s="392"/>
    </row>
    <row r="143" spans="63:74" x14ac:dyDescent="0.2">
      <c r="BK143" s="392"/>
      <c r="BL143" s="392"/>
      <c r="BM143" s="392"/>
      <c r="BN143" s="392"/>
      <c r="BO143" s="392"/>
      <c r="BP143" s="392"/>
      <c r="BQ143" s="392"/>
      <c r="BR143" s="392"/>
      <c r="BS143" s="392"/>
      <c r="BT143" s="392"/>
      <c r="BU143" s="392"/>
      <c r="BV143" s="392"/>
    </row>
  </sheetData>
  <mergeCells count="17">
    <mergeCell ref="BK3:BV3"/>
    <mergeCell ref="B1:AL1"/>
    <mergeCell ref="C3:N3"/>
    <mergeCell ref="O3:Z3"/>
    <mergeCell ref="AA3:AL3"/>
    <mergeCell ref="AM3:AX3"/>
    <mergeCell ref="AY3:BJ3"/>
    <mergeCell ref="B47:Q47"/>
    <mergeCell ref="B48:Q48"/>
    <mergeCell ref="B49:Q49"/>
    <mergeCell ref="A1:A2"/>
    <mergeCell ref="B41:Q41"/>
    <mergeCell ref="B43:Q43"/>
    <mergeCell ref="B44:Q44"/>
    <mergeCell ref="B45:Q45"/>
    <mergeCell ref="B42:Q42"/>
    <mergeCell ref="B46:Q46"/>
  </mergeCells>
  <phoneticPr fontId="6" type="noConversion"/>
  <hyperlinks>
    <hyperlink ref="A1:A2" location="Contents!A1" display="Table of Contents"/>
  </hyperlinks>
  <pageMargins left="0.25" right="0.25" top="0.25" bottom="0.25" header="0.5" footer="0.5"/>
  <pageSetup scale="87" orientation="portrait" horizontalDpi="300" verticalDpi="300"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transitionEntry="1" codeName="Sheet14">
    <pageSetUpPr fitToPage="1"/>
  </sheetPr>
  <dimension ref="A1:BV143"/>
  <sheetViews>
    <sheetView showGridLines="0" workbookViewId="0">
      <pane xSplit="2" ySplit="4" topLeftCell="AW5" activePane="bottomRight" state="frozen"/>
      <selection activeCell="BF63" sqref="BF63"/>
      <selection pane="topRight" activeCell="BF63" sqref="BF63"/>
      <selection pane="bottomLeft" activeCell="BF63" sqref="BF63"/>
      <selection pane="bottomRight" activeCell="BG27" sqref="BG27"/>
    </sheetView>
  </sheetViews>
  <sheetFormatPr defaultColWidth="9.5703125" defaultRowHeight="11.25" x14ac:dyDescent="0.2"/>
  <cols>
    <col min="1" max="1" width="11.5703125" style="89" customWidth="1"/>
    <col min="2" max="2" width="27.42578125" style="89" customWidth="1"/>
    <col min="3" max="50" width="6.5703125" style="89" customWidth="1"/>
    <col min="51" max="55" width="6.5703125" style="388" customWidth="1"/>
    <col min="56" max="58" width="6.5703125" style="677" customWidth="1"/>
    <col min="59" max="62" width="6.5703125" style="388" customWidth="1"/>
    <col min="63" max="74" width="6.5703125" style="89" customWidth="1"/>
    <col min="75" max="16384" width="9.5703125" style="89"/>
  </cols>
  <sheetData>
    <row r="1" spans="1:74" ht="14.85" customHeight="1" x14ac:dyDescent="0.2">
      <c r="A1" s="790" t="s">
        <v>982</v>
      </c>
      <c r="B1" s="840" t="s">
        <v>251</v>
      </c>
      <c r="C1" s="841"/>
      <c r="D1" s="841"/>
      <c r="E1" s="841"/>
      <c r="F1" s="841"/>
      <c r="G1" s="841"/>
      <c r="H1" s="841"/>
      <c r="I1" s="841"/>
      <c r="J1" s="841"/>
      <c r="K1" s="841"/>
      <c r="L1" s="841"/>
      <c r="M1" s="841"/>
      <c r="N1" s="841"/>
      <c r="O1" s="841"/>
      <c r="P1" s="841"/>
      <c r="Q1" s="841"/>
      <c r="R1" s="841"/>
      <c r="S1" s="841"/>
      <c r="T1" s="841"/>
      <c r="U1" s="841"/>
      <c r="V1" s="841"/>
      <c r="W1" s="841"/>
      <c r="X1" s="841"/>
      <c r="Y1" s="841"/>
      <c r="Z1" s="841"/>
      <c r="AA1" s="841"/>
      <c r="AB1" s="841"/>
      <c r="AC1" s="841"/>
      <c r="AD1" s="841"/>
      <c r="AE1" s="841"/>
      <c r="AF1" s="841"/>
      <c r="AG1" s="841"/>
      <c r="AH1" s="841"/>
      <c r="AI1" s="841"/>
      <c r="AJ1" s="841"/>
      <c r="AK1" s="841"/>
      <c r="AL1" s="841"/>
      <c r="AM1" s="303"/>
    </row>
    <row r="2" spans="1:74" s="72" customFormat="1" ht="12.75" x14ac:dyDescent="0.2">
      <c r="A2" s="791"/>
      <c r="B2" s="540" t="str">
        <f>"U.S. Energy Information Administration  |  Short-Term Energy Outlook  - "&amp;Dates!D1</f>
        <v>U.S. Energy Information Administration  |  Short-Term Energy Outlook  - July 2019</v>
      </c>
      <c r="C2" s="541"/>
      <c r="D2" s="541"/>
      <c r="E2" s="541"/>
      <c r="F2" s="541"/>
      <c r="G2" s="541"/>
      <c r="H2" s="541"/>
      <c r="I2" s="541"/>
      <c r="J2" s="541"/>
      <c r="K2" s="541"/>
      <c r="L2" s="541"/>
      <c r="M2" s="541"/>
      <c r="N2" s="541"/>
      <c r="O2" s="541"/>
      <c r="P2" s="541"/>
      <c r="Q2" s="541"/>
      <c r="R2" s="541"/>
      <c r="S2" s="541"/>
      <c r="T2" s="541"/>
      <c r="U2" s="541"/>
      <c r="V2" s="541"/>
      <c r="W2" s="541"/>
      <c r="X2" s="541"/>
      <c r="Y2" s="541"/>
      <c r="Z2" s="541"/>
      <c r="AA2" s="541"/>
      <c r="AB2" s="541"/>
      <c r="AC2" s="541"/>
      <c r="AD2" s="541"/>
      <c r="AE2" s="541"/>
      <c r="AF2" s="541"/>
      <c r="AG2" s="541"/>
      <c r="AH2" s="541"/>
      <c r="AI2" s="541"/>
      <c r="AJ2" s="541"/>
      <c r="AK2" s="541"/>
      <c r="AL2" s="541"/>
      <c r="AM2" s="304"/>
      <c r="AY2" s="396"/>
      <c r="AZ2" s="396"/>
      <c r="BA2" s="396"/>
      <c r="BB2" s="396"/>
      <c r="BC2" s="396"/>
      <c r="BD2" s="667"/>
      <c r="BE2" s="667"/>
      <c r="BF2" s="667"/>
      <c r="BG2" s="396"/>
      <c r="BH2" s="396"/>
      <c r="BI2" s="396"/>
      <c r="BJ2" s="396"/>
    </row>
    <row r="3" spans="1:74" s="12" customFormat="1" ht="12.75" x14ac:dyDescent="0.2">
      <c r="A3" s="14"/>
      <c r="B3" s="15"/>
      <c r="C3" s="799">
        <f>Dates!D3</f>
        <v>2015</v>
      </c>
      <c r="D3" s="795"/>
      <c r="E3" s="795"/>
      <c r="F3" s="795"/>
      <c r="G3" s="795"/>
      <c r="H3" s="795"/>
      <c r="I3" s="795"/>
      <c r="J3" s="795"/>
      <c r="K3" s="795"/>
      <c r="L3" s="795"/>
      <c r="M3" s="795"/>
      <c r="N3" s="796"/>
      <c r="O3" s="799">
        <f>C3+1</f>
        <v>2016</v>
      </c>
      <c r="P3" s="800"/>
      <c r="Q3" s="800"/>
      <c r="R3" s="800"/>
      <c r="S3" s="800"/>
      <c r="T3" s="800"/>
      <c r="U3" s="800"/>
      <c r="V3" s="800"/>
      <c r="W3" s="800"/>
      <c r="X3" s="795"/>
      <c r="Y3" s="795"/>
      <c r="Z3" s="796"/>
      <c r="AA3" s="792">
        <f>O3+1</f>
        <v>2017</v>
      </c>
      <c r="AB3" s="795"/>
      <c r="AC3" s="795"/>
      <c r="AD3" s="795"/>
      <c r="AE3" s="795"/>
      <c r="AF3" s="795"/>
      <c r="AG3" s="795"/>
      <c r="AH3" s="795"/>
      <c r="AI3" s="795"/>
      <c r="AJ3" s="795"/>
      <c r="AK3" s="795"/>
      <c r="AL3" s="796"/>
      <c r="AM3" s="792">
        <f>AA3+1</f>
        <v>2018</v>
      </c>
      <c r="AN3" s="795"/>
      <c r="AO3" s="795"/>
      <c r="AP3" s="795"/>
      <c r="AQ3" s="795"/>
      <c r="AR3" s="795"/>
      <c r="AS3" s="795"/>
      <c r="AT3" s="795"/>
      <c r="AU3" s="795"/>
      <c r="AV3" s="795"/>
      <c r="AW3" s="795"/>
      <c r="AX3" s="796"/>
      <c r="AY3" s="792">
        <f>AM3+1</f>
        <v>2019</v>
      </c>
      <c r="AZ3" s="793"/>
      <c r="BA3" s="793"/>
      <c r="BB3" s="793"/>
      <c r="BC3" s="793"/>
      <c r="BD3" s="793"/>
      <c r="BE3" s="793"/>
      <c r="BF3" s="793"/>
      <c r="BG3" s="793"/>
      <c r="BH3" s="793"/>
      <c r="BI3" s="793"/>
      <c r="BJ3" s="794"/>
      <c r="BK3" s="792">
        <f>AY3+1</f>
        <v>2020</v>
      </c>
      <c r="BL3" s="795"/>
      <c r="BM3" s="795"/>
      <c r="BN3" s="795"/>
      <c r="BO3" s="795"/>
      <c r="BP3" s="795"/>
      <c r="BQ3" s="795"/>
      <c r="BR3" s="795"/>
      <c r="BS3" s="795"/>
      <c r="BT3" s="795"/>
      <c r="BU3" s="795"/>
      <c r="BV3" s="796"/>
    </row>
    <row r="4" spans="1:74" s="12" customFormat="1" x14ac:dyDescent="0.2">
      <c r="A4" s="16"/>
      <c r="B4" s="17"/>
      <c r="C4" s="18" t="s">
        <v>595</v>
      </c>
      <c r="D4" s="18" t="s">
        <v>596</v>
      </c>
      <c r="E4" s="18" t="s">
        <v>597</v>
      </c>
      <c r="F4" s="18" t="s">
        <v>598</v>
      </c>
      <c r="G4" s="18" t="s">
        <v>599</v>
      </c>
      <c r="H4" s="18" t="s">
        <v>600</v>
      </c>
      <c r="I4" s="18" t="s">
        <v>601</v>
      </c>
      <c r="J4" s="18" t="s">
        <v>602</v>
      </c>
      <c r="K4" s="18" t="s">
        <v>603</v>
      </c>
      <c r="L4" s="18" t="s">
        <v>604</v>
      </c>
      <c r="M4" s="18" t="s">
        <v>605</v>
      </c>
      <c r="N4" s="18" t="s">
        <v>606</v>
      </c>
      <c r="O4" s="18" t="s">
        <v>595</v>
      </c>
      <c r="P4" s="18" t="s">
        <v>596</v>
      </c>
      <c r="Q4" s="18" t="s">
        <v>597</v>
      </c>
      <c r="R4" s="18" t="s">
        <v>598</v>
      </c>
      <c r="S4" s="18" t="s">
        <v>599</v>
      </c>
      <c r="T4" s="18" t="s">
        <v>600</v>
      </c>
      <c r="U4" s="18" t="s">
        <v>601</v>
      </c>
      <c r="V4" s="18" t="s">
        <v>602</v>
      </c>
      <c r="W4" s="18" t="s">
        <v>603</v>
      </c>
      <c r="X4" s="18" t="s">
        <v>604</v>
      </c>
      <c r="Y4" s="18" t="s">
        <v>605</v>
      </c>
      <c r="Z4" s="18" t="s">
        <v>606</v>
      </c>
      <c r="AA4" s="18" t="s">
        <v>595</v>
      </c>
      <c r="AB4" s="18" t="s">
        <v>596</v>
      </c>
      <c r="AC4" s="18" t="s">
        <v>597</v>
      </c>
      <c r="AD4" s="18" t="s">
        <v>598</v>
      </c>
      <c r="AE4" s="18" t="s">
        <v>599</v>
      </c>
      <c r="AF4" s="18" t="s">
        <v>600</v>
      </c>
      <c r="AG4" s="18" t="s">
        <v>601</v>
      </c>
      <c r="AH4" s="18" t="s">
        <v>602</v>
      </c>
      <c r="AI4" s="18" t="s">
        <v>603</v>
      </c>
      <c r="AJ4" s="18" t="s">
        <v>604</v>
      </c>
      <c r="AK4" s="18" t="s">
        <v>605</v>
      </c>
      <c r="AL4" s="18" t="s">
        <v>606</v>
      </c>
      <c r="AM4" s="18" t="s">
        <v>595</v>
      </c>
      <c r="AN4" s="18" t="s">
        <v>596</v>
      </c>
      <c r="AO4" s="18" t="s">
        <v>597</v>
      </c>
      <c r="AP4" s="18" t="s">
        <v>598</v>
      </c>
      <c r="AQ4" s="18" t="s">
        <v>599</v>
      </c>
      <c r="AR4" s="18" t="s">
        <v>600</v>
      </c>
      <c r="AS4" s="18" t="s">
        <v>601</v>
      </c>
      <c r="AT4" s="18" t="s">
        <v>602</v>
      </c>
      <c r="AU4" s="18" t="s">
        <v>603</v>
      </c>
      <c r="AV4" s="18" t="s">
        <v>604</v>
      </c>
      <c r="AW4" s="18" t="s">
        <v>605</v>
      </c>
      <c r="AX4" s="18" t="s">
        <v>606</v>
      </c>
      <c r="AY4" s="18" t="s">
        <v>595</v>
      </c>
      <c r="AZ4" s="18" t="s">
        <v>596</v>
      </c>
      <c r="BA4" s="18" t="s">
        <v>597</v>
      </c>
      <c r="BB4" s="18" t="s">
        <v>598</v>
      </c>
      <c r="BC4" s="18" t="s">
        <v>599</v>
      </c>
      <c r="BD4" s="18" t="s">
        <v>600</v>
      </c>
      <c r="BE4" s="18" t="s">
        <v>601</v>
      </c>
      <c r="BF4" s="18" t="s">
        <v>602</v>
      </c>
      <c r="BG4" s="18" t="s">
        <v>603</v>
      </c>
      <c r="BH4" s="18" t="s">
        <v>604</v>
      </c>
      <c r="BI4" s="18" t="s">
        <v>605</v>
      </c>
      <c r="BJ4" s="18" t="s">
        <v>606</v>
      </c>
      <c r="BK4" s="18" t="s">
        <v>595</v>
      </c>
      <c r="BL4" s="18" t="s">
        <v>596</v>
      </c>
      <c r="BM4" s="18" t="s">
        <v>597</v>
      </c>
      <c r="BN4" s="18" t="s">
        <v>598</v>
      </c>
      <c r="BO4" s="18" t="s">
        <v>599</v>
      </c>
      <c r="BP4" s="18" t="s">
        <v>600</v>
      </c>
      <c r="BQ4" s="18" t="s">
        <v>601</v>
      </c>
      <c r="BR4" s="18" t="s">
        <v>602</v>
      </c>
      <c r="BS4" s="18" t="s">
        <v>603</v>
      </c>
      <c r="BT4" s="18" t="s">
        <v>604</v>
      </c>
      <c r="BU4" s="18" t="s">
        <v>605</v>
      </c>
      <c r="BV4" s="18" t="s">
        <v>606</v>
      </c>
    </row>
    <row r="5" spans="1:74" ht="11.1" customHeight="1" x14ac:dyDescent="0.2">
      <c r="A5" s="90"/>
      <c r="B5" s="91" t="s">
        <v>233</v>
      </c>
      <c r="C5" s="92"/>
      <c r="D5" s="92"/>
      <c r="E5" s="92"/>
      <c r="F5" s="92"/>
      <c r="G5" s="92"/>
      <c r="H5" s="92"/>
      <c r="I5" s="92"/>
      <c r="J5" s="92"/>
      <c r="K5" s="92"/>
      <c r="L5" s="92"/>
      <c r="M5" s="92"/>
      <c r="N5" s="92"/>
      <c r="O5" s="92"/>
      <c r="P5" s="92"/>
      <c r="Q5" s="92"/>
      <c r="R5" s="92"/>
      <c r="S5" s="92"/>
      <c r="T5" s="92"/>
      <c r="U5" s="92"/>
      <c r="V5" s="92"/>
      <c r="W5" s="92"/>
      <c r="X5" s="92"/>
      <c r="Y5" s="92"/>
      <c r="Z5" s="92"/>
      <c r="AA5" s="92"/>
      <c r="AB5" s="92"/>
      <c r="AC5" s="92"/>
      <c r="AD5" s="92"/>
      <c r="AE5" s="92"/>
      <c r="AF5" s="92"/>
      <c r="AG5" s="92"/>
      <c r="AH5" s="92"/>
      <c r="AI5" s="92"/>
      <c r="AJ5" s="92"/>
      <c r="AK5" s="92"/>
      <c r="AL5" s="92"/>
      <c r="AM5" s="92"/>
      <c r="AN5" s="92"/>
      <c r="AO5" s="92"/>
      <c r="AP5" s="92"/>
      <c r="AQ5" s="92"/>
      <c r="AR5" s="92"/>
      <c r="AS5" s="92"/>
      <c r="AT5" s="92"/>
      <c r="AU5" s="92"/>
      <c r="AV5" s="92"/>
      <c r="AW5" s="92"/>
      <c r="AX5" s="92"/>
      <c r="AY5" s="424"/>
      <c r="AZ5" s="424"/>
      <c r="BA5" s="424"/>
      <c r="BB5" s="424"/>
      <c r="BC5" s="424"/>
      <c r="BD5" s="92"/>
      <c r="BE5" s="92"/>
      <c r="BF5" s="92"/>
      <c r="BG5" s="92"/>
      <c r="BH5" s="92"/>
      <c r="BI5" s="92"/>
      <c r="BJ5" s="424"/>
      <c r="BK5" s="424"/>
      <c r="BL5" s="424"/>
      <c r="BM5" s="424"/>
      <c r="BN5" s="424"/>
      <c r="BO5" s="424"/>
      <c r="BP5" s="424"/>
      <c r="BQ5" s="424"/>
      <c r="BR5" s="424"/>
      <c r="BS5" s="424"/>
      <c r="BT5" s="424"/>
      <c r="BU5" s="424"/>
      <c r="BV5" s="424"/>
    </row>
    <row r="6" spans="1:74" ht="11.1" customHeight="1" x14ac:dyDescent="0.2">
      <c r="A6" s="93" t="s">
        <v>213</v>
      </c>
      <c r="B6" s="199" t="s">
        <v>566</v>
      </c>
      <c r="C6" s="258">
        <v>86.596905000000007</v>
      </c>
      <c r="D6" s="258">
        <v>72.250698</v>
      </c>
      <c r="E6" s="258">
        <v>81.476183000000006</v>
      </c>
      <c r="F6" s="258">
        <v>75.208629999999999</v>
      </c>
      <c r="G6" s="258">
        <v>70.414557000000002</v>
      </c>
      <c r="H6" s="258">
        <v>66.933364999999995</v>
      </c>
      <c r="I6" s="258">
        <v>76.476217000000005</v>
      </c>
      <c r="J6" s="258">
        <v>82.623422000000005</v>
      </c>
      <c r="K6" s="258">
        <v>77.723740000000006</v>
      </c>
      <c r="L6" s="258">
        <v>75.662374</v>
      </c>
      <c r="M6" s="258">
        <v>68.573907000000005</v>
      </c>
      <c r="N6" s="258">
        <v>63.000565000000002</v>
      </c>
      <c r="O6" s="258">
        <v>60.568714999999997</v>
      </c>
      <c r="P6" s="258">
        <v>57.328505999999997</v>
      </c>
      <c r="Q6" s="258">
        <v>55.327888000000002</v>
      </c>
      <c r="R6" s="258">
        <v>48.216355</v>
      </c>
      <c r="S6" s="258">
        <v>53.123077000000002</v>
      </c>
      <c r="T6" s="258">
        <v>59.513340999999997</v>
      </c>
      <c r="U6" s="258">
        <v>61.783814</v>
      </c>
      <c r="V6" s="258">
        <v>68.246998000000005</v>
      </c>
      <c r="W6" s="258">
        <v>65.069716999999997</v>
      </c>
      <c r="X6" s="258">
        <v>68.725230999999994</v>
      </c>
      <c r="Y6" s="258">
        <v>67.149752000000007</v>
      </c>
      <c r="Z6" s="258">
        <v>63.311104</v>
      </c>
      <c r="AA6" s="258">
        <v>68.414385999999993</v>
      </c>
      <c r="AB6" s="258">
        <v>64.389031000000003</v>
      </c>
      <c r="AC6" s="258">
        <v>64.335048</v>
      </c>
      <c r="AD6" s="258">
        <v>58.753723000000001</v>
      </c>
      <c r="AE6" s="258">
        <v>62.115414000000001</v>
      </c>
      <c r="AF6" s="258">
        <v>66.228987000000004</v>
      </c>
      <c r="AG6" s="258">
        <v>62.966363999999999</v>
      </c>
      <c r="AH6" s="258">
        <v>70.582329999999999</v>
      </c>
      <c r="AI6" s="258">
        <v>62.891468000000003</v>
      </c>
      <c r="AJ6" s="258">
        <v>66.367608000000004</v>
      </c>
      <c r="AK6" s="258">
        <v>64.345232999999993</v>
      </c>
      <c r="AL6" s="258">
        <v>63.219765000000002</v>
      </c>
      <c r="AM6" s="258">
        <v>61.936683000000002</v>
      </c>
      <c r="AN6" s="258">
        <v>60.235142000000003</v>
      </c>
      <c r="AO6" s="258">
        <v>65.467141999999996</v>
      </c>
      <c r="AP6" s="258">
        <v>58.032114</v>
      </c>
      <c r="AQ6" s="258">
        <v>61.195974999999997</v>
      </c>
      <c r="AR6" s="258">
        <v>61.557372000000001</v>
      </c>
      <c r="AS6" s="258">
        <v>62.945245999999997</v>
      </c>
      <c r="AT6" s="258">
        <v>69.301237999999998</v>
      </c>
      <c r="AU6" s="258">
        <v>62.416694</v>
      </c>
      <c r="AV6" s="258">
        <v>66.384384999999995</v>
      </c>
      <c r="AW6" s="258">
        <v>62.717784999999999</v>
      </c>
      <c r="AX6" s="258">
        <v>63.332763999999997</v>
      </c>
      <c r="AY6" s="258">
        <v>62.479281</v>
      </c>
      <c r="AZ6" s="258">
        <v>55.139682000000001</v>
      </c>
      <c r="BA6" s="258">
        <v>52.656734</v>
      </c>
      <c r="BB6" s="258">
        <v>58.765053000000002</v>
      </c>
      <c r="BC6" s="258">
        <v>61.662896338000003</v>
      </c>
      <c r="BD6" s="258">
        <v>48.983069999999998</v>
      </c>
      <c r="BE6" s="346">
        <v>60.637560000000001</v>
      </c>
      <c r="BF6" s="346">
        <v>63.64546</v>
      </c>
      <c r="BG6" s="346">
        <v>50.934429999999999</v>
      </c>
      <c r="BH6" s="346">
        <v>56.931229999999999</v>
      </c>
      <c r="BI6" s="346">
        <v>53.907890000000002</v>
      </c>
      <c r="BJ6" s="346">
        <v>58.220649999999999</v>
      </c>
      <c r="BK6" s="346">
        <v>57.499679999999998</v>
      </c>
      <c r="BL6" s="346">
        <v>54.229640000000003</v>
      </c>
      <c r="BM6" s="346">
        <v>58.28445</v>
      </c>
      <c r="BN6" s="346">
        <v>41.92503</v>
      </c>
      <c r="BO6" s="346">
        <v>48.086419999999997</v>
      </c>
      <c r="BP6" s="346">
        <v>46.153880000000001</v>
      </c>
      <c r="BQ6" s="346">
        <v>57.71311</v>
      </c>
      <c r="BR6" s="346">
        <v>61.26135</v>
      </c>
      <c r="BS6" s="346">
        <v>49.126820000000002</v>
      </c>
      <c r="BT6" s="346">
        <v>55.618810000000003</v>
      </c>
      <c r="BU6" s="346">
        <v>53.177869999999999</v>
      </c>
      <c r="BV6" s="346">
        <v>56.307549999999999</v>
      </c>
    </row>
    <row r="7" spans="1:74" ht="11.1" customHeight="1" x14ac:dyDescent="0.2">
      <c r="A7" s="93" t="s">
        <v>214</v>
      </c>
      <c r="B7" s="199" t="s">
        <v>567</v>
      </c>
      <c r="C7" s="258">
        <v>22.499015</v>
      </c>
      <c r="D7" s="258">
        <v>18.771681000000001</v>
      </c>
      <c r="E7" s="258">
        <v>21.168603000000001</v>
      </c>
      <c r="F7" s="258">
        <v>19.394237</v>
      </c>
      <c r="G7" s="258">
        <v>18.157969000000001</v>
      </c>
      <c r="H7" s="258">
        <v>17.260297999999999</v>
      </c>
      <c r="I7" s="258">
        <v>18.241004</v>
      </c>
      <c r="J7" s="258">
        <v>19.707197000000001</v>
      </c>
      <c r="K7" s="258">
        <v>18.538542</v>
      </c>
      <c r="L7" s="258">
        <v>17.615821</v>
      </c>
      <c r="M7" s="258">
        <v>15.965479</v>
      </c>
      <c r="N7" s="258">
        <v>14.667875</v>
      </c>
      <c r="O7" s="258">
        <v>15.514084</v>
      </c>
      <c r="P7" s="258">
        <v>14.684125</v>
      </c>
      <c r="Q7" s="258">
        <v>14.171692999999999</v>
      </c>
      <c r="R7" s="258">
        <v>12.994496</v>
      </c>
      <c r="S7" s="258">
        <v>14.316874</v>
      </c>
      <c r="T7" s="258">
        <v>16.039048000000001</v>
      </c>
      <c r="U7" s="258">
        <v>14.287929999999999</v>
      </c>
      <c r="V7" s="258">
        <v>15.782622</v>
      </c>
      <c r="W7" s="258">
        <v>15.047812</v>
      </c>
      <c r="X7" s="258">
        <v>16.377801999999999</v>
      </c>
      <c r="Y7" s="258">
        <v>16.002369999999999</v>
      </c>
      <c r="Z7" s="258">
        <v>15.087555999999999</v>
      </c>
      <c r="AA7" s="258">
        <v>17.655503</v>
      </c>
      <c r="AB7" s="258">
        <v>16.616696000000001</v>
      </c>
      <c r="AC7" s="258">
        <v>16.602744999999999</v>
      </c>
      <c r="AD7" s="258">
        <v>15.923213000000001</v>
      </c>
      <c r="AE7" s="258">
        <v>16.834295999999998</v>
      </c>
      <c r="AF7" s="258">
        <v>17.949145999999999</v>
      </c>
      <c r="AG7" s="258">
        <v>14.912551000000001</v>
      </c>
      <c r="AH7" s="258">
        <v>16.716270000000002</v>
      </c>
      <c r="AI7" s="258">
        <v>14.894819999999999</v>
      </c>
      <c r="AJ7" s="258">
        <v>17.227444999999999</v>
      </c>
      <c r="AK7" s="258">
        <v>16.702470000000002</v>
      </c>
      <c r="AL7" s="258">
        <v>16.410352</v>
      </c>
      <c r="AM7" s="258">
        <v>16.500019000000002</v>
      </c>
      <c r="AN7" s="258">
        <v>16.046707000000001</v>
      </c>
      <c r="AO7" s="258">
        <v>17.440543999999999</v>
      </c>
      <c r="AP7" s="258">
        <v>16.555382999999999</v>
      </c>
      <c r="AQ7" s="258">
        <v>17.457941999999999</v>
      </c>
      <c r="AR7" s="258">
        <v>17.561026999999999</v>
      </c>
      <c r="AS7" s="258">
        <v>15.833691999999999</v>
      </c>
      <c r="AT7" s="258">
        <v>17.432538000000001</v>
      </c>
      <c r="AU7" s="258">
        <v>15.70073</v>
      </c>
      <c r="AV7" s="258">
        <v>17.093273</v>
      </c>
      <c r="AW7" s="258">
        <v>16.149152000000001</v>
      </c>
      <c r="AX7" s="258">
        <v>16.307556999999999</v>
      </c>
      <c r="AY7" s="258">
        <v>17.415711000000002</v>
      </c>
      <c r="AZ7" s="258">
        <v>15.355676000000001</v>
      </c>
      <c r="BA7" s="258">
        <v>14.628522999999999</v>
      </c>
      <c r="BB7" s="258">
        <v>16.236547999999999</v>
      </c>
      <c r="BC7" s="258">
        <v>17.107759844</v>
      </c>
      <c r="BD7" s="258">
        <v>12.873810000000001</v>
      </c>
      <c r="BE7" s="346">
        <v>16.428059999999999</v>
      </c>
      <c r="BF7" s="346">
        <v>16.67521</v>
      </c>
      <c r="BG7" s="346">
        <v>13.763</v>
      </c>
      <c r="BH7" s="346">
        <v>16.00637</v>
      </c>
      <c r="BI7" s="346">
        <v>14.845470000000001</v>
      </c>
      <c r="BJ7" s="346">
        <v>14.340009999999999</v>
      </c>
      <c r="BK7" s="346">
        <v>13.444610000000001</v>
      </c>
      <c r="BL7" s="346">
        <v>14.075200000000001</v>
      </c>
      <c r="BM7" s="346">
        <v>15.44491</v>
      </c>
      <c r="BN7" s="346">
        <v>13.01557</v>
      </c>
      <c r="BO7" s="346">
        <v>13.493980000000001</v>
      </c>
      <c r="BP7" s="346">
        <v>11.842639999999999</v>
      </c>
      <c r="BQ7" s="346">
        <v>14.11652</v>
      </c>
      <c r="BR7" s="346">
        <v>14.825670000000001</v>
      </c>
      <c r="BS7" s="346">
        <v>12.483560000000001</v>
      </c>
      <c r="BT7" s="346">
        <v>13.5486</v>
      </c>
      <c r="BU7" s="346">
        <v>13.40828</v>
      </c>
      <c r="BV7" s="346">
        <v>13.33558</v>
      </c>
    </row>
    <row r="8" spans="1:74" ht="11.1" customHeight="1" x14ac:dyDescent="0.2">
      <c r="A8" s="93" t="s">
        <v>215</v>
      </c>
      <c r="B8" s="199" t="s">
        <v>568</v>
      </c>
      <c r="C8" s="258">
        <v>16.284445000000002</v>
      </c>
      <c r="D8" s="258">
        <v>13.58666</v>
      </c>
      <c r="E8" s="258">
        <v>15.321495000000001</v>
      </c>
      <c r="F8" s="258">
        <v>14.079362</v>
      </c>
      <c r="G8" s="258">
        <v>13.181867</v>
      </c>
      <c r="H8" s="258">
        <v>12.530124000000001</v>
      </c>
      <c r="I8" s="258">
        <v>14.551660999999999</v>
      </c>
      <c r="J8" s="258">
        <v>15.721344999999999</v>
      </c>
      <c r="K8" s="258">
        <v>14.789001000000001</v>
      </c>
      <c r="L8" s="258">
        <v>13.694870999999999</v>
      </c>
      <c r="M8" s="258">
        <v>12.411851</v>
      </c>
      <c r="N8" s="258">
        <v>11.403091999999999</v>
      </c>
      <c r="O8" s="258">
        <v>12.901736</v>
      </c>
      <c r="P8" s="258">
        <v>12.211539</v>
      </c>
      <c r="Q8" s="258">
        <v>11.785367000000001</v>
      </c>
      <c r="R8" s="258">
        <v>10.327764999999999</v>
      </c>
      <c r="S8" s="258">
        <v>11.378765</v>
      </c>
      <c r="T8" s="258">
        <v>12.747572</v>
      </c>
      <c r="U8" s="258">
        <v>11.330605</v>
      </c>
      <c r="V8" s="258">
        <v>12.515905999999999</v>
      </c>
      <c r="W8" s="258">
        <v>11.933246</v>
      </c>
      <c r="X8" s="258">
        <v>12.749162</v>
      </c>
      <c r="Y8" s="258">
        <v>12.456887</v>
      </c>
      <c r="Z8" s="258">
        <v>11.744757999999999</v>
      </c>
      <c r="AA8" s="258">
        <v>13.348423</v>
      </c>
      <c r="AB8" s="258">
        <v>12.563029999999999</v>
      </c>
      <c r="AC8" s="258">
        <v>12.552457</v>
      </c>
      <c r="AD8" s="258">
        <v>11.399927999999999</v>
      </c>
      <c r="AE8" s="258">
        <v>12.052180999999999</v>
      </c>
      <c r="AF8" s="258">
        <v>12.850327999999999</v>
      </c>
      <c r="AG8" s="258">
        <v>11.19679</v>
      </c>
      <c r="AH8" s="258">
        <v>12.551097</v>
      </c>
      <c r="AI8" s="258">
        <v>11.183469000000001</v>
      </c>
      <c r="AJ8" s="258">
        <v>12.181654999999999</v>
      </c>
      <c r="AK8" s="258">
        <v>11.810457</v>
      </c>
      <c r="AL8" s="258">
        <v>11.603852</v>
      </c>
      <c r="AM8" s="258">
        <v>11.216625000000001</v>
      </c>
      <c r="AN8" s="258">
        <v>10.908469</v>
      </c>
      <c r="AO8" s="258">
        <v>11.855997</v>
      </c>
      <c r="AP8" s="258">
        <v>11.112795</v>
      </c>
      <c r="AQ8" s="258">
        <v>11.718671000000001</v>
      </c>
      <c r="AR8" s="258">
        <v>11.787896</v>
      </c>
      <c r="AS8" s="258">
        <v>11.206550999999999</v>
      </c>
      <c r="AT8" s="258">
        <v>12.338134999999999</v>
      </c>
      <c r="AU8" s="258">
        <v>11.112456999999999</v>
      </c>
      <c r="AV8" s="258">
        <v>11.681915999999999</v>
      </c>
      <c r="AW8" s="258">
        <v>11.036706000000001</v>
      </c>
      <c r="AX8" s="258">
        <v>11.144893</v>
      </c>
      <c r="AY8" s="258">
        <v>11.360863999999999</v>
      </c>
      <c r="AZ8" s="258">
        <v>10.017488999999999</v>
      </c>
      <c r="BA8" s="258">
        <v>9.6144630000000006</v>
      </c>
      <c r="BB8" s="258">
        <v>10.927752</v>
      </c>
      <c r="BC8" s="258">
        <v>11.511094727</v>
      </c>
      <c r="BD8" s="258">
        <v>9.4024889999999992</v>
      </c>
      <c r="BE8" s="346">
        <v>11.21627</v>
      </c>
      <c r="BF8" s="346">
        <v>11.54618</v>
      </c>
      <c r="BG8" s="346">
        <v>9.9841709999999999</v>
      </c>
      <c r="BH8" s="346">
        <v>11.104979999999999</v>
      </c>
      <c r="BI8" s="346">
        <v>10.676119999999999</v>
      </c>
      <c r="BJ8" s="346">
        <v>10.953110000000001</v>
      </c>
      <c r="BK8" s="346">
        <v>11.416359999999999</v>
      </c>
      <c r="BL8" s="346">
        <v>10.72526</v>
      </c>
      <c r="BM8" s="346">
        <v>11.337160000000001</v>
      </c>
      <c r="BN8" s="346">
        <v>8.086176</v>
      </c>
      <c r="BO8" s="346">
        <v>8.9002909999999993</v>
      </c>
      <c r="BP8" s="346">
        <v>8.9449000000000005</v>
      </c>
      <c r="BQ8" s="346">
        <v>10.77608</v>
      </c>
      <c r="BR8" s="346">
        <v>11.878909999999999</v>
      </c>
      <c r="BS8" s="346">
        <v>9.7620430000000002</v>
      </c>
      <c r="BT8" s="346">
        <v>10.85098</v>
      </c>
      <c r="BU8" s="346">
        <v>11.076359999999999</v>
      </c>
      <c r="BV8" s="346">
        <v>11.21818</v>
      </c>
    </row>
    <row r="9" spans="1:74" ht="11.1" customHeight="1" x14ac:dyDescent="0.2">
      <c r="A9" s="93" t="s">
        <v>216</v>
      </c>
      <c r="B9" s="199" t="s">
        <v>569</v>
      </c>
      <c r="C9" s="258">
        <v>47.813445000000002</v>
      </c>
      <c r="D9" s="258">
        <v>39.892356999999997</v>
      </c>
      <c r="E9" s="258">
        <v>44.986085000000003</v>
      </c>
      <c r="F9" s="258">
        <v>41.735030999999999</v>
      </c>
      <c r="G9" s="258">
        <v>39.074720999999997</v>
      </c>
      <c r="H9" s="258">
        <v>37.142943000000002</v>
      </c>
      <c r="I9" s="258">
        <v>43.683551999999999</v>
      </c>
      <c r="J9" s="258">
        <v>47.194879999999998</v>
      </c>
      <c r="K9" s="258">
        <v>44.396197000000001</v>
      </c>
      <c r="L9" s="258">
        <v>44.351681999999997</v>
      </c>
      <c r="M9" s="258">
        <v>40.196576999999998</v>
      </c>
      <c r="N9" s="258">
        <v>36.929597999999999</v>
      </c>
      <c r="O9" s="258">
        <v>32.152895000000001</v>
      </c>
      <c r="P9" s="258">
        <v>30.432842000000001</v>
      </c>
      <c r="Q9" s="258">
        <v>29.370827999999999</v>
      </c>
      <c r="R9" s="258">
        <v>24.894093999999999</v>
      </c>
      <c r="S9" s="258">
        <v>27.427437999999999</v>
      </c>
      <c r="T9" s="258">
        <v>30.726721000000001</v>
      </c>
      <c r="U9" s="258">
        <v>36.165278999999998</v>
      </c>
      <c r="V9" s="258">
        <v>39.94847</v>
      </c>
      <c r="W9" s="258">
        <v>38.088659</v>
      </c>
      <c r="X9" s="258">
        <v>39.598267</v>
      </c>
      <c r="Y9" s="258">
        <v>38.690494999999999</v>
      </c>
      <c r="Z9" s="258">
        <v>36.478789999999996</v>
      </c>
      <c r="AA9" s="258">
        <v>37.41046</v>
      </c>
      <c r="AB9" s="258">
        <v>35.209305000000001</v>
      </c>
      <c r="AC9" s="258">
        <v>35.179845999999998</v>
      </c>
      <c r="AD9" s="258">
        <v>31.430582000000001</v>
      </c>
      <c r="AE9" s="258">
        <v>33.228937000000002</v>
      </c>
      <c r="AF9" s="258">
        <v>35.429513</v>
      </c>
      <c r="AG9" s="258">
        <v>36.857022999999998</v>
      </c>
      <c r="AH9" s="258">
        <v>41.314962999999999</v>
      </c>
      <c r="AI9" s="258">
        <v>36.813178999999998</v>
      </c>
      <c r="AJ9" s="258">
        <v>36.958508000000002</v>
      </c>
      <c r="AK9" s="258">
        <v>35.832306000000003</v>
      </c>
      <c r="AL9" s="258">
        <v>35.205561000000003</v>
      </c>
      <c r="AM9" s="258">
        <v>34.220039</v>
      </c>
      <c r="AN9" s="258">
        <v>33.279966000000002</v>
      </c>
      <c r="AO9" s="258">
        <v>36.170600999999998</v>
      </c>
      <c r="AP9" s="258">
        <v>30.363935999999999</v>
      </c>
      <c r="AQ9" s="258">
        <v>32.019362000000001</v>
      </c>
      <c r="AR9" s="258">
        <v>32.208449000000002</v>
      </c>
      <c r="AS9" s="258">
        <v>35.905003000000001</v>
      </c>
      <c r="AT9" s="258">
        <v>39.530565000000003</v>
      </c>
      <c r="AU9" s="258">
        <v>35.603507</v>
      </c>
      <c r="AV9" s="258">
        <v>37.609195999999997</v>
      </c>
      <c r="AW9" s="258">
        <v>35.531927000000003</v>
      </c>
      <c r="AX9" s="258">
        <v>35.880313999999998</v>
      </c>
      <c r="AY9" s="258">
        <v>33.702705999999999</v>
      </c>
      <c r="AZ9" s="258">
        <v>29.766517</v>
      </c>
      <c r="BA9" s="258">
        <v>28.413747999999998</v>
      </c>
      <c r="BB9" s="258">
        <v>31.600753000000001</v>
      </c>
      <c r="BC9" s="258">
        <v>33.044041765999999</v>
      </c>
      <c r="BD9" s="258">
        <v>26.706769999999999</v>
      </c>
      <c r="BE9" s="346">
        <v>32.993229999999997</v>
      </c>
      <c r="BF9" s="346">
        <v>35.42407</v>
      </c>
      <c r="BG9" s="346">
        <v>27.187259999999998</v>
      </c>
      <c r="BH9" s="346">
        <v>29.819880000000001</v>
      </c>
      <c r="BI9" s="346">
        <v>28.386299999999999</v>
      </c>
      <c r="BJ9" s="346">
        <v>32.927529999999997</v>
      </c>
      <c r="BK9" s="346">
        <v>32.638710000000003</v>
      </c>
      <c r="BL9" s="346">
        <v>29.429169999999999</v>
      </c>
      <c r="BM9" s="346">
        <v>31.502369999999999</v>
      </c>
      <c r="BN9" s="346">
        <v>20.82329</v>
      </c>
      <c r="BO9" s="346">
        <v>25.692150000000002</v>
      </c>
      <c r="BP9" s="346">
        <v>25.366350000000001</v>
      </c>
      <c r="BQ9" s="346">
        <v>32.820500000000003</v>
      </c>
      <c r="BR9" s="346">
        <v>34.55677</v>
      </c>
      <c r="BS9" s="346">
        <v>26.881219999999999</v>
      </c>
      <c r="BT9" s="346">
        <v>31.21923</v>
      </c>
      <c r="BU9" s="346">
        <v>28.69323</v>
      </c>
      <c r="BV9" s="346">
        <v>31.753799999999998</v>
      </c>
    </row>
    <row r="10" spans="1:74" ht="11.1" customHeight="1" x14ac:dyDescent="0.2">
      <c r="A10" s="95" t="s">
        <v>217</v>
      </c>
      <c r="B10" s="199" t="s">
        <v>570</v>
      </c>
      <c r="C10" s="258">
        <v>7.6999999999999999E-2</v>
      </c>
      <c r="D10" s="258">
        <v>-0.76400000000000001</v>
      </c>
      <c r="E10" s="258">
        <v>-2.9000000000000001E-2</v>
      </c>
      <c r="F10" s="258">
        <v>-0.61599999999999999</v>
      </c>
      <c r="G10" s="258">
        <v>0.40899999999999997</v>
      </c>
      <c r="H10" s="258">
        <v>0.41799999999999998</v>
      </c>
      <c r="I10" s="258">
        <v>0.40600000000000003</v>
      </c>
      <c r="J10" s="258">
        <v>1.64</v>
      </c>
      <c r="K10" s="258">
        <v>1.1399999999999999</v>
      </c>
      <c r="L10" s="258">
        <v>-0.02</v>
      </c>
      <c r="M10" s="258">
        <v>-0.27600000000000002</v>
      </c>
      <c r="N10" s="258">
        <v>0.63800000000000001</v>
      </c>
      <c r="O10" s="258">
        <v>0.63500000000000001</v>
      </c>
      <c r="P10" s="258">
        <v>-2.1999999999999999E-2</v>
      </c>
      <c r="Q10" s="258">
        <v>5.0999999999999997E-2</v>
      </c>
      <c r="R10" s="258">
        <v>0.19600000000000001</v>
      </c>
      <c r="S10" s="258">
        <v>0.95799999999999996</v>
      </c>
      <c r="T10" s="258">
        <v>1.121</v>
      </c>
      <c r="U10" s="258">
        <v>1.5389999999999999</v>
      </c>
      <c r="V10" s="258">
        <v>2.2669999999999999</v>
      </c>
      <c r="W10" s="258">
        <v>1.8440000000000001</v>
      </c>
      <c r="X10" s="258">
        <v>0.85699999999999998</v>
      </c>
      <c r="Y10" s="258">
        <v>0.78</v>
      </c>
      <c r="Z10" s="258">
        <v>0.33600000000000002</v>
      </c>
      <c r="AA10" s="258">
        <v>0.33500000000000002</v>
      </c>
      <c r="AB10" s="258">
        <v>-0.19600000000000001</v>
      </c>
      <c r="AC10" s="258">
        <v>-0.02</v>
      </c>
      <c r="AD10" s="258">
        <v>2.1000000000000001E-2</v>
      </c>
      <c r="AE10" s="258">
        <v>0.81899999999999995</v>
      </c>
      <c r="AF10" s="258">
        <v>0.92</v>
      </c>
      <c r="AG10" s="258">
        <v>-2.0350000000000001</v>
      </c>
      <c r="AH10" s="258">
        <v>1.2390000000000001</v>
      </c>
      <c r="AI10" s="258">
        <v>0.79600000000000004</v>
      </c>
      <c r="AJ10" s="258">
        <v>-2.9000000000000001E-2</v>
      </c>
      <c r="AK10" s="258">
        <v>-0.246</v>
      </c>
      <c r="AL10" s="258">
        <v>-0.29399999999999998</v>
      </c>
      <c r="AM10" s="258">
        <v>-0.77</v>
      </c>
      <c r="AN10" s="258">
        <v>-1.825</v>
      </c>
      <c r="AO10" s="258">
        <v>-0.18099999999999999</v>
      </c>
      <c r="AP10" s="258">
        <v>0.217</v>
      </c>
      <c r="AQ10" s="258">
        <v>1.4159999999999999</v>
      </c>
      <c r="AR10" s="258">
        <v>0.61799999999999999</v>
      </c>
      <c r="AS10" s="258">
        <v>-0.16700000000000001</v>
      </c>
      <c r="AT10" s="258">
        <v>2.117</v>
      </c>
      <c r="AU10" s="258">
        <v>-0.83899999999999997</v>
      </c>
      <c r="AV10" s="258">
        <v>-0.78481000000000001</v>
      </c>
      <c r="AW10" s="258">
        <v>0.70806999999999998</v>
      </c>
      <c r="AX10" s="258">
        <v>-0.48826000000000003</v>
      </c>
      <c r="AY10" s="258">
        <v>2.5870000000000002</v>
      </c>
      <c r="AZ10" s="258">
        <v>-1.66</v>
      </c>
      <c r="BA10" s="258">
        <v>-0.107</v>
      </c>
      <c r="BB10" s="258">
        <v>1.8149999999999999</v>
      </c>
      <c r="BC10" s="258">
        <v>-0.85</v>
      </c>
      <c r="BD10" s="258">
        <v>-0.393347</v>
      </c>
      <c r="BE10" s="346">
        <v>0.78801549999999998</v>
      </c>
      <c r="BF10" s="346">
        <v>2.6619799999999999E-2</v>
      </c>
      <c r="BG10" s="346">
        <v>-6.8042900000000003E-2</v>
      </c>
      <c r="BH10" s="346">
        <v>-1.1274219999999999</v>
      </c>
      <c r="BI10" s="346">
        <v>-0.25488490000000003</v>
      </c>
      <c r="BJ10" s="346">
        <v>-0.52967810000000004</v>
      </c>
      <c r="BK10" s="346">
        <v>0.1963637</v>
      </c>
      <c r="BL10" s="346">
        <v>-0.42809000000000003</v>
      </c>
      <c r="BM10" s="346">
        <v>0.1122322</v>
      </c>
      <c r="BN10" s="346">
        <v>-0.49027270000000001</v>
      </c>
      <c r="BO10" s="346">
        <v>-0.25700889999999998</v>
      </c>
      <c r="BP10" s="346">
        <v>1.650239</v>
      </c>
      <c r="BQ10" s="346">
        <v>1.8361879999999999</v>
      </c>
      <c r="BR10" s="346">
        <v>4.8418799999999998E-2</v>
      </c>
      <c r="BS10" s="346">
        <v>0.44644050000000002</v>
      </c>
      <c r="BT10" s="346">
        <v>-1.068182</v>
      </c>
      <c r="BU10" s="346">
        <v>-0.2267247</v>
      </c>
      <c r="BV10" s="346">
        <v>-1.5280499999999999</v>
      </c>
    </row>
    <row r="11" spans="1:74" ht="11.1" customHeight="1" x14ac:dyDescent="0.2">
      <c r="A11" s="93" t="s">
        <v>218</v>
      </c>
      <c r="B11" s="199" t="s">
        <v>571</v>
      </c>
      <c r="C11" s="258">
        <v>1.292689</v>
      </c>
      <c r="D11" s="258">
        <v>0.865707</v>
      </c>
      <c r="E11" s="258">
        <v>0.85041</v>
      </c>
      <c r="F11" s="258">
        <v>0.87896399999999997</v>
      </c>
      <c r="G11" s="258">
        <v>0.91949899999999996</v>
      </c>
      <c r="H11" s="258">
        <v>0.84150599999999998</v>
      </c>
      <c r="I11" s="258">
        <v>1.091037</v>
      </c>
      <c r="J11" s="258">
        <v>0.96981099999999998</v>
      </c>
      <c r="K11" s="258">
        <v>0.90366599999999997</v>
      </c>
      <c r="L11" s="258">
        <v>0.85449799999999998</v>
      </c>
      <c r="M11" s="258">
        <v>0.88168100000000005</v>
      </c>
      <c r="N11" s="258">
        <v>0.96854300000000004</v>
      </c>
      <c r="O11" s="258">
        <v>0.69317200000000001</v>
      </c>
      <c r="P11" s="258">
        <v>0.81884800000000002</v>
      </c>
      <c r="Q11" s="258">
        <v>1.185524</v>
      </c>
      <c r="R11" s="258">
        <v>0.74032200000000004</v>
      </c>
      <c r="S11" s="258">
        <v>0.91033299999999995</v>
      </c>
      <c r="T11" s="258">
        <v>0.64115299999999997</v>
      </c>
      <c r="U11" s="258">
        <v>0.99005900000000002</v>
      </c>
      <c r="V11" s="258">
        <v>0.94300799999999996</v>
      </c>
      <c r="W11" s="258">
        <v>0.80000899999999997</v>
      </c>
      <c r="X11" s="258">
        <v>0.76838099999999998</v>
      </c>
      <c r="Y11" s="258">
        <v>0.70643500000000004</v>
      </c>
      <c r="Z11" s="258">
        <v>0.64911399999999997</v>
      </c>
      <c r="AA11" s="258">
        <v>0.74309199999999997</v>
      </c>
      <c r="AB11" s="258">
        <v>0.61230099999999998</v>
      </c>
      <c r="AC11" s="258">
        <v>0.55966099999999996</v>
      </c>
      <c r="AD11" s="258">
        <v>0.492863</v>
      </c>
      <c r="AE11" s="258">
        <v>1.0531200000000001</v>
      </c>
      <c r="AF11" s="258">
        <v>0.65106699999999995</v>
      </c>
      <c r="AG11" s="258">
        <v>0.95627399999999996</v>
      </c>
      <c r="AH11" s="258">
        <v>0.83888600000000002</v>
      </c>
      <c r="AI11" s="258">
        <v>0.51282300000000003</v>
      </c>
      <c r="AJ11" s="258">
        <v>0.58159000000000005</v>
      </c>
      <c r="AK11" s="258">
        <v>0.36757600000000001</v>
      </c>
      <c r="AL11" s="258">
        <v>0.40791899999999998</v>
      </c>
      <c r="AM11" s="258">
        <v>0.49962600000000001</v>
      </c>
      <c r="AN11" s="258">
        <v>0.34919800000000001</v>
      </c>
      <c r="AO11" s="258">
        <v>0.51813799999999999</v>
      </c>
      <c r="AP11" s="258">
        <v>0.49401499999999998</v>
      </c>
      <c r="AQ11" s="258">
        <v>0.543771</v>
      </c>
      <c r="AR11" s="258">
        <v>0.50861400000000001</v>
      </c>
      <c r="AS11" s="258">
        <v>0.69199100000000002</v>
      </c>
      <c r="AT11" s="258">
        <v>0.48385499999999998</v>
      </c>
      <c r="AU11" s="258">
        <v>0.26286399999999999</v>
      </c>
      <c r="AV11" s="258">
        <v>0.30414999999999998</v>
      </c>
      <c r="AW11" s="258">
        <v>0.39988600000000002</v>
      </c>
      <c r="AX11" s="258">
        <v>0.89804200000000001</v>
      </c>
      <c r="AY11" s="258">
        <v>0.624726</v>
      </c>
      <c r="AZ11" s="258">
        <v>0.35844100000000001</v>
      </c>
      <c r="BA11" s="258">
        <v>0.70563200000000004</v>
      </c>
      <c r="BB11" s="258">
        <v>0.53663499999999997</v>
      </c>
      <c r="BC11" s="258">
        <v>0.56138319999999997</v>
      </c>
      <c r="BD11" s="258">
        <v>0.56195859999999997</v>
      </c>
      <c r="BE11" s="346">
        <v>0.62720960000000003</v>
      </c>
      <c r="BF11" s="346">
        <v>0.54444170000000003</v>
      </c>
      <c r="BG11" s="346">
        <v>0.51497250000000006</v>
      </c>
      <c r="BH11" s="346">
        <v>0.52416669999999999</v>
      </c>
      <c r="BI11" s="346">
        <v>0.50554410000000005</v>
      </c>
      <c r="BJ11" s="346">
        <v>0.49234139999999998</v>
      </c>
      <c r="BK11" s="346">
        <v>0.50448789999999999</v>
      </c>
      <c r="BL11" s="346">
        <v>0.34912910000000003</v>
      </c>
      <c r="BM11" s="346">
        <v>0.38880680000000001</v>
      </c>
      <c r="BN11" s="346">
        <v>0.36954910000000002</v>
      </c>
      <c r="BO11" s="346">
        <v>0.43193019999999999</v>
      </c>
      <c r="BP11" s="346">
        <v>0.46644219999999997</v>
      </c>
      <c r="BQ11" s="346">
        <v>0.54972659999999995</v>
      </c>
      <c r="BR11" s="346">
        <v>0.48576409999999998</v>
      </c>
      <c r="BS11" s="346">
        <v>0.46994599999999997</v>
      </c>
      <c r="BT11" s="346">
        <v>0.48638189999999998</v>
      </c>
      <c r="BU11" s="346">
        <v>0.47496909999999998</v>
      </c>
      <c r="BV11" s="346">
        <v>0.46607880000000002</v>
      </c>
    </row>
    <row r="12" spans="1:74" ht="11.1" customHeight="1" x14ac:dyDescent="0.2">
      <c r="A12" s="93" t="s">
        <v>219</v>
      </c>
      <c r="B12" s="199" t="s">
        <v>572</v>
      </c>
      <c r="C12" s="258">
        <v>7.8712689999999998</v>
      </c>
      <c r="D12" s="258">
        <v>6.495743</v>
      </c>
      <c r="E12" s="258">
        <v>7.6120390000000002</v>
      </c>
      <c r="F12" s="258">
        <v>7.2161689999999998</v>
      </c>
      <c r="G12" s="258">
        <v>6.7610799999999998</v>
      </c>
      <c r="H12" s="258">
        <v>5.7885520000000001</v>
      </c>
      <c r="I12" s="258">
        <v>5.1173840000000004</v>
      </c>
      <c r="J12" s="258">
        <v>6.4086720000000001</v>
      </c>
      <c r="K12" s="258">
        <v>5.3882459999999996</v>
      </c>
      <c r="L12" s="258">
        <v>5.7439840000000002</v>
      </c>
      <c r="M12" s="258">
        <v>4.7088530000000004</v>
      </c>
      <c r="N12" s="258">
        <v>4.8458969999999999</v>
      </c>
      <c r="O12" s="258">
        <v>4.4332520000000004</v>
      </c>
      <c r="P12" s="258">
        <v>4.5113630000000002</v>
      </c>
      <c r="Q12" s="258">
        <v>5.2084060000000001</v>
      </c>
      <c r="R12" s="258">
        <v>4.5832699999999997</v>
      </c>
      <c r="S12" s="258">
        <v>4.2086100000000002</v>
      </c>
      <c r="T12" s="258">
        <v>5.4315249999999997</v>
      </c>
      <c r="U12" s="258">
        <v>3.2758970000000001</v>
      </c>
      <c r="V12" s="258">
        <v>5.0031559999999997</v>
      </c>
      <c r="W12" s="258">
        <v>4.2728570000000001</v>
      </c>
      <c r="X12" s="258">
        <v>4.8629439999999997</v>
      </c>
      <c r="Y12" s="258">
        <v>6.5535009999999998</v>
      </c>
      <c r="Z12" s="258">
        <v>7.9262360000000003</v>
      </c>
      <c r="AA12" s="258">
        <v>7.3854649999999999</v>
      </c>
      <c r="AB12" s="258">
        <v>6.9083259999999997</v>
      </c>
      <c r="AC12" s="258">
        <v>8.0131139999999998</v>
      </c>
      <c r="AD12" s="258">
        <v>7.2364160000000002</v>
      </c>
      <c r="AE12" s="258">
        <v>7.2428109999999997</v>
      </c>
      <c r="AF12" s="258">
        <v>7.3171759999999999</v>
      </c>
      <c r="AG12" s="258">
        <v>7.177251</v>
      </c>
      <c r="AH12" s="258">
        <v>8.5731289999999998</v>
      </c>
      <c r="AI12" s="258">
        <v>8.8937369999999998</v>
      </c>
      <c r="AJ12" s="258">
        <v>9.1589869999999998</v>
      </c>
      <c r="AK12" s="258">
        <v>9.5521969999999996</v>
      </c>
      <c r="AL12" s="258">
        <v>9.4947759999999999</v>
      </c>
      <c r="AM12" s="258">
        <v>8.7722200000000008</v>
      </c>
      <c r="AN12" s="258">
        <v>9.0223569999999995</v>
      </c>
      <c r="AO12" s="258">
        <v>9.4261990000000004</v>
      </c>
      <c r="AP12" s="258">
        <v>11.092243</v>
      </c>
      <c r="AQ12" s="258">
        <v>9.6454360000000001</v>
      </c>
      <c r="AR12" s="258">
        <v>10.137928</v>
      </c>
      <c r="AS12" s="258">
        <v>9.5316050000000008</v>
      </c>
      <c r="AT12" s="258">
        <v>10.052433000000001</v>
      </c>
      <c r="AU12" s="258">
        <v>9.4826630000000005</v>
      </c>
      <c r="AV12" s="258">
        <v>10.681054</v>
      </c>
      <c r="AW12" s="258">
        <v>8.872007</v>
      </c>
      <c r="AX12" s="258">
        <v>8.9159070000000007</v>
      </c>
      <c r="AY12" s="258">
        <v>9.2852569999999996</v>
      </c>
      <c r="AZ12" s="258">
        <v>6.707471</v>
      </c>
      <c r="BA12" s="258">
        <v>9.2172739999999997</v>
      </c>
      <c r="BB12" s="258">
        <v>8.2852060000000005</v>
      </c>
      <c r="BC12" s="258">
        <v>7.9194300000000002</v>
      </c>
      <c r="BD12" s="258">
        <v>8.3973560000000003</v>
      </c>
      <c r="BE12" s="346">
        <v>7.482952</v>
      </c>
      <c r="BF12" s="346">
        <v>7.707287</v>
      </c>
      <c r="BG12" s="346">
        <v>8.1550119999999993</v>
      </c>
      <c r="BH12" s="346">
        <v>7.4288860000000003</v>
      </c>
      <c r="BI12" s="346">
        <v>7.4200619999999997</v>
      </c>
      <c r="BJ12" s="346">
        <v>8.0766480000000005</v>
      </c>
      <c r="BK12" s="346">
        <v>7.8689400000000003</v>
      </c>
      <c r="BL12" s="346">
        <v>8.6635500000000008</v>
      </c>
      <c r="BM12" s="346">
        <v>8.3702240000000003</v>
      </c>
      <c r="BN12" s="346">
        <v>7.2293440000000002</v>
      </c>
      <c r="BO12" s="346">
        <v>6.8093589999999997</v>
      </c>
      <c r="BP12" s="346">
        <v>7.3096180000000004</v>
      </c>
      <c r="BQ12" s="346">
        <v>6.7604319999999998</v>
      </c>
      <c r="BR12" s="346">
        <v>6.9818819999999997</v>
      </c>
      <c r="BS12" s="346">
        <v>7.1943789999999996</v>
      </c>
      <c r="BT12" s="346">
        <v>6.8559840000000003</v>
      </c>
      <c r="BU12" s="346">
        <v>6.8004499999999997</v>
      </c>
      <c r="BV12" s="346">
        <v>6.9360739999999996</v>
      </c>
    </row>
    <row r="13" spans="1:74" ht="11.1" customHeight="1" x14ac:dyDescent="0.2">
      <c r="A13" s="93" t="s">
        <v>220</v>
      </c>
      <c r="B13" s="200" t="s">
        <v>865</v>
      </c>
      <c r="C13" s="258">
        <v>4.977957</v>
      </c>
      <c r="D13" s="258">
        <v>3.2403580000000001</v>
      </c>
      <c r="E13" s="258">
        <v>5.2977720000000001</v>
      </c>
      <c r="F13" s="258">
        <v>4.2272230000000004</v>
      </c>
      <c r="G13" s="258">
        <v>4.5502209999999996</v>
      </c>
      <c r="H13" s="258">
        <v>3.9524210000000002</v>
      </c>
      <c r="I13" s="258">
        <v>2.9331659999999999</v>
      </c>
      <c r="J13" s="258">
        <v>3.9443519999999999</v>
      </c>
      <c r="K13" s="258">
        <v>3.4360740000000001</v>
      </c>
      <c r="L13" s="258">
        <v>3.4515349999999998</v>
      </c>
      <c r="M13" s="258">
        <v>2.8593250000000001</v>
      </c>
      <c r="N13" s="258">
        <v>3.1364550000000002</v>
      </c>
      <c r="O13" s="258">
        <v>3.0618609999999999</v>
      </c>
      <c r="P13" s="258">
        <v>3.4954900000000002</v>
      </c>
      <c r="Q13" s="258">
        <v>3.5958420000000002</v>
      </c>
      <c r="R13" s="258">
        <v>3.363178</v>
      </c>
      <c r="S13" s="258">
        <v>3.2752659999999998</v>
      </c>
      <c r="T13" s="258">
        <v>3.4229989999999999</v>
      </c>
      <c r="U13" s="258">
        <v>2.4252280000000002</v>
      </c>
      <c r="V13" s="258">
        <v>3.8229060000000001</v>
      </c>
      <c r="W13" s="258">
        <v>2.8277830000000002</v>
      </c>
      <c r="X13" s="258">
        <v>3.1570900000000002</v>
      </c>
      <c r="Y13" s="258">
        <v>3.8439380000000001</v>
      </c>
      <c r="Z13" s="258">
        <v>4.6386539999999998</v>
      </c>
      <c r="AA13" s="258">
        <v>4.315226</v>
      </c>
      <c r="AB13" s="258">
        <v>3.7764669999999998</v>
      </c>
      <c r="AC13" s="258">
        <v>4.0792520000000003</v>
      </c>
      <c r="AD13" s="258">
        <v>4.6110239999999996</v>
      </c>
      <c r="AE13" s="258">
        <v>4.5630990000000002</v>
      </c>
      <c r="AF13" s="258">
        <v>4.2766669999999998</v>
      </c>
      <c r="AG13" s="258">
        <v>4.2208490000000003</v>
      </c>
      <c r="AH13" s="258">
        <v>5.1889710000000004</v>
      </c>
      <c r="AI13" s="258">
        <v>5.4347409999999998</v>
      </c>
      <c r="AJ13" s="258">
        <v>4.6611219999999998</v>
      </c>
      <c r="AK13" s="258">
        <v>5.1046760000000004</v>
      </c>
      <c r="AL13" s="258">
        <v>5.0224719999999996</v>
      </c>
      <c r="AM13" s="258">
        <v>4.5720619999999998</v>
      </c>
      <c r="AN13" s="258">
        <v>5.3322390000000004</v>
      </c>
      <c r="AO13" s="258">
        <v>4.9704449999999998</v>
      </c>
      <c r="AP13" s="258">
        <v>5.8902669999999997</v>
      </c>
      <c r="AQ13" s="258">
        <v>5.5745570000000004</v>
      </c>
      <c r="AR13" s="258">
        <v>5.4803030000000001</v>
      </c>
      <c r="AS13" s="258">
        <v>4.762721</v>
      </c>
      <c r="AT13" s="258">
        <v>5.6725070000000004</v>
      </c>
      <c r="AU13" s="258">
        <v>4.0854860000000004</v>
      </c>
      <c r="AV13" s="258">
        <v>5.8357070000000002</v>
      </c>
      <c r="AW13" s="258">
        <v>4.4231559999999996</v>
      </c>
      <c r="AX13" s="258">
        <v>4.9137240000000002</v>
      </c>
      <c r="AY13" s="258">
        <v>4.7910399999999997</v>
      </c>
      <c r="AZ13" s="258">
        <v>3.5839210000000001</v>
      </c>
      <c r="BA13" s="258">
        <v>5.4886010000000001</v>
      </c>
      <c r="BB13" s="258">
        <v>4.6545509999999997</v>
      </c>
      <c r="BC13" s="258">
        <v>4.4312950000000004</v>
      </c>
      <c r="BD13" s="258">
        <v>4.3590059999999999</v>
      </c>
      <c r="BE13" s="346">
        <v>4.0498859999999999</v>
      </c>
      <c r="BF13" s="346">
        <v>4.0425509999999996</v>
      </c>
      <c r="BG13" s="346">
        <v>4.0675509999999999</v>
      </c>
      <c r="BH13" s="346">
        <v>4.0466499999999996</v>
      </c>
      <c r="BI13" s="346">
        <v>3.977271</v>
      </c>
      <c r="BJ13" s="346">
        <v>3.9482189999999999</v>
      </c>
      <c r="BK13" s="346">
        <v>4.6170790000000004</v>
      </c>
      <c r="BL13" s="346">
        <v>4.6911389999999997</v>
      </c>
      <c r="BM13" s="346">
        <v>4.0103520000000001</v>
      </c>
      <c r="BN13" s="346">
        <v>3.9093740000000001</v>
      </c>
      <c r="BO13" s="346">
        <v>3.83006</v>
      </c>
      <c r="BP13" s="346">
        <v>4.0220330000000004</v>
      </c>
      <c r="BQ13" s="346">
        <v>3.8244639999999999</v>
      </c>
      <c r="BR13" s="346">
        <v>4.043571</v>
      </c>
      <c r="BS13" s="346">
        <v>4.1434709999999999</v>
      </c>
      <c r="BT13" s="346">
        <v>3.8896389999999998</v>
      </c>
      <c r="BU13" s="346">
        <v>3.8366440000000002</v>
      </c>
      <c r="BV13" s="346">
        <v>3.994767</v>
      </c>
    </row>
    <row r="14" spans="1:74" ht="11.1" customHeight="1" x14ac:dyDescent="0.2">
      <c r="A14" s="93" t="s">
        <v>221</v>
      </c>
      <c r="B14" s="200" t="s">
        <v>866</v>
      </c>
      <c r="C14" s="258">
        <v>2.8933119999999999</v>
      </c>
      <c r="D14" s="258">
        <v>3.255385</v>
      </c>
      <c r="E14" s="258">
        <v>2.3142670000000001</v>
      </c>
      <c r="F14" s="258">
        <v>2.9889459999999999</v>
      </c>
      <c r="G14" s="258">
        <v>2.2108590000000001</v>
      </c>
      <c r="H14" s="258">
        <v>1.836131</v>
      </c>
      <c r="I14" s="258">
        <v>2.184218</v>
      </c>
      <c r="J14" s="258">
        <v>2.4643199999999998</v>
      </c>
      <c r="K14" s="258">
        <v>1.952172</v>
      </c>
      <c r="L14" s="258">
        <v>2.292449</v>
      </c>
      <c r="M14" s="258">
        <v>1.8495280000000001</v>
      </c>
      <c r="N14" s="258">
        <v>1.7094419999999999</v>
      </c>
      <c r="O14" s="258">
        <v>1.371391</v>
      </c>
      <c r="P14" s="258">
        <v>1.015873</v>
      </c>
      <c r="Q14" s="258">
        <v>1.6125640000000001</v>
      </c>
      <c r="R14" s="258">
        <v>1.220092</v>
      </c>
      <c r="S14" s="258">
        <v>0.93334399999999995</v>
      </c>
      <c r="T14" s="258">
        <v>2.0085259999999998</v>
      </c>
      <c r="U14" s="258">
        <v>0.85066900000000001</v>
      </c>
      <c r="V14" s="258">
        <v>1.18025</v>
      </c>
      <c r="W14" s="258">
        <v>1.445074</v>
      </c>
      <c r="X14" s="258">
        <v>1.705854</v>
      </c>
      <c r="Y14" s="258">
        <v>2.7095630000000002</v>
      </c>
      <c r="Z14" s="258">
        <v>3.287582</v>
      </c>
      <c r="AA14" s="258">
        <v>3.0702389999999999</v>
      </c>
      <c r="AB14" s="258">
        <v>3.1318589999999999</v>
      </c>
      <c r="AC14" s="258">
        <v>3.933862</v>
      </c>
      <c r="AD14" s="258">
        <v>2.6253920000000002</v>
      </c>
      <c r="AE14" s="258">
        <v>2.6797119999999999</v>
      </c>
      <c r="AF14" s="258">
        <v>3.0405090000000001</v>
      </c>
      <c r="AG14" s="258">
        <v>2.9564020000000002</v>
      </c>
      <c r="AH14" s="258">
        <v>3.3841580000000002</v>
      </c>
      <c r="AI14" s="258">
        <v>3.458996</v>
      </c>
      <c r="AJ14" s="258">
        <v>4.497865</v>
      </c>
      <c r="AK14" s="258">
        <v>4.4475210000000001</v>
      </c>
      <c r="AL14" s="258">
        <v>4.4723040000000003</v>
      </c>
      <c r="AM14" s="258">
        <v>4.2001580000000001</v>
      </c>
      <c r="AN14" s="258">
        <v>3.690118</v>
      </c>
      <c r="AO14" s="258">
        <v>4.4557539999999998</v>
      </c>
      <c r="AP14" s="258">
        <v>5.2019760000000002</v>
      </c>
      <c r="AQ14" s="258">
        <v>4.0708789999999997</v>
      </c>
      <c r="AR14" s="258">
        <v>4.6576250000000003</v>
      </c>
      <c r="AS14" s="258">
        <v>4.7688839999999999</v>
      </c>
      <c r="AT14" s="258">
        <v>4.3799260000000002</v>
      </c>
      <c r="AU14" s="258">
        <v>5.3971770000000001</v>
      </c>
      <c r="AV14" s="258">
        <v>4.8453470000000003</v>
      </c>
      <c r="AW14" s="258">
        <v>4.4488510000000003</v>
      </c>
      <c r="AX14" s="258">
        <v>4.0021829999999996</v>
      </c>
      <c r="AY14" s="258">
        <v>4.4942169999999999</v>
      </c>
      <c r="AZ14" s="258">
        <v>3.1235499999999998</v>
      </c>
      <c r="BA14" s="258">
        <v>3.7286730000000001</v>
      </c>
      <c r="BB14" s="258">
        <v>3.630655</v>
      </c>
      <c r="BC14" s="258">
        <v>3.4881350000000002</v>
      </c>
      <c r="BD14" s="258">
        <v>4.0383509999999996</v>
      </c>
      <c r="BE14" s="346">
        <v>3.433065</v>
      </c>
      <c r="BF14" s="346">
        <v>3.664736</v>
      </c>
      <c r="BG14" s="346">
        <v>4.0874610000000002</v>
      </c>
      <c r="BH14" s="346">
        <v>3.3822359999999998</v>
      </c>
      <c r="BI14" s="346">
        <v>3.4427910000000002</v>
      </c>
      <c r="BJ14" s="346">
        <v>4.1284289999999997</v>
      </c>
      <c r="BK14" s="346">
        <v>3.2518600000000002</v>
      </c>
      <c r="BL14" s="346">
        <v>3.9724110000000001</v>
      </c>
      <c r="BM14" s="346">
        <v>4.3598720000000002</v>
      </c>
      <c r="BN14" s="346">
        <v>3.3199700000000001</v>
      </c>
      <c r="BO14" s="346">
        <v>2.9792990000000001</v>
      </c>
      <c r="BP14" s="346">
        <v>3.287585</v>
      </c>
      <c r="BQ14" s="346">
        <v>2.9359690000000001</v>
      </c>
      <c r="BR14" s="346">
        <v>2.9383110000000001</v>
      </c>
      <c r="BS14" s="346">
        <v>3.0509080000000002</v>
      </c>
      <c r="BT14" s="346">
        <v>2.966345</v>
      </c>
      <c r="BU14" s="346">
        <v>2.9638070000000001</v>
      </c>
      <c r="BV14" s="346">
        <v>2.9413070000000001</v>
      </c>
    </row>
    <row r="15" spans="1:74" ht="11.1" customHeight="1" x14ac:dyDescent="0.2">
      <c r="A15" s="93" t="s">
        <v>222</v>
      </c>
      <c r="B15" s="199" t="s">
        <v>549</v>
      </c>
      <c r="C15" s="258">
        <v>80.095325000000003</v>
      </c>
      <c r="D15" s="258">
        <v>65.856662</v>
      </c>
      <c r="E15" s="258">
        <v>74.685553999999996</v>
      </c>
      <c r="F15" s="258">
        <v>68.255425000000002</v>
      </c>
      <c r="G15" s="258">
        <v>64.981976000000003</v>
      </c>
      <c r="H15" s="258">
        <v>62.404319000000001</v>
      </c>
      <c r="I15" s="258">
        <v>72.855869999999996</v>
      </c>
      <c r="J15" s="258">
        <v>78.824561000000003</v>
      </c>
      <c r="K15" s="258">
        <v>74.379159999999999</v>
      </c>
      <c r="L15" s="258">
        <v>70.752887999999999</v>
      </c>
      <c r="M15" s="258">
        <v>64.470735000000005</v>
      </c>
      <c r="N15" s="258">
        <v>59.761211000000003</v>
      </c>
      <c r="O15" s="258">
        <v>57.463634999999996</v>
      </c>
      <c r="P15" s="258">
        <v>53.613990999999999</v>
      </c>
      <c r="Q15" s="258">
        <v>51.356006000000001</v>
      </c>
      <c r="R15" s="258">
        <v>44.569406999999998</v>
      </c>
      <c r="S15" s="258">
        <v>50.782800000000002</v>
      </c>
      <c r="T15" s="258">
        <v>55.843969000000001</v>
      </c>
      <c r="U15" s="258">
        <v>61.036976000000003</v>
      </c>
      <c r="V15" s="258">
        <v>66.453850000000003</v>
      </c>
      <c r="W15" s="258">
        <v>63.440868999999999</v>
      </c>
      <c r="X15" s="258">
        <v>65.487667999999999</v>
      </c>
      <c r="Y15" s="258">
        <v>62.082686000000002</v>
      </c>
      <c r="Z15" s="258">
        <v>56.369982</v>
      </c>
      <c r="AA15" s="258">
        <v>62.107013000000002</v>
      </c>
      <c r="AB15" s="258">
        <v>57.897005999999998</v>
      </c>
      <c r="AC15" s="258">
        <v>56.861595000000001</v>
      </c>
      <c r="AD15" s="258">
        <v>52.031170000000003</v>
      </c>
      <c r="AE15" s="258">
        <v>56.744723</v>
      </c>
      <c r="AF15" s="258">
        <v>60.482877999999999</v>
      </c>
      <c r="AG15" s="258">
        <v>54.710386999999997</v>
      </c>
      <c r="AH15" s="258">
        <v>64.087086999999997</v>
      </c>
      <c r="AI15" s="258">
        <v>55.306553999999998</v>
      </c>
      <c r="AJ15" s="258">
        <v>57.761211000000003</v>
      </c>
      <c r="AK15" s="258">
        <v>54.914611999999998</v>
      </c>
      <c r="AL15" s="258">
        <v>53.838908000000004</v>
      </c>
      <c r="AM15" s="258">
        <v>52.894089000000001</v>
      </c>
      <c r="AN15" s="258">
        <v>49.736983000000002</v>
      </c>
      <c r="AO15" s="258">
        <v>56.378081000000002</v>
      </c>
      <c r="AP15" s="258">
        <v>47.650886</v>
      </c>
      <c r="AQ15" s="258">
        <v>53.510309999999997</v>
      </c>
      <c r="AR15" s="258">
        <v>52.546058000000002</v>
      </c>
      <c r="AS15" s="258">
        <v>53.938631999999998</v>
      </c>
      <c r="AT15" s="258">
        <v>61.84966</v>
      </c>
      <c r="AU15" s="258">
        <v>52.357894999999999</v>
      </c>
      <c r="AV15" s="258">
        <v>55.222670999999998</v>
      </c>
      <c r="AW15" s="258">
        <v>54.953733999999997</v>
      </c>
      <c r="AX15" s="258">
        <v>54.826639</v>
      </c>
      <c r="AY15" s="258">
        <v>56.405749999999998</v>
      </c>
      <c r="AZ15" s="258">
        <v>47.130651999999998</v>
      </c>
      <c r="BA15" s="258">
        <v>44.038091999999999</v>
      </c>
      <c r="BB15" s="258">
        <v>52.831482000000001</v>
      </c>
      <c r="BC15" s="258">
        <v>53.454847938</v>
      </c>
      <c r="BD15" s="258">
        <v>40.754325000000001</v>
      </c>
      <c r="BE15" s="346">
        <v>54.569830000000003</v>
      </c>
      <c r="BF15" s="346">
        <v>56.509239999999998</v>
      </c>
      <c r="BG15" s="346">
        <v>43.226349999999996</v>
      </c>
      <c r="BH15" s="346">
        <v>48.899079999999998</v>
      </c>
      <c r="BI15" s="346">
        <v>46.738489999999999</v>
      </c>
      <c r="BJ15" s="346">
        <v>50.106659999999998</v>
      </c>
      <c r="BK15" s="346">
        <v>50.331600000000002</v>
      </c>
      <c r="BL15" s="346">
        <v>45.487119999999997</v>
      </c>
      <c r="BM15" s="346">
        <v>50.415260000000004</v>
      </c>
      <c r="BN15" s="346">
        <v>34.574959999999997</v>
      </c>
      <c r="BO15" s="346">
        <v>41.451990000000002</v>
      </c>
      <c r="BP15" s="346">
        <v>40.960949999999997</v>
      </c>
      <c r="BQ15" s="346">
        <v>53.338590000000003</v>
      </c>
      <c r="BR15" s="346">
        <v>54.813650000000003</v>
      </c>
      <c r="BS15" s="346">
        <v>42.848820000000003</v>
      </c>
      <c r="BT15" s="346">
        <v>48.18103</v>
      </c>
      <c r="BU15" s="346">
        <v>46.625660000000003</v>
      </c>
      <c r="BV15" s="346">
        <v>48.309510000000003</v>
      </c>
    </row>
    <row r="16" spans="1:74" ht="11.1" customHeight="1" x14ac:dyDescent="0.2">
      <c r="A16" s="90"/>
      <c r="B16" s="94"/>
      <c r="C16" s="267"/>
      <c r="D16" s="267"/>
      <c r="E16" s="267"/>
      <c r="F16" s="267"/>
      <c r="G16" s="267"/>
      <c r="H16" s="267"/>
      <c r="I16" s="267"/>
      <c r="J16" s="267"/>
      <c r="K16" s="267"/>
      <c r="L16" s="267"/>
      <c r="M16" s="267"/>
      <c r="N16" s="267"/>
      <c r="O16" s="267"/>
      <c r="P16" s="267"/>
      <c r="Q16" s="267"/>
      <c r="R16" s="267"/>
      <c r="S16" s="267"/>
      <c r="T16" s="267"/>
      <c r="U16" s="267"/>
      <c r="V16" s="267"/>
      <c r="W16" s="267"/>
      <c r="X16" s="267"/>
      <c r="Y16" s="267"/>
      <c r="Z16" s="267"/>
      <c r="AA16" s="267"/>
      <c r="AB16" s="267"/>
      <c r="AC16" s="267"/>
      <c r="AD16" s="267"/>
      <c r="AE16" s="267"/>
      <c r="AF16" s="267"/>
      <c r="AG16" s="267"/>
      <c r="AH16" s="267"/>
      <c r="AI16" s="267"/>
      <c r="AJ16" s="267"/>
      <c r="AK16" s="267"/>
      <c r="AL16" s="267"/>
      <c r="AM16" s="267"/>
      <c r="AN16" s="267"/>
      <c r="AO16" s="267"/>
      <c r="AP16" s="267"/>
      <c r="AQ16" s="267"/>
      <c r="AR16" s="267"/>
      <c r="AS16" s="267"/>
      <c r="AT16" s="267"/>
      <c r="AU16" s="267"/>
      <c r="AV16" s="267"/>
      <c r="AW16" s="267"/>
      <c r="AX16" s="267"/>
      <c r="AY16" s="267"/>
      <c r="AZ16" s="267"/>
      <c r="BA16" s="267"/>
      <c r="BB16" s="267"/>
      <c r="BC16" s="267"/>
      <c r="BD16" s="267"/>
      <c r="BE16" s="381"/>
      <c r="BF16" s="381"/>
      <c r="BG16" s="381"/>
      <c r="BH16" s="381"/>
      <c r="BI16" s="381"/>
      <c r="BJ16" s="381"/>
      <c r="BK16" s="381"/>
      <c r="BL16" s="381"/>
      <c r="BM16" s="381"/>
      <c r="BN16" s="381"/>
      <c r="BO16" s="381"/>
      <c r="BP16" s="381"/>
      <c r="BQ16" s="381"/>
      <c r="BR16" s="381"/>
      <c r="BS16" s="381"/>
      <c r="BT16" s="381"/>
      <c r="BU16" s="381"/>
      <c r="BV16" s="381"/>
    </row>
    <row r="17" spans="1:74" ht="11.1" customHeight="1" x14ac:dyDescent="0.2">
      <c r="A17" s="95" t="s">
        <v>223</v>
      </c>
      <c r="B17" s="199" t="s">
        <v>573</v>
      </c>
      <c r="C17" s="258">
        <v>-2.466879</v>
      </c>
      <c r="D17" s="258">
        <v>5.6925369999999997</v>
      </c>
      <c r="E17" s="258">
        <v>-4.9011659999999999</v>
      </c>
      <c r="F17" s="258">
        <v>-12.954995</v>
      </c>
      <c r="G17" s="258">
        <v>-5.98421</v>
      </c>
      <c r="H17" s="258">
        <v>6.1344539999999999</v>
      </c>
      <c r="I17" s="258">
        <v>8.2322089999999992</v>
      </c>
      <c r="J17" s="258">
        <v>1.71991</v>
      </c>
      <c r="K17" s="258">
        <v>-6.4230749999999999</v>
      </c>
      <c r="L17" s="258">
        <v>-13.25807</v>
      </c>
      <c r="M17" s="258">
        <v>-12.785287</v>
      </c>
      <c r="N17" s="258">
        <v>-6.7321679999999997</v>
      </c>
      <c r="O17" s="258">
        <v>8.6150369999999992</v>
      </c>
      <c r="P17" s="258">
        <v>0.40947299999999998</v>
      </c>
      <c r="Q17" s="258">
        <v>-4.2190700000000003</v>
      </c>
      <c r="R17" s="258">
        <v>-1.556351</v>
      </c>
      <c r="S17" s="258">
        <v>0.84440899999999997</v>
      </c>
      <c r="T17" s="258">
        <v>10.40658</v>
      </c>
      <c r="U17" s="258">
        <v>14.042128</v>
      </c>
      <c r="V17" s="258">
        <v>9.2846960000000003</v>
      </c>
      <c r="W17" s="258">
        <v>2.4155259999999998</v>
      </c>
      <c r="X17" s="258">
        <v>-4.339054</v>
      </c>
      <c r="Y17" s="258">
        <v>-9.3180019999999999</v>
      </c>
      <c r="Z17" s="258">
        <v>8.2938410000000005</v>
      </c>
      <c r="AA17" s="258">
        <v>6.0325249999999997</v>
      </c>
      <c r="AB17" s="258">
        <v>-4.0495729999999996</v>
      </c>
      <c r="AC17" s="258">
        <v>-1.0762670000000001</v>
      </c>
      <c r="AD17" s="258">
        <v>-2.218642</v>
      </c>
      <c r="AE17" s="258">
        <v>1.2974509999999999</v>
      </c>
      <c r="AF17" s="258">
        <v>4.431063</v>
      </c>
      <c r="AG17" s="258">
        <v>12.122949999999999</v>
      </c>
      <c r="AH17" s="258">
        <v>4.5278970000000003</v>
      </c>
      <c r="AI17" s="258">
        <v>1.5533349999999999</v>
      </c>
      <c r="AJ17" s="258">
        <v>-1.8184549999999999</v>
      </c>
      <c r="AK17" s="258">
        <v>-1.8886540000000001</v>
      </c>
      <c r="AL17" s="258">
        <v>5.8097529999999997</v>
      </c>
      <c r="AM17" s="258">
        <v>14.164171</v>
      </c>
      <c r="AN17" s="258">
        <v>2.9018389999999998</v>
      </c>
      <c r="AO17" s="258">
        <v>-5.3154519999999996</v>
      </c>
      <c r="AP17" s="258">
        <v>-2.5667559999999998</v>
      </c>
      <c r="AQ17" s="258">
        <v>0.58795299999999995</v>
      </c>
      <c r="AR17" s="258">
        <v>6.896115</v>
      </c>
      <c r="AS17" s="258">
        <v>10.629659999999999</v>
      </c>
      <c r="AT17" s="258">
        <v>6.5149840000000001</v>
      </c>
      <c r="AU17" s="258">
        <v>3.2846760000000002</v>
      </c>
      <c r="AV17" s="258">
        <v>-4.5213939999999999</v>
      </c>
      <c r="AW17" s="258">
        <v>0.80711699999999997</v>
      </c>
      <c r="AX17" s="258">
        <v>1.4607680000000001</v>
      </c>
      <c r="AY17" s="258">
        <v>3.5414943999999999</v>
      </c>
      <c r="AZ17" s="258">
        <v>0.92527760000000003</v>
      </c>
      <c r="BA17" s="258">
        <v>1.3824345</v>
      </c>
      <c r="BB17" s="258">
        <v>-10.9759403</v>
      </c>
      <c r="BC17" s="258">
        <v>-3.8177303</v>
      </c>
      <c r="BD17" s="258">
        <v>5.9960478999999998</v>
      </c>
      <c r="BE17" s="346">
        <v>1.8976310000000001</v>
      </c>
      <c r="BF17" s="346">
        <v>2.1969799999999999</v>
      </c>
      <c r="BG17" s="346">
        <v>1.6387799999999999</v>
      </c>
      <c r="BH17" s="346">
        <v>-4.5859829999999997</v>
      </c>
      <c r="BI17" s="346">
        <v>-4.5833919999999999</v>
      </c>
      <c r="BJ17" s="346">
        <v>1.4311449999999999</v>
      </c>
      <c r="BK17" s="346">
        <v>4.9558249999999999</v>
      </c>
      <c r="BL17" s="346">
        <v>2.362778</v>
      </c>
      <c r="BM17" s="346">
        <v>-8.4224449999999997</v>
      </c>
      <c r="BN17" s="346">
        <v>-0.54777370000000003</v>
      </c>
      <c r="BO17" s="346">
        <v>-1.5931569999999999</v>
      </c>
      <c r="BP17" s="346">
        <v>4.8937109999999997</v>
      </c>
      <c r="BQ17" s="346">
        <v>2.6253860000000002</v>
      </c>
      <c r="BR17" s="346">
        <v>2.738702</v>
      </c>
      <c r="BS17" s="346">
        <v>1.178715</v>
      </c>
      <c r="BT17" s="346">
        <v>-4.8380970000000003</v>
      </c>
      <c r="BU17" s="346">
        <v>-5.0720190000000001</v>
      </c>
      <c r="BV17" s="346">
        <v>1.933427</v>
      </c>
    </row>
    <row r="18" spans="1:74" ht="11.1" customHeight="1" x14ac:dyDescent="0.2">
      <c r="A18" s="95" t="s">
        <v>224</v>
      </c>
      <c r="B18" s="199" t="s">
        <v>145</v>
      </c>
      <c r="C18" s="258">
        <v>1.0651029910000001</v>
      </c>
      <c r="D18" s="258">
        <v>1.0014620000000001</v>
      </c>
      <c r="E18" s="258">
        <v>0.75455698800000004</v>
      </c>
      <c r="F18" s="258">
        <v>0.580044</v>
      </c>
      <c r="G18" s="258">
        <v>0.75619800400000003</v>
      </c>
      <c r="H18" s="258">
        <v>0.87241899000000001</v>
      </c>
      <c r="I18" s="258">
        <v>0.88343899199999998</v>
      </c>
      <c r="J18" s="258">
        <v>0.95419298900000005</v>
      </c>
      <c r="K18" s="258">
        <v>0.88464299999999996</v>
      </c>
      <c r="L18" s="258">
        <v>0.54359200600000002</v>
      </c>
      <c r="M18" s="258">
        <v>0.84007100999999995</v>
      </c>
      <c r="N18" s="258">
        <v>0.83358100999999996</v>
      </c>
      <c r="O18" s="258">
        <v>1.0772720099999999</v>
      </c>
      <c r="P18" s="258">
        <v>0.93405801300000002</v>
      </c>
      <c r="Q18" s="258">
        <v>0.817734988</v>
      </c>
      <c r="R18" s="258">
        <v>0.64196001000000003</v>
      </c>
      <c r="S18" s="258">
        <v>0.70618099199999995</v>
      </c>
      <c r="T18" s="258">
        <v>0.82567299000000005</v>
      </c>
      <c r="U18" s="258">
        <v>1.049962002</v>
      </c>
      <c r="V18" s="258">
        <v>1.06392899</v>
      </c>
      <c r="W18" s="258">
        <v>0.76589001000000001</v>
      </c>
      <c r="X18" s="258">
        <v>0.540818994</v>
      </c>
      <c r="Y18" s="258">
        <v>0.70544099999999998</v>
      </c>
      <c r="Z18" s="258">
        <v>1.009484</v>
      </c>
      <c r="AA18" s="258">
        <v>1.026588002</v>
      </c>
      <c r="AB18" s="258">
        <v>0.91623699999999997</v>
      </c>
      <c r="AC18" s="258">
        <v>0.97541500000000003</v>
      </c>
      <c r="AD18" s="258">
        <v>0.65110299000000005</v>
      </c>
      <c r="AE18" s="258">
        <v>0.69570401500000001</v>
      </c>
      <c r="AF18" s="258">
        <v>0.77656499999999995</v>
      </c>
      <c r="AG18" s="258">
        <v>0.90704198899999999</v>
      </c>
      <c r="AH18" s="258">
        <v>0.90087900300000001</v>
      </c>
      <c r="AI18" s="258">
        <v>0.80119598999999997</v>
      </c>
      <c r="AJ18" s="258">
        <v>0.62979398499999995</v>
      </c>
      <c r="AK18" s="258">
        <v>0.66831600000000002</v>
      </c>
      <c r="AL18" s="258">
        <v>1.0026099980000001</v>
      </c>
      <c r="AM18" s="258">
        <v>1.012910988</v>
      </c>
      <c r="AN18" s="258">
        <v>0.83438401200000001</v>
      </c>
      <c r="AO18" s="258">
        <v>0.90895000800000003</v>
      </c>
      <c r="AP18" s="258">
        <v>0.71354399999999996</v>
      </c>
      <c r="AQ18" s="258">
        <v>0.77074800899999996</v>
      </c>
      <c r="AR18" s="258">
        <v>0.78920999999999997</v>
      </c>
      <c r="AS18" s="258">
        <v>0.87767401499999997</v>
      </c>
      <c r="AT18" s="258">
        <v>0.90672799000000004</v>
      </c>
      <c r="AU18" s="258">
        <v>0.80729001</v>
      </c>
      <c r="AV18" s="258">
        <v>0.71861800600000003</v>
      </c>
      <c r="AW18" s="258">
        <v>0.88725098999999996</v>
      </c>
      <c r="AX18" s="258">
        <v>0.870751002</v>
      </c>
      <c r="AY18" s="258">
        <v>0.77769999999999995</v>
      </c>
      <c r="AZ18" s="258">
        <v>0.77769999999999995</v>
      </c>
      <c r="BA18" s="258">
        <v>0.77769999999999995</v>
      </c>
      <c r="BB18" s="258">
        <v>0.77769999999999995</v>
      </c>
      <c r="BC18" s="258">
        <v>0.77769999999999995</v>
      </c>
      <c r="BD18" s="258">
        <v>0.77769999999999995</v>
      </c>
      <c r="BE18" s="346">
        <v>0.77769999999999995</v>
      </c>
      <c r="BF18" s="346">
        <v>0.77769999999999995</v>
      </c>
      <c r="BG18" s="346">
        <v>0.77769999999999995</v>
      </c>
      <c r="BH18" s="346">
        <v>0.77769999999999995</v>
      </c>
      <c r="BI18" s="346">
        <v>0.77769999999999995</v>
      </c>
      <c r="BJ18" s="346">
        <v>0.77769999999999995</v>
      </c>
      <c r="BK18" s="346">
        <v>0.76254999999999995</v>
      </c>
      <c r="BL18" s="346">
        <v>0.76254999999999995</v>
      </c>
      <c r="BM18" s="346">
        <v>0.76254999999999995</v>
      </c>
      <c r="BN18" s="346">
        <v>0.76254999999999995</v>
      </c>
      <c r="BO18" s="346">
        <v>0.76254999999999995</v>
      </c>
      <c r="BP18" s="346">
        <v>0.76254999999999995</v>
      </c>
      <c r="BQ18" s="346">
        <v>0.76254999999999995</v>
      </c>
      <c r="BR18" s="346">
        <v>0.76254999999999995</v>
      </c>
      <c r="BS18" s="346">
        <v>0.76254999999999995</v>
      </c>
      <c r="BT18" s="346">
        <v>0.76254999999999995</v>
      </c>
      <c r="BU18" s="346">
        <v>0.76254999999999995</v>
      </c>
      <c r="BV18" s="346">
        <v>0.76254999999999995</v>
      </c>
    </row>
    <row r="19" spans="1:74" ht="11.1" customHeight="1" x14ac:dyDescent="0.2">
      <c r="A19" s="93" t="s">
        <v>225</v>
      </c>
      <c r="B19" s="199" t="s">
        <v>550</v>
      </c>
      <c r="C19" s="258">
        <v>78.693548991</v>
      </c>
      <c r="D19" s="258">
        <v>72.550661000000005</v>
      </c>
      <c r="E19" s="258">
        <v>70.538944987999997</v>
      </c>
      <c r="F19" s="258">
        <v>55.880474</v>
      </c>
      <c r="G19" s="258">
        <v>59.753964003999997</v>
      </c>
      <c r="H19" s="258">
        <v>69.411191990000006</v>
      </c>
      <c r="I19" s="258">
        <v>81.971517992000003</v>
      </c>
      <c r="J19" s="258">
        <v>81.498663988999994</v>
      </c>
      <c r="K19" s="258">
        <v>68.840727999999999</v>
      </c>
      <c r="L19" s="258">
        <v>58.038410005999999</v>
      </c>
      <c r="M19" s="258">
        <v>52.525519009999996</v>
      </c>
      <c r="N19" s="258">
        <v>53.862624009999998</v>
      </c>
      <c r="O19" s="258">
        <v>67.155944009999999</v>
      </c>
      <c r="P19" s="258">
        <v>54.957522013000002</v>
      </c>
      <c r="Q19" s="258">
        <v>47.954670987999997</v>
      </c>
      <c r="R19" s="258">
        <v>43.655016009999997</v>
      </c>
      <c r="S19" s="258">
        <v>52.333389992000001</v>
      </c>
      <c r="T19" s="258">
        <v>67.076221989999993</v>
      </c>
      <c r="U19" s="258">
        <v>76.129066002000002</v>
      </c>
      <c r="V19" s="258">
        <v>76.802474989999993</v>
      </c>
      <c r="W19" s="258">
        <v>66.622285009999999</v>
      </c>
      <c r="X19" s="258">
        <v>61.689432994000001</v>
      </c>
      <c r="Y19" s="258">
        <v>53.470125000000003</v>
      </c>
      <c r="Z19" s="258">
        <v>65.673306999999994</v>
      </c>
      <c r="AA19" s="258">
        <v>69.166126001999999</v>
      </c>
      <c r="AB19" s="258">
        <v>54.763669999999998</v>
      </c>
      <c r="AC19" s="258">
        <v>56.760742999999998</v>
      </c>
      <c r="AD19" s="258">
        <v>50.463630989999999</v>
      </c>
      <c r="AE19" s="258">
        <v>58.737878015</v>
      </c>
      <c r="AF19" s="258">
        <v>65.690505999999999</v>
      </c>
      <c r="AG19" s="258">
        <v>67.740378989000007</v>
      </c>
      <c r="AH19" s="258">
        <v>69.515863003000007</v>
      </c>
      <c r="AI19" s="258">
        <v>57.661084989999999</v>
      </c>
      <c r="AJ19" s="258">
        <v>56.572549985000002</v>
      </c>
      <c r="AK19" s="258">
        <v>53.694274</v>
      </c>
      <c r="AL19" s="258">
        <v>60.651270998000001</v>
      </c>
      <c r="AM19" s="258">
        <v>68.071170988000006</v>
      </c>
      <c r="AN19" s="258">
        <v>53.473206011999999</v>
      </c>
      <c r="AO19" s="258">
        <v>51.971579007999999</v>
      </c>
      <c r="AP19" s="258">
        <v>45.797674000000001</v>
      </c>
      <c r="AQ19" s="258">
        <v>54.869011008999998</v>
      </c>
      <c r="AR19" s="258">
        <v>60.231383000000001</v>
      </c>
      <c r="AS19" s="258">
        <v>65.445966014999996</v>
      </c>
      <c r="AT19" s="258">
        <v>69.271371990000006</v>
      </c>
      <c r="AU19" s="258">
        <v>56.449861009999999</v>
      </c>
      <c r="AV19" s="258">
        <v>51.419895005999997</v>
      </c>
      <c r="AW19" s="258">
        <v>56.648101990000001</v>
      </c>
      <c r="AX19" s="258">
        <v>57.158158002</v>
      </c>
      <c r="AY19" s="258">
        <v>60.724944399999998</v>
      </c>
      <c r="AZ19" s="258">
        <v>48.833629600000002</v>
      </c>
      <c r="BA19" s="258">
        <v>46.198226499999997</v>
      </c>
      <c r="BB19" s="258">
        <v>42.633241699999999</v>
      </c>
      <c r="BC19" s="258">
        <v>50.414817638000002</v>
      </c>
      <c r="BD19" s="258">
        <v>47.528072899999998</v>
      </c>
      <c r="BE19" s="346">
        <v>57.245159999999998</v>
      </c>
      <c r="BF19" s="346">
        <v>59.483919999999998</v>
      </c>
      <c r="BG19" s="346">
        <v>45.642829999999996</v>
      </c>
      <c r="BH19" s="346">
        <v>45.090800000000002</v>
      </c>
      <c r="BI19" s="346">
        <v>42.9328</v>
      </c>
      <c r="BJ19" s="346">
        <v>52.315510000000003</v>
      </c>
      <c r="BK19" s="346">
        <v>56.049970000000002</v>
      </c>
      <c r="BL19" s="346">
        <v>48.612450000000003</v>
      </c>
      <c r="BM19" s="346">
        <v>42.755369999999999</v>
      </c>
      <c r="BN19" s="346">
        <v>34.789740000000002</v>
      </c>
      <c r="BO19" s="346">
        <v>40.621380000000002</v>
      </c>
      <c r="BP19" s="346">
        <v>46.61721</v>
      </c>
      <c r="BQ19" s="346">
        <v>56.726529999999997</v>
      </c>
      <c r="BR19" s="346">
        <v>58.314900000000002</v>
      </c>
      <c r="BS19" s="346">
        <v>44.790089999999999</v>
      </c>
      <c r="BT19" s="346">
        <v>44.10548</v>
      </c>
      <c r="BU19" s="346">
        <v>42.316189999999999</v>
      </c>
      <c r="BV19" s="346">
        <v>51.005490000000002</v>
      </c>
    </row>
    <row r="20" spans="1:74" ht="11.1" customHeight="1" x14ac:dyDescent="0.2">
      <c r="A20" s="90"/>
      <c r="B20" s="94"/>
      <c r="C20" s="267"/>
      <c r="D20" s="267"/>
      <c r="E20" s="267"/>
      <c r="F20" s="267"/>
      <c r="G20" s="267"/>
      <c r="H20" s="267"/>
      <c r="I20" s="267"/>
      <c r="J20" s="267"/>
      <c r="K20" s="267"/>
      <c r="L20" s="267"/>
      <c r="M20" s="267"/>
      <c r="N20" s="267"/>
      <c r="O20" s="267"/>
      <c r="P20" s="267"/>
      <c r="Q20" s="267"/>
      <c r="R20" s="267"/>
      <c r="S20" s="267"/>
      <c r="T20" s="267"/>
      <c r="U20" s="267"/>
      <c r="V20" s="267"/>
      <c r="W20" s="267"/>
      <c r="X20" s="267"/>
      <c r="Y20" s="267"/>
      <c r="Z20" s="267"/>
      <c r="AA20" s="267"/>
      <c r="AB20" s="267"/>
      <c r="AC20" s="267"/>
      <c r="AD20" s="267"/>
      <c r="AE20" s="267"/>
      <c r="AF20" s="267"/>
      <c r="AG20" s="267"/>
      <c r="AH20" s="267"/>
      <c r="AI20" s="267"/>
      <c r="AJ20" s="267"/>
      <c r="AK20" s="267"/>
      <c r="AL20" s="267"/>
      <c r="AM20" s="267"/>
      <c r="AN20" s="267"/>
      <c r="AO20" s="267"/>
      <c r="AP20" s="267"/>
      <c r="AQ20" s="267"/>
      <c r="AR20" s="267"/>
      <c r="AS20" s="267"/>
      <c r="AT20" s="267"/>
      <c r="AU20" s="267"/>
      <c r="AV20" s="267"/>
      <c r="AW20" s="267"/>
      <c r="AX20" s="267"/>
      <c r="AY20" s="267"/>
      <c r="AZ20" s="267"/>
      <c r="BA20" s="267"/>
      <c r="BB20" s="267"/>
      <c r="BC20" s="267"/>
      <c r="BD20" s="267"/>
      <c r="BE20" s="381"/>
      <c r="BF20" s="381"/>
      <c r="BG20" s="381"/>
      <c r="BH20" s="381"/>
      <c r="BI20" s="381"/>
      <c r="BJ20" s="381"/>
      <c r="BK20" s="381"/>
      <c r="BL20" s="381"/>
      <c r="BM20" s="381"/>
      <c r="BN20" s="381"/>
      <c r="BO20" s="381"/>
      <c r="BP20" s="381"/>
      <c r="BQ20" s="381"/>
      <c r="BR20" s="381"/>
      <c r="BS20" s="381"/>
      <c r="BT20" s="381"/>
      <c r="BU20" s="381"/>
      <c r="BV20" s="381"/>
    </row>
    <row r="21" spans="1:74" ht="11.1" customHeight="1" x14ac:dyDescent="0.2">
      <c r="A21" s="90"/>
      <c r="B21" s="96" t="s">
        <v>234</v>
      </c>
      <c r="C21" s="267"/>
      <c r="D21" s="267"/>
      <c r="E21" s="267"/>
      <c r="F21" s="267"/>
      <c r="G21" s="267"/>
      <c r="H21" s="267"/>
      <c r="I21" s="267"/>
      <c r="J21" s="267"/>
      <c r="K21" s="267"/>
      <c r="L21" s="267"/>
      <c r="M21" s="267"/>
      <c r="N21" s="267"/>
      <c r="O21" s="267"/>
      <c r="P21" s="267"/>
      <c r="Q21" s="267"/>
      <c r="R21" s="267"/>
      <c r="S21" s="267"/>
      <c r="T21" s="267"/>
      <c r="U21" s="267"/>
      <c r="V21" s="267"/>
      <c r="W21" s="267"/>
      <c r="X21" s="267"/>
      <c r="Y21" s="267"/>
      <c r="Z21" s="267"/>
      <c r="AA21" s="267"/>
      <c r="AB21" s="267"/>
      <c r="AC21" s="267"/>
      <c r="AD21" s="267"/>
      <c r="AE21" s="267"/>
      <c r="AF21" s="267"/>
      <c r="AG21" s="267"/>
      <c r="AH21" s="267"/>
      <c r="AI21" s="267"/>
      <c r="AJ21" s="267"/>
      <c r="AK21" s="267"/>
      <c r="AL21" s="267"/>
      <c r="AM21" s="267"/>
      <c r="AN21" s="267"/>
      <c r="AO21" s="267"/>
      <c r="AP21" s="267"/>
      <c r="AQ21" s="267"/>
      <c r="AR21" s="267"/>
      <c r="AS21" s="267"/>
      <c r="AT21" s="267"/>
      <c r="AU21" s="267"/>
      <c r="AV21" s="267"/>
      <c r="AW21" s="267"/>
      <c r="AX21" s="267"/>
      <c r="AY21" s="267"/>
      <c r="AZ21" s="267"/>
      <c r="BA21" s="267"/>
      <c r="BB21" s="267"/>
      <c r="BC21" s="267"/>
      <c r="BD21" s="267"/>
      <c r="BE21" s="381"/>
      <c r="BF21" s="381"/>
      <c r="BG21" s="381"/>
      <c r="BH21" s="381"/>
      <c r="BI21" s="381"/>
      <c r="BJ21" s="381"/>
      <c r="BK21" s="381"/>
      <c r="BL21" s="381"/>
      <c r="BM21" s="381"/>
      <c r="BN21" s="381"/>
      <c r="BO21" s="381"/>
      <c r="BP21" s="381"/>
      <c r="BQ21" s="381"/>
      <c r="BR21" s="381"/>
      <c r="BS21" s="381"/>
      <c r="BT21" s="381"/>
      <c r="BU21" s="381"/>
      <c r="BV21" s="381"/>
    </row>
    <row r="22" spans="1:74" ht="11.1" customHeight="1" x14ac:dyDescent="0.2">
      <c r="A22" s="93" t="s">
        <v>226</v>
      </c>
      <c r="B22" s="199" t="s">
        <v>574</v>
      </c>
      <c r="C22" s="258">
        <v>1.908486015</v>
      </c>
      <c r="D22" s="258">
        <v>1.5984760119999999</v>
      </c>
      <c r="E22" s="258">
        <v>1.649450015</v>
      </c>
      <c r="F22" s="258">
        <v>1.5434210100000001</v>
      </c>
      <c r="G22" s="258">
        <v>1.677220001</v>
      </c>
      <c r="H22" s="258">
        <v>1.7662749900000001</v>
      </c>
      <c r="I22" s="258">
        <v>1.8007319989999999</v>
      </c>
      <c r="J22" s="258">
        <v>1.710956991</v>
      </c>
      <c r="K22" s="258">
        <v>1.5187910099999999</v>
      </c>
      <c r="L22" s="258">
        <v>1.5859909999999999</v>
      </c>
      <c r="M22" s="258">
        <v>1.47933099</v>
      </c>
      <c r="N22" s="258">
        <v>1.46926701</v>
      </c>
      <c r="O22" s="258">
        <v>1.3284829899999999</v>
      </c>
      <c r="P22" s="258">
        <v>1.3614449909999999</v>
      </c>
      <c r="Q22" s="258">
        <v>1.433657</v>
      </c>
      <c r="R22" s="258">
        <v>1.3240310099999999</v>
      </c>
      <c r="S22" s="258">
        <v>1.3668700110000001</v>
      </c>
      <c r="T22" s="258">
        <v>1.4048180100000001</v>
      </c>
      <c r="U22" s="258">
        <v>1.4325400079999999</v>
      </c>
      <c r="V22" s="258">
        <v>1.3946780030000001</v>
      </c>
      <c r="W22" s="258">
        <v>1.33579899</v>
      </c>
      <c r="X22" s="258">
        <v>1.3346700010000001</v>
      </c>
      <c r="Y22" s="258">
        <v>1.3259679900000001</v>
      </c>
      <c r="Z22" s="258">
        <v>1.441748992</v>
      </c>
      <c r="AA22" s="258">
        <v>1.430645009</v>
      </c>
      <c r="AB22" s="258">
        <v>1.367727004</v>
      </c>
      <c r="AC22" s="258">
        <v>1.4376689890000001</v>
      </c>
      <c r="AD22" s="258">
        <v>1.4408099999999999</v>
      </c>
      <c r="AE22" s="258">
        <v>1.4824859990000001</v>
      </c>
      <c r="AF22" s="258">
        <v>1.4016639900000001</v>
      </c>
      <c r="AG22" s="258">
        <v>1.4944599970000001</v>
      </c>
      <c r="AH22" s="258">
        <v>1.528055999</v>
      </c>
      <c r="AI22" s="258">
        <v>1.4687669999999999</v>
      </c>
      <c r="AJ22" s="258">
        <v>1.4695700039999999</v>
      </c>
      <c r="AK22" s="258">
        <v>1.456863</v>
      </c>
      <c r="AL22" s="258">
        <v>1.558946011</v>
      </c>
      <c r="AM22" s="258">
        <v>1.458216006</v>
      </c>
      <c r="AN22" s="258">
        <v>1.2883629919999999</v>
      </c>
      <c r="AO22" s="258">
        <v>1.481761994</v>
      </c>
      <c r="AP22" s="258">
        <v>1.5492090000000001</v>
      </c>
      <c r="AQ22" s="258">
        <v>1.5955469980000001</v>
      </c>
      <c r="AR22" s="258">
        <v>1.46502201</v>
      </c>
      <c r="AS22" s="258">
        <v>1.592136998</v>
      </c>
      <c r="AT22" s="258">
        <v>1.56867099</v>
      </c>
      <c r="AU22" s="258">
        <v>1.57653501</v>
      </c>
      <c r="AV22" s="258">
        <v>1.5485639870000001</v>
      </c>
      <c r="AW22" s="258">
        <v>1.5582680099999999</v>
      </c>
      <c r="AX22" s="258">
        <v>1.6297240019999999</v>
      </c>
      <c r="AY22" s="258">
        <v>1.3523006</v>
      </c>
      <c r="AZ22" s="258">
        <v>1.1814739999999999</v>
      </c>
      <c r="BA22" s="258">
        <v>1.6787833000000001</v>
      </c>
      <c r="BB22" s="258">
        <v>1.6828050000000001</v>
      </c>
      <c r="BC22" s="258">
        <v>1.6817930000000001</v>
      </c>
      <c r="BD22" s="258">
        <v>1.5591379999999999</v>
      </c>
      <c r="BE22" s="346">
        <v>1.8336749999999999</v>
      </c>
      <c r="BF22" s="346">
        <v>1.862231</v>
      </c>
      <c r="BG22" s="346">
        <v>1.876986</v>
      </c>
      <c r="BH22" s="346">
        <v>2.0331730000000001</v>
      </c>
      <c r="BI22" s="346">
        <v>1.8185450000000001</v>
      </c>
      <c r="BJ22" s="346">
        <v>2.330273</v>
      </c>
      <c r="BK22" s="346">
        <v>2.021061</v>
      </c>
      <c r="BL22" s="346">
        <v>1.545973</v>
      </c>
      <c r="BM22" s="346">
        <v>1.6298760000000001</v>
      </c>
      <c r="BN22" s="346">
        <v>1.829974</v>
      </c>
      <c r="BO22" s="346">
        <v>1.662501</v>
      </c>
      <c r="BP22" s="346">
        <v>1.612547</v>
      </c>
      <c r="BQ22" s="346">
        <v>1.7803949999999999</v>
      </c>
      <c r="BR22" s="346">
        <v>1.735679</v>
      </c>
      <c r="BS22" s="346">
        <v>1.605939</v>
      </c>
      <c r="BT22" s="346">
        <v>2.1324580000000002</v>
      </c>
      <c r="BU22" s="346">
        <v>1.8466819999999999</v>
      </c>
      <c r="BV22" s="346">
        <v>2.36951</v>
      </c>
    </row>
    <row r="23" spans="1:74" ht="11.1" customHeight="1" x14ac:dyDescent="0.2">
      <c r="A23" s="90" t="s">
        <v>227</v>
      </c>
      <c r="B23" s="199" t="s">
        <v>176</v>
      </c>
      <c r="C23" s="258">
        <v>71.323209762000005</v>
      </c>
      <c r="D23" s="258">
        <v>67.061004724</v>
      </c>
      <c r="E23" s="258">
        <v>58.271967279999998</v>
      </c>
      <c r="F23" s="258">
        <v>48.449002049999997</v>
      </c>
      <c r="G23" s="258">
        <v>57.059577523000002</v>
      </c>
      <c r="H23" s="258">
        <v>68.866971269999993</v>
      </c>
      <c r="I23" s="258">
        <v>76.451695877999995</v>
      </c>
      <c r="J23" s="258">
        <v>73.678056158999993</v>
      </c>
      <c r="K23" s="258">
        <v>64.681560809999993</v>
      </c>
      <c r="L23" s="258">
        <v>53.557017598999998</v>
      </c>
      <c r="M23" s="258">
        <v>48.879384420000001</v>
      </c>
      <c r="N23" s="258">
        <v>50.164635208999997</v>
      </c>
      <c r="O23" s="258">
        <v>62.134631450000001</v>
      </c>
      <c r="P23" s="258">
        <v>50.661450471999999</v>
      </c>
      <c r="Q23" s="258">
        <v>39.948145443000001</v>
      </c>
      <c r="R23" s="258">
        <v>39.158963249999999</v>
      </c>
      <c r="S23" s="258">
        <v>45.081934760000003</v>
      </c>
      <c r="T23" s="258">
        <v>63.250413960000003</v>
      </c>
      <c r="U23" s="258">
        <v>74.236728084000006</v>
      </c>
      <c r="V23" s="258">
        <v>73.889930495000002</v>
      </c>
      <c r="W23" s="258">
        <v>62.385215789999997</v>
      </c>
      <c r="X23" s="258">
        <v>54.621444820999997</v>
      </c>
      <c r="Y23" s="258">
        <v>48.179202689999997</v>
      </c>
      <c r="Z23" s="258">
        <v>65.006425105000005</v>
      </c>
      <c r="AA23" s="258">
        <v>63.595449379000001</v>
      </c>
      <c r="AB23" s="258">
        <v>48.048399840000002</v>
      </c>
      <c r="AC23" s="258">
        <v>48.925143392000003</v>
      </c>
      <c r="AD23" s="258">
        <v>44.358069540000002</v>
      </c>
      <c r="AE23" s="258">
        <v>50.951903459</v>
      </c>
      <c r="AF23" s="258">
        <v>58.919965410000003</v>
      </c>
      <c r="AG23" s="258">
        <v>69.881800964000007</v>
      </c>
      <c r="AH23" s="258">
        <v>65.882626434000002</v>
      </c>
      <c r="AI23" s="258">
        <v>54.780291149999996</v>
      </c>
      <c r="AJ23" s="258">
        <v>50.098851875999998</v>
      </c>
      <c r="AK23" s="258">
        <v>51.01253526</v>
      </c>
      <c r="AL23" s="258">
        <v>58.538016130999999</v>
      </c>
      <c r="AM23" s="258">
        <v>64.605985054000001</v>
      </c>
      <c r="AN23" s="258">
        <v>45.757377120000001</v>
      </c>
      <c r="AO23" s="258">
        <v>44.439272674999998</v>
      </c>
      <c r="AP23" s="258">
        <v>40.601084700000001</v>
      </c>
      <c r="AQ23" s="258">
        <v>47.485322320999998</v>
      </c>
      <c r="AR23" s="258">
        <v>56.089213890000003</v>
      </c>
      <c r="AS23" s="258">
        <v>63.850964058000002</v>
      </c>
      <c r="AT23" s="258">
        <v>63.751192324999998</v>
      </c>
      <c r="AU23" s="258">
        <v>53.997674279999998</v>
      </c>
      <c r="AV23" s="258">
        <v>48.520452032000001</v>
      </c>
      <c r="AW23" s="258">
        <v>51.789277140000003</v>
      </c>
      <c r="AX23" s="258">
        <v>55.609783411000002</v>
      </c>
      <c r="AY23" s="258">
        <v>55.885462070999999</v>
      </c>
      <c r="AZ23" s="258">
        <v>45.051031760000001</v>
      </c>
      <c r="BA23" s="258">
        <v>44.077654899999999</v>
      </c>
      <c r="BB23" s="258">
        <v>33.448989502000003</v>
      </c>
      <c r="BC23" s="258">
        <v>39.58569</v>
      </c>
      <c r="BD23" s="258">
        <v>43.522860000000001</v>
      </c>
      <c r="BE23" s="346">
        <v>52.966160000000002</v>
      </c>
      <c r="BF23" s="346">
        <v>55.162700000000001</v>
      </c>
      <c r="BG23" s="346">
        <v>41.311279999999996</v>
      </c>
      <c r="BH23" s="346">
        <v>40.590789999999998</v>
      </c>
      <c r="BI23" s="346">
        <v>38.543219999999998</v>
      </c>
      <c r="BJ23" s="346">
        <v>47.5105</v>
      </c>
      <c r="BK23" s="346">
        <v>51.378790000000002</v>
      </c>
      <c r="BL23" s="346">
        <v>44.46781</v>
      </c>
      <c r="BM23" s="346">
        <v>38.630249999999997</v>
      </c>
      <c r="BN23" s="346">
        <v>30.348569999999999</v>
      </c>
      <c r="BO23" s="346">
        <v>36.621699999999997</v>
      </c>
      <c r="BP23" s="346">
        <v>42.64837</v>
      </c>
      <c r="BQ23" s="346">
        <v>52.577069999999999</v>
      </c>
      <c r="BR23" s="346">
        <v>54.190959999999997</v>
      </c>
      <c r="BS23" s="346">
        <v>40.789700000000003</v>
      </c>
      <c r="BT23" s="346">
        <v>39.569200000000002</v>
      </c>
      <c r="BU23" s="346">
        <v>37.962989999999998</v>
      </c>
      <c r="BV23" s="346">
        <v>46.230499999999999</v>
      </c>
    </row>
    <row r="24" spans="1:74" ht="11.1" customHeight="1" x14ac:dyDescent="0.2">
      <c r="A24" s="93" t="s">
        <v>228</v>
      </c>
      <c r="B24" s="199" t="s">
        <v>199</v>
      </c>
      <c r="C24" s="258">
        <v>3.662994007</v>
      </c>
      <c r="D24" s="258">
        <v>3.6581179879999999</v>
      </c>
      <c r="E24" s="258">
        <v>3.6385489880000002</v>
      </c>
      <c r="F24" s="258">
        <v>3.2149959899999998</v>
      </c>
      <c r="G24" s="258">
        <v>3.186392009</v>
      </c>
      <c r="H24" s="258">
        <v>3.2116339800000002</v>
      </c>
      <c r="I24" s="258">
        <v>3.1965210110000002</v>
      </c>
      <c r="J24" s="258">
        <v>3.1854280020000001</v>
      </c>
      <c r="K24" s="258">
        <v>3.1691400000000001</v>
      </c>
      <c r="L24" s="258">
        <v>3.2615429840000001</v>
      </c>
      <c r="M24" s="258">
        <v>3.2812380000000001</v>
      </c>
      <c r="N24" s="258">
        <v>3.295647014</v>
      </c>
      <c r="O24" s="258">
        <v>3.1991100069999998</v>
      </c>
      <c r="P24" s="258">
        <v>3.1878220129999999</v>
      </c>
      <c r="Q24" s="258">
        <v>3.192803987</v>
      </c>
      <c r="R24" s="258">
        <v>2.90071002</v>
      </c>
      <c r="S24" s="258">
        <v>2.894128008</v>
      </c>
      <c r="T24" s="258">
        <v>2.8959970199999998</v>
      </c>
      <c r="U24" s="258">
        <v>2.8992710009999998</v>
      </c>
      <c r="V24" s="258">
        <v>2.8899280040000002</v>
      </c>
      <c r="W24" s="258">
        <v>2.8938830100000001</v>
      </c>
      <c r="X24" s="258">
        <v>2.9965879989999999</v>
      </c>
      <c r="Y24" s="258">
        <v>3.0280710000000002</v>
      </c>
      <c r="Z24" s="258">
        <v>3.053184017</v>
      </c>
      <c r="AA24" s="258">
        <v>2.9794999930000001</v>
      </c>
      <c r="AB24" s="258">
        <v>2.964796996</v>
      </c>
      <c r="AC24" s="258">
        <v>2.9624249759999999</v>
      </c>
      <c r="AD24" s="258">
        <v>2.7665670000000002</v>
      </c>
      <c r="AE24" s="258">
        <v>2.7672950109999999</v>
      </c>
      <c r="AF24" s="258">
        <v>2.7769179899999998</v>
      </c>
      <c r="AG24" s="258">
        <v>2.837523</v>
      </c>
      <c r="AH24" s="258">
        <v>2.8184480180000002</v>
      </c>
      <c r="AI24" s="258">
        <v>2.7903789899999998</v>
      </c>
      <c r="AJ24" s="258">
        <v>2.8674199890000001</v>
      </c>
      <c r="AK24" s="258">
        <v>2.88787701</v>
      </c>
      <c r="AL24" s="258">
        <v>2.9058190069999998</v>
      </c>
      <c r="AM24" s="258">
        <v>2.848673979</v>
      </c>
      <c r="AN24" s="258">
        <v>2.8512800120000001</v>
      </c>
      <c r="AO24" s="258">
        <v>2.8376370180000001</v>
      </c>
      <c r="AP24" s="258">
        <v>2.62688502</v>
      </c>
      <c r="AQ24" s="258">
        <v>2.6137719750000001</v>
      </c>
      <c r="AR24" s="258">
        <v>2.6186370000000001</v>
      </c>
      <c r="AS24" s="258">
        <v>2.5750979869999999</v>
      </c>
      <c r="AT24" s="258">
        <v>2.575511992</v>
      </c>
      <c r="AU24" s="258">
        <v>2.5704969900000001</v>
      </c>
      <c r="AV24" s="258">
        <v>2.7888560070000001</v>
      </c>
      <c r="AW24" s="258">
        <v>2.80692801</v>
      </c>
      <c r="AX24" s="258">
        <v>2.804963018</v>
      </c>
      <c r="AY24" s="258">
        <v>2.8282105999999998</v>
      </c>
      <c r="AZ24" s="258">
        <v>2.7149067680000001</v>
      </c>
      <c r="BA24" s="258">
        <v>2.5427487740000001</v>
      </c>
      <c r="BB24" s="258">
        <v>2.7313451</v>
      </c>
      <c r="BC24" s="258">
        <v>2.4500062599999999</v>
      </c>
      <c r="BD24" s="258">
        <v>2.4460353000000001</v>
      </c>
      <c r="BE24" s="346">
        <v>2.4453290000000001</v>
      </c>
      <c r="BF24" s="346">
        <v>2.4589840000000001</v>
      </c>
      <c r="BG24" s="346">
        <v>2.4545689999999998</v>
      </c>
      <c r="BH24" s="346">
        <v>2.4668369999999999</v>
      </c>
      <c r="BI24" s="346">
        <v>2.5710289999999998</v>
      </c>
      <c r="BJ24" s="346">
        <v>2.4747349999999999</v>
      </c>
      <c r="BK24" s="346">
        <v>2.6501169999999998</v>
      </c>
      <c r="BL24" s="346">
        <v>2.598668</v>
      </c>
      <c r="BM24" s="346">
        <v>2.4952380000000001</v>
      </c>
      <c r="BN24" s="346">
        <v>2.6111909999999998</v>
      </c>
      <c r="BO24" s="346">
        <v>2.3371770000000001</v>
      </c>
      <c r="BP24" s="346">
        <v>2.356293</v>
      </c>
      <c r="BQ24" s="346">
        <v>2.3690639999999998</v>
      </c>
      <c r="BR24" s="346">
        <v>2.3882620000000001</v>
      </c>
      <c r="BS24" s="346">
        <v>2.3944510000000001</v>
      </c>
      <c r="BT24" s="346">
        <v>2.4038210000000002</v>
      </c>
      <c r="BU24" s="346">
        <v>2.5065200000000001</v>
      </c>
      <c r="BV24" s="346">
        <v>2.405481</v>
      </c>
    </row>
    <row r="25" spans="1:74" ht="11.1" customHeight="1" x14ac:dyDescent="0.2">
      <c r="A25" s="93" t="s">
        <v>229</v>
      </c>
      <c r="B25" s="200" t="s">
        <v>867</v>
      </c>
      <c r="C25" s="258">
        <v>0.198162013</v>
      </c>
      <c r="D25" s="258">
        <v>0.198156</v>
      </c>
      <c r="E25" s="258">
        <v>0.17065599200000001</v>
      </c>
      <c r="F25" s="258">
        <v>9.8960999999999993E-2</v>
      </c>
      <c r="G25" s="258">
        <v>9.1763006999999994E-2</v>
      </c>
      <c r="H25" s="258">
        <v>0.11098899</v>
      </c>
      <c r="I25" s="258">
        <v>0.103574007</v>
      </c>
      <c r="J25" s="258">
        <v>9.2694991000000004E-2</v>
      </c>
      <c r="K25" s="258">
        <v>8.1957989999999994E-2</v>
      </c>
      <c r="L25" s="258">
        <v>0.10052298699999999</v>
      </c>
      <c r="M25" s="258">
        <v>0.11527899</v>
      </c>
      <c r="N25" s="258">
        <v>0.14070100199999999</v>
      </c>
      <c r="O25" s="258">
        <v>0.150174013</v>
      </c>
      <c r="P25" s="258">
        <v>0.150423</v>
      </c>
      <c r="Q25" s="258">
        <v>0.14766099799999999</v>
      </c>
      <c r="R25" s="258">
        <v>7.4210010000000007E-2</v>
      </c>
      <c r="S25" s="258">
        <v>5.9531004999999998E-2</v>
      </c>
      <c r="T25" s="258">
        <v>7.5209010000000007E-2</v>
      </c>
      <c r="U25" s="258">
        <v>6.3526005999999996E-2</v>
      </c>
      <c r="V25" s="258">
        <v>6.8028011999999999E-2</v>
      </c>
      <c r="W25" s="258">
        <v>6.8294999999999995E-2</v>
      </c>
      <c r="X25" s="258">
        <v>8.7846993999999998E-2</v>
      </c>
      <c r="Y25" s="258">
        <v>0.10490600999999999</v>
      </c>
      <c r="Z25" s="258">
        <v>0.13289901500000001</v>
      </c>
      <c r="AA25" s="258">
        <v>0.13580700100000001</v>
      </c>
      <c r="AB25" s="258">
        <v>0.11063698800000001</v>
      </c>
      <c r="AC25" s="258">
        <v>0.126217988</v>
      </c>
      <c r="AD25" s="258">
        <v>7.0559010000000005E-2</v>
      </c>
      <c r="AE25" s="258">
        <v>6.5743001999999995E-2</v>
      </c>
      <c r="AF25" s="258">
        <v>6.7122989999999993E-2</v>
      </c>
      <c r="AG25" s="258">
        <v>6.8140014999999998E-2</v>
      </c>
      <c r="AH25" s="258">
        <v>6.1712009999999998E-2</v>
      </c>
      <c r="AI25" s="258">
        <v>6.5298990000000001E-2</v>
      </c>
      <c r="AJ25" s="258">
        <v>7.5989989999999993E-2</v>
      </c>
      <c r="AK25" s="258">
        <v>9.4794000000000003E-2</v>
      </c>
      <c r="AL25" s="258">
        <v>0.119121003</v>
      </c>
      <c r="AM25" s="258">
        <v>0.14110598599999999</v>
      </c>
      <c r="AN25" s="258">
        <v>0.10883401199999999</v>
      </c>
      <c r="AO25" s="258">
        <v>0.103702006</v>
      </c>
      <c r="AP25" s="258">
        <v>6.8636009999999997E-2</v>
      </c>
      <c r="AQ25" s="258">
        <v>6.1419990000000001E-2</v>
      </c>
      <c r="AR25" s="258">
        <v>6.2813010000000002E-2</v>
      </c>
      <c r="AS25" s="258">
        <v>5.5129997E-2</v>
      </c>
      <c r="AT25" s="258">
        <v>5.8012996999999997E-2</v>
      </c>
      <c r="AU25" s="258">
        <v>5.9409990000000003E-2</v>
      </c>
      <c r="AV25" s="258">
        <v>7.5895006000000001E-2</v>
      </c>
      <c r="AW25" s="258">
        <v>8.7396000000000001E-2</v>
      </c>
      <c r="AX25" s="258">
        <v>8.5114002999999994E-2</v>
      </c>
      <c r="AY25" s="258">
        <v>7.3262610000000006E-2</v>
      </c>
      <c r="AZ25" s="258">
        <v>6.0770360000000002E-2</v>
      </c>
      <c r="BA25" s="258">
        <v>6.2001859999999999E-2</v>
      </c>
      <c r="BB25" s="258">
        <v>5.7539100000000003E-2</v>
      </c>
      <c r="BC25" s="258">
        <v>4.8104399999999999E-2</v>
      </c>
      <c r="BD25" s="258">
        <v>4.9722299999999997E-2</v>
      </c>
      <c r="BE25" s="346">
        <v>5.4738799999999997E-2</v>
      </c>
      <c r="BF25" s="346">
        <v>5.3613300000000003E-2</v>
      </c>
      <c r="BG25" s="346">
        <v>5.1996500000000001E-2</v>
      </c>
      <c r="BH25" s="346">
        <v>5.8413600000000003E-2</v>
      </c>
      <c r="BI25" s="346">
        <v>7.4849200000000005E-2</v>
      </c>
      <c r="BJ25" s="346">
        <v>9.1532100000000005E-2</v>
      </c>
      <c r="BK25" s="346">
        <v>7.41179E-2</v>
      </c>
      <c r="BL25" s="346">
        <v>5.92822E-2</v>
      </c>
      <c r="BM25" s="346">
        <v>5.3930400000000003E-2</v>
      </c>
      <c r="BN25" s="346">
        <v>4.9598099999999999E-2</v>
      </c>
      <c r="BO25" s="346">
        <v>4.4822399999999998E-2</v>
      </c>
      <c r="BP25" s="346">
        <v>4.4548999999999998E-2</v>
      </c>
      <c r="BQ25" s="346">
        <v>5.15725E-2</v>
      </c>
      <c r="BR25" s="346">
        <v>5.0773100000000002E-2</v>
      </c>
      <c r="BS25" s="346">
        <v>4.9844899999999998E-2</v>
      </c>
      <c r="BT25" s="346">
        <v>5.6109600000000003E-2</v>
      </c>
      <c r="BU25" s="346">
        <v>7.21387E-2</v>
      </c>
      <c r="BV25" s="346">
        <v>8.8574700000000006E-2</v>
      </c>
    </row>
    <row r="26" spans="1:74" ht="11.1" customHeight="1" x14ac:dyDescent="0.2">
      <c r="A26" s="93" t="s">
        <v>230</v>
      </c>
      <c r="B26" s="200" t="s">
        <v>868</v>
      </c>
      <c r="C26" s="258">
        <v>3.4648319939999999</v>
      </c>
      <c r="D26" s="258">
        <v>3.4599619879999999</v>
      </c>
      <c r="E26" s="258">
        <v>3.4678929959999998</v>
      </c>
      <c r="F26" s="258">
        <v>3.1160349900000002</v>
      </c>
      <c r="G26" s="258">
        <v>3.094629002</v>
      </c>
      <c r="H26" s="258">
        <v>3.1006449900000002</v>
      </c>
      <c r="I26" s="258">
        <v>3.092947004</v>
      </c>
      <c r="J26" s="258">
        <v>3.092733011</v>
      </c>
      <c r="K26" s="258">
        <v>3.0871820099999998</v>
      </c>
      <c r="L26" s="258">
        <v>3.1610199969999999</v>
      </c>
      <c r="M26" s="258">
        <v>3.1659590099999999</v>
      </c>
      <c r="N26" s="258">
        <v>3.1549460119999999</v>
      </c>
      <c r="O26" s="258">
        <v>3.0489359939999998</v>
      </c>
      <c r="P26" s="258">
        <v>3.0373990129999999</v>
      </c>
      <c r="Q26" s="258">
        <v>3.0451429889999999</v>
      </c>
      <c r="R26" s="258">
        <v>2.8265000100000002</v>
      </c>
      <c r="S26" s="258">
        <v>2.8345970029999998</v>
      </c>
      <c r="T26" s="258">
        <v>2.8207880099999998</v>
      </c>
      <c r="U26" s="258">
        <v>2.8357449950000002</v>
      </c>
      <c r="V26" s="258">
        <v>2.8218999920000001</v>
      </c>
      <c r="W26" s="258">
        <v>2.8255880100000001</v>
      </c>
      <c r="X26" s="258">
        <v>2.908741005</v>
      </c>
      <c r="Y26" s="258">
        <v>2.9231649900000001</v>
      </c>
      <c r="Z26" s="258">
        <v>2.920285002</v>
      </c>
      <c r="AA26" s="258">
        <v>2.8436929919999998</v>
      </c>
      <c r="AB26" s="258">
        <v>2.854160008</v>
      </c>
      <c r="AC26" s="258">
        <v>2.8362069879999998</v>
      </c>
      <c r="AD26" s="258">
        <v>2.69600799</v>
      </c>
      <c r="AE26" s="258">
        <v>2.7015520089999998</v>
      </c>
      <c r="AF26" s="258">
        <v>2.7097950000000002</v>
      </c>
      <c r="AG26" s="258">
        <v>2.769382985</v>
      </c>
      <c r="AH26" s="258">
        <v>2.7567360079999998</v>
      </c>
      <c r="AI26" s="258">
        <v>2.7250800000000002</v>
      </c>
      <c r="AJ26" s="258">
        <v>2.791429999</v>
      </c>
      <c r="AK26" s="258">
        <v>2.7930830100000001</v>
      </c>
      <c r="AL26" s="258">
        <v>2.7866980039999998</v>
      </c>
      <c r="AM26" s="258">
        <v>2.7075679930000001</v>
      </c>
      <c r="AN26" s="258">
        <v>2.7424460000000002</v>
      </c>
      <c r="AO26" s="258">
        <v>2.7339350119999999</v>
      </c>
      <c r="AP26" s="258">
        <v>2.5582490099999999</v>
      </c>
      <c r="AQ26" s="258">
        <v>2.552351985</v>
      </c>
      <c r="AR26" s="258">
        <v>2.5558239899999999</v>
      </c>
      <c r="AS26" s="258">
        <v>2.51996799</v>
      </c>
      <c r="AT26" s="258">
        <v>2.517498995</v>
      </c>
      <c r="AU26" s="258">
        <v>2.5110869999999998</v>
      </c>
      <c r="AV26" s="258">
        <v>2.712961001</v>
      </c>
      <c r="AW26" s="258">
        <v>2.71953201</v>
      </c>
      <c r="AX26" s="258">
        <v>2.7198490149999999</v>
      </c>
      <c r="AY26" s="258">
        <v>2.7549479899999998</v>
      </c>
      <c r="AZ26" s="258">
        <v>2.6541364079999998</v>
      </c>
      <c r="BA26" s="258">
        <v>2.480746914</v>
      </c>
      <c r="BB26" s="258">
        <v>2.6738059999999999</v>
      </c>
      <c r="BC26" s="258">
        <v>2.4019016999999998</v>
      </c>
      <c r="BD26" s="258">
        <v>2.3963130000000001</v>
      </c>
      <c r="BE26" s="346">
        <v>2.39059</v>
      </c>
      <c r="BF26" s="346">
        <v>2.40537</v>
      </c>
      <c r="BG26" s="346">
        <v>2.4025720000000002</v>
      </c>
      <c r="BH26" s="346">
        <v>2.4084240000000001</v>
      </c>
      <c r="BI26" s="346">
        <v>2.4961799999999998</v>
      </c>
      <c r="BJ26" s="346">
        <v>2.383203</v>
      </c>
      <c r="BK26" s="346">
        <v>2.5759989999999999</v>
      </c>
      <c r="BL26" s="346">
        <v>2.5393859999999999</v>
      </c>
      <c r="BM26" s="346">
        <v>2.4413070000000001</v>
      </c>
      <c r="BN26" s="346">
        <v>2.5615929999999998</v>
      </c>
      <c r="BO26" s="346">
        <v>2.2923550000000001</v>
      </c>
      <c r="BP26" s="346">
        <v>2.311744</v>
      </c>
      <c r="BQ26" s="346">
        <v>2.3174920000000001</v>
      </c>
      <c r="BR26" s="346">
        <v>2.3374890000000001</v>
      </c>
      <c r="BS26" s="346">
        <v>2.3446060000000002</v>
      </c>
      <c r="BT26" s="346">
        <v>2.3477109999999999</v>
      </c>
      <c r="BU26" s="346">
        <v>2.4343810000000001</v>
      </c>
      <c r="BV26" s="346">
        <v>2.3169059999999999</v>
      </c>
    </row>
    <row r="27" spans="1:74" ht="11.1" customHeight="1" x14ac:dyDescent="0.2">
      <c r="A27" s="93" t="s">
        <v>231</v>
      </c>
      <c r="B27" s="199" t="s">
        <v>575</v>
      </c>
      <c r="C27" s="258">
        <v>76.894689783999993</v>
      </c>
      <c r="D27" s="258">
        <v>72.317598724000007</v>
      </c>
      <c r="E27" s="258">
        <v>63.559966283000001</v>
      </c>
      <c r="F27" s="258">
        <v>53.207419049999999</v>
      </c>
      <c r="G27" s="258">
        <v>61.923189532999999</v>
      </c>
      <c r="H27" s="258">
        <v>73.844880239999995</v>
      </c>
      <c r="I27" s="258">
        <v>81.448948888000004</v>
      </c>
      <c r="J27" s="258">
        <v>78.574441152000006</v>
      </c>
      <c r="K27" s="258">
        <v>69.369491819999993</v>
      </c>
      <c r="L27" s="258">
        <v>58.404551583</v>
      </c>
      <c r="M27" s="258">
        <v>53.639953409999997</v>
      </c>
      <c r="N27" s="258">
        <v>54.929549233000003</v>
      </c>
      <c r="O27" s="258">
        <v>66.662224447</v>
      </c>
      <c r="P27" s="258">
        <v>55.210717475999999</v>
      </c>
      <c r="Q27" s="258">
        <v>44.574606430000003</v>
      </c>
      <c r="R27" s="258">
        <v>43.383704280000003</v>
      </c>
      <c r="S27" s="258">
        <v>49.342932779000002</v>
      </c>
      <c r="T27" s="258">
        <v>67.551228989999998</v>
      </c>
      <c r="U27" s="258">
        <v>78.568539092999998</v>
      </c>
      <c r="V27" s="258">
        <v>78.174536501999995</v>
      </c>
      <c r="W27" s="258">
        <v>66.614897790000001</v>
      </c>
      <c r="X27" s="258">
        <v>58.952702821000003</v>
      </c>
      <c r="Y27" s="258">
        <v>52.533241680000003</v>
      </c>
      <c r="Z27" s="258">
        <v>69.501358113999999</v>
      </c>
      <c r="AA27" s="258">
        <v>68.005594380999995</v>
      </c>
      <c r="AB27" s="258">
        <v>52.380923840000001</v>
      </c>
      <c r="AC27" s="258">
        <v>53.325237356999999</v>
      </c>
      <c r="AD27" s="258">
        <v>48.565446540000003</v>
      </c>
      <c r="AE27" s="258">
        <v>55.201684469</v>
      </c>
      <c r="AF27" s="258">
        <v>63.09854739</v>
      </c>
      <c r="AG27" s="258">
        <v>74.213783961000004</v>
      </c>
      <c r="AH27" s="258">
        <v>70.229130451000003</v>
      </c>
      <c r="AI27" s="258">
        <v>59.039437139999997</v>
      </c>
      <c r="AJ27" s="258">
        <v>54.435841869000001</v>
      </c>
      <c r="AK27" s="258">
        <v>55.357275270000002</v>
      </c>
      <c r="AL27" s="258">
        <v>63.002781149</v>
      </c>
      <c r="AM27" s="258">
        <v>68.912875038999999</v>
      </c>
      <c r="AN27" s="258">
        <v>49.897020124000001</v>
      </c>
      <c r="AO27" s="258">
        <v>48.758671687000003</v>
      </c>
      <c r="AP27" s="258">
        <v>44.777178720000002</v>
      </c>
      <c r="AQ27" s="258">
        <v>51.694641294</v>
      </c>
      <c r="AR27" s="258">
        <v>60.172872900000002</v>
      </c>
      <c r="AS27" s="258">
        <v>68.018199042999996</v>
      </c>
      <c r="AT27" s="258">
        <v>67.895375306999995</v>
      </c>
      <c r="AU27" s="258">
        <v>58.144706280000001</v>
      </c>
      <c r="AV27" s="258">
        <v>52.857872026000003</v>
      </c>
      <c r="AW27" s="258">
        <v>56.154473160000002</v>
      </c>
      <c r="AX27" s="258">
        <v>60.044470431000001</v>
      </c>
      <c r="AY27" s="258">
        <v>60.065973270999997</v>
      </c>
      <c r="AZ27" s="258">
        <v>48.947412528000001</v>
      </c>
      <c r="BA27" s="258">
        <v>48.299186974000001</v>
      </c>
      <c r="BB27" s="258">
        <v>37.863139601999997</v>
      </c>
      <c r="BC27" s="258">
        <v>43.717497659999999</v>
      </c>
      <c r="BD27" s="258">
        <v>47.528034300000002</v>
      </c>
      <c r="BE27" s="346">
        <v>57.245159999999998</v>
      </c>
      <c r="BF27" s="346">
        <v>59.483919999999998</v>
      </c>
      <c r="BG27" s="346">
        <v>45.642829999999996</v>
      </c>
      <c r="BH27" s="346">
        <v>45.090800000000002</v>
      </c>
      <c r="BI27" s="346">
        <v>42.9328</v>
      </c>
      <c r="BJ27" s="346">
        <v>52.315510000000003</v>
      </c>
      <c r="BK27" s="346">
        <v>56.049970000000002</v>
      </c>
      <c r="BL27" s="346">
        <v>48.612450000000003</v>
      </c>
      <c r="BM27" s="346">
        <v>42.755369999999999</v>
      </c>
      <c r="BN27" s="346">
        <v>34.789740000000002</v>
      </c>
      <c r="BO27" s="346">
        <v>40.621380000000002</v>
      </c>
      <c r="BP27" s="346">
        <v>46.61721</v>
      </c>
      <c r="BQ27" s="346">
        <v>56.726529999999997</v>
      </c>
      <c r="BR27" s="346">
        <v>58.314900000000002</v>
      </c>
      <c r="BS27" s="346">
        <v>44.790089999999999</v>
      </c>
      <c r="BT27" s="346">
        <v>44.10548</v>
      </c>
      <c r="BU27" s="346">
        <v>42.316189999999999</v>
      </c>
      <c r="BV27" s="346">
        <v>51.005490000000002</v>
      </c>
    </row>
    <row r="28" spans="1:74" ht="11.1" customHeight="1" x14ac:dyDescent="0.2">
      <c r="A28" s="90"/>
      <c r="B28" s="94"/>
      <c r="C28" s="267"/>
      <c r="D28" s="267"/>
      <c r="E28" s="267"/>
      <c r="F28" s="267"/>
      <c r="G28" s="267"/>
      <c r="H28" s="267"/>
      <c r="I28" s="267"/>
      <c r="J28" s="267"/>
      <c r="K28" s="267"/>
      <c r="L28" s="267"/>
      <c r="M28" s="267"/>
      <c r="N28" s="267"/>
      <c r="O28" s="267"/>
      <c r="P28" s="267"/>
      <c r="Q28" s="267"/>
      <c r="R28" s="267"/>
      <c r="S28" s="267"/>
      <c r="T28" s="267"/>
      <c r="U28" s="267"/>
      <c r="V28" s="267"/>
      <c r="W28" s="267"/>
      <c r="X28" s="267"/>
      <c r="Y28" s="267"/>
      <c r="Z28" s="267"/>
      <c r="AA28" s="267"/>
      <c r="AB28" s="267"/>
      <c r="AC28" s="267"/>
      <c r="AD28" s="267"/>
      <c r="AE28" s="267"/>
      <c r="AF28" s="267"/>
      <c r="AG28" s="267"/>
      <c r="AH28" s="267"/>
      <c r="AI28" s="267"/>
      <c r="AJ28" s="267"/>
      <c r="AK28" s="267"/>
      <c r="AL28" s="267"/>
      <c r="AM28" s="267"/>
      <c r="AN28" s="267"/>
      <c r="AO28" s="267"/>
      <c r="AP28" s="267"/>
      <c r="AQ28" s="267"/>
      <c r="AR28" s="267"/>
      <c r="AS28" s="267"/>
      <c r="AT28" s="267"/>
      <c r="AU28" s="267"/>
      <c r="AV28" s="267"/>
      <c r="AW28" s="267"/>
      <c r="AX28" s="267"/>
      <c r="AY28" s="267"/>
      <c r="AZ28" s="267"/>
      <c r="BA28" s="267"/>
      <c r="BB28" s="267"/>
      <c r="BC28" s="267"/>
      <c r="BD28" s="267"/>
      <c r="BE28" s="381"/>
      <c r="BF28" s="381"/>
      <c r="BG28" s="381"/>
      <c r="BH28" s="381"/>
      <c r="BI28" s="381"/>
      <c r="BJ28" s="381"/>
      <c r="BK28" s="381"/>
      <c r="BL28" s="381"/>
      <c r="BM28" s="381"/>
      <c r="BN28" s="381"/>
      <c r="BO28" s="381"/>
      <c r="BP28" s="381"/>
      <c r="BQ28" s="381"/>
      <c r="BR28" s="381"/>
      <c r="BS28" s="381"/>
      <c r="BT28" s="381"/>
      <c r="BU28" s="381"/>
      <c r="BV28" s="381"/>
    </row>
    <row r="29" spans="1:74" ht="11.1" customHeight="1" x14ac:dyDescent="0.2">
      <c r="A29" s="93" t="s">
        <v>232</v>
      </c>
      <c r="B29" s="97" t="s">
        <v>177</v>
      </c>
      <c r="C29" s="258">
        <v>1.798859207</v>
      </c>
      <c r="D29" s="258">
        <v>0.23306227600000001</v>
      </c>
      <c r="E29" s="258">
        <v>6.9789787050000003</v>
      </c>
      <c r="F29" s="258">
        <v>2.67305495</v>
      </c>
      <c r="G29" s="258">
        <v>-2.1692255290000002</v>
      </c>
      <c r="H29" s="258">
        <v>-4.4336882500000003</v>
      </c>
      <c r="I29" s="258">
        <v>0.52256910400000001</v>
      </c>
      <c r="J29" s="258">
        <v>2.9242228369999999</v>
      </c>
      <c r="K29" s="258">
        <v>-0.52876382</v>
      </c>
      <c r="L29" s="258">
        <v>-0.366141577</v>
      </c>
      <c r="M29" s="258">
        <v>-1.1144343999999999</v>
      </c>
      <c r="N29" s="258">
        <v>-1.0669252229999999</v>
      </c>
      <c r="O29" s="258">
        <v>0.49371956299999997</v>
      </c>
      <c r="P29" s="258">
        <v>-0.25319546300000001</v>
      </c>
      <c r="Q29" s="258">
        <v>3.3800645579999999</v>
      </c>
      <c r="R29" s="258">
        <v>0.27131172999999997</v>
      </c>
      <c r="S29" s="258">
        <v>2.990457213</v>
      </c>
      <c r="T29" s="258">
        <v>-0.47500700000000001</v>
      </c>
      <c r="U29" s="258">
        <v>-2.439473091</v>
      </c>
      <c r="V29" s="258">
        <v>-1.3720615119999999</v>
      </c>
      <c r="W29" s="258">
        <v>7.3872199999999999E-3</v>
      </c>
      <c r="X29" s="258">
        <v>2.7367301730000002</v>
      </c>
      <c r="Y29" s="258">
        <v>0.93688331999999996</v>
      </c>
      <c r="Z29" s="258">
        <v>-3.828051114</v>
      </c>
      <c r="AA29" s="258">
        <v>1.1605316210000001</v>
      </c>
      <c r="AB29" s="258">
        <v>2.3827461599999999</v>
      </c>
      <c r="AC29" s="258">
        <v>3.4355056429999999</v>
      </c>
      <c r="AD29" s="258">
        <v>1.89818445</v>
      </c>
      <c r="AE29" s="258">
        <v>3.5361935459999998</v>
      </c>
      <c r="AF29" s="258">
        <v>2.5919586099999998</v>
      </c>
      <c r="AG29" s="258">
        <v>-6.473404972</v>
      </c>
      <c r="AH29" s="258">
        <v>-0.71326744799999997</v>
      </c>
      <c r="AI29" s="258">
        <v>-1.37835215</v>
      </c>
      <c r="AJ29" s="258">
        <v>2.1367081159999999</v>
      </c>
      <c r="AK29" s="258">
        <v>-1.6630012700000001</v>
      </c>
      <c r="AL29" s="258">
        <v>-2.3515101509999998</v>
      </c>
      <c r="AM29" s="258">
        <v>-0.84170405100000001</v>
      </c>
      <c r="AN29" s="258">
        <v>3.5761858879999999</v>
      </c>
      <c r="AO29" s="258">
        <v>3.2129073209999999</v>
      </c>
      <c r="AP29" s="258">
        <v>1.02049528</v>
      </c>
      <c r="AQ29" s="258">
        <v>3.1743697150000001</v>
      </c>
      <c r="AR29" s="258">
        <v>5.8510100000000002E-2</v>
      </c>
      <c r="AS29" s="258">
        <v>-2.5722330279999999</v>
      </c>
      <c r="AT29" s="258">
        <v>1.3759966830000001</v>
      </c>
      <c r="AU29" s="258">
        <v>-1.6948452700000001</v>
      </c>
      <c r="AV29" s="258">
        <v>-1.4379770199999999</v>
      </c>
      <c r="AW29" s="258">
        <v>0.49362883000000002</v>
      </c>
      <c r="AX29" s="258">
        <v>-2.8863124290000002</v>
      </c>
      <c r="AY29" s="258">
        <v>0.65897112899999999</v>
      </c>
      <c r="AZ29" s="258">
        <v>-0.11378292800000001</v>
      </c>
      <c r="BA29" s="258">
        <v>-2.1009604740999999</v>
      </c>
      <c r="BB29" s="258">
        <v>4.7701020982999998</v>
      </c>
      <c r="BC29" s="258">
        <v>6.6973199777000003</v>
      </c>
      <c r="BD29" s="258">
        <v>3.8600000022999997E-5</v>
      </c>
      <c r="BE29" s="346">
        <v>0</v>
      </c>
      <c r="BF29" s="346">
        <v>0</v>
      </c>
      <c r="BG29" s="346">
        <v>0</v>
      </c>
      <c r="BH29" s="346">
        <v>0</v>
      </c>
      <c r="BI29" s="346">
        <v>0</v>
      </c>
      <c r="BJ29" s="346">
        <v>0</v>
      </c>
      <c r="BK29" s="346">
        <v>0</v>
      </c>
      <c r="BL29" s="346">
        <v>0</v>
      </c>
      <c r="BM29" s="346">
        <v>0</v>
      </c>
      <c r="BN29" s="346">
        <v>0</v>
      </c>
      <c r="BO29" s="346">
        <v>0</v>
      </c>
      <c r="BP29" s="346">
        <v>0</v>
      </c>
      <c r="BQ29" s="346">
        <v>0</v>
      </c>
      <c r="BR29" s="346">
        <v>0</v>
      </c>
      <c r="BS29" s="346">
        <v>0</v>
      </c>
      <c r="BT29" s="346">
        <v>0</v>
      </c>
      <c r="BU29" s="346">
        <v>0</v>
      </c>
      <c r="BV29" s="346">
        <v>0</v>
      </c>
    </row>
    <row r="30" spans="1:74" ht="11.1" customHeight="1" x14ac:dyDescent="0.2">
      <c r="A30" s="93"/>
      <c r="B30" s="97"/>
      <c r="C30" s="267"/>
      <c r="D30" s="267"/>
      <c r="E30" s="267"/>
      <c r="F30" s="267"/>
      <c r="G30" s="267"/>
      <c r="H30" s="267"/>
      <c r="I30" s="267"/>
      <c r="J30" s="267"/>
      <c r="K30" s="267"/>
      <c r="L30" s="267"/>
      <c r="M30" s="267"/>
      <c r="N30" s="267"/>
      <c r="O30" s="267"/>
      <c r="P30" s="267"/>
      <c r="Q30" s="267"/>
      <c r="R30" s="267"/>
      <c r="S30" s="267"/>
      <c r="T30" s="267"/>
      <c r="U30" s="267"/>
      <c r="V30" s="267"/>
      <c r="W30" s="267"/>
      <c r="X30" s="267"/>
      <c r="Y30" s="267"/>
      <c r="Z30" s="267"/>
      <c r="AA30" s="267"/>
      <c r="AB30" s="267"/>
      <c r="AC30" s="267"/>
      <c r="AD30" s="267"/>
      <c r="AE30" s="267"/>
      <c r="AF30" s="267"/>
      <c r="AG30" s="267"/>
      <c r="AH30" s="267"/>
      <c r="AI30" s="267"/>
      <c r="AJ30" s="267"/>
      <c r="AK30" s="267"/>
      <c r="AL30" s="267"/>
      <c r="AM30" s="267"/>
      <c r="AN30" s="267"/>
      <c r="AO30" s="267"/>
      <c r="AP30" s="267"/>
      <c r="AQ30" s="267"/>
      <c r="AR30" s="267"/>
      <c r="AS30" s="267"/>
      <c r="AT30" s="267"/>
      <c r="AU30" s="267"/>
      <c r="AV30" s="267"/>
      <c r="AW30" s="267"/>
      <c r="AX30" s="267"/>
      <c r="AY30" s="267"/>
      <c r="AZ30" s="267"/>
      <c r="BA30" s="267"/>
      <c r="BB30" s="267"/>
      <c r="BC30" s="267"/>
      <c r="BD30" s="267"/>
      <c r="BE30" s="381"/>
      <c r="BF30" s="381"/>
      <c r="BG30" s="381"/>
      <c r="BH30" s="381"/>
      <c r="BI30" s="381"/>
      <c r="BJ30" s="381"/>
      <c r="BK30" s="381"/>
      <c r="BL30" s="381"/>
      <c r="BM30" s="381"/>
      <c r="BN30" s="381"/>
      <c r="BO30" s="381"/>
      <c r="BP30" s="381"/>
      <c r="BQ30" s="381"/>
      <c r="BR30" s="381"/>
      <c r="BS30" s="381"/>
      <c r="BT30" s="381"/>
      <c r="BU30" s="381"/>
      <c r="BV30" s="381"/>
    </row>
    <row r="31" spans="1:74" ht="11.1" customHeight="1" x14ac:dyDescent="0.2">
      <c r="A31" s="93"/>
      <c r="B31" s="91" t="s">
        <v>863</v>
      </c>
      <c r="C31" s="233"/>
      <c r="D31" s="233"/>
      <c r="E31" s="233"/>
      <c r="F31" s="233"/>
      <c r="G31" s="233"/>
      <c r="H31" s="233"/>
      <c r="I31" s="233"/>
      <c r="J31" s="233"/>
      <c r="K31" s="233"/>
      <c r="L31" s="233"/>
      <c r="M31" s="233"/>
      <c r="N31" s="233"/>
      <c r="O31" s="233"/>
      <c r="P31" s="233"/>
      <c r="Q31" s="233"/>
      <c r="R31" s="233"/>
      <c r="S31" s="233"/>
      <c r="T31" s="233"/>
      <c r="U31" s="233"/>
      <c r="V31" s="233"/>
      <c r="W31" s="233"/>
      <c r="X31" s="233"/>
      <c r="Y31" s="233"/>
      <c r="Z31" s="233"/>
      <c r="AA31" s="233"/>
      <c r="AB31" s="233"/>
      <c r="AC31" s="233"/>
      <c r="AD31" s="233"/>
      <c r="AE31" s="233"/>
      <c r="AF31" s="233"/>
      <c r="AG31" s="233"/>
      <c r="AH31" s="233"/>
      <c r="AI31" s="233"/>
      <c r="AJ31" s="233"/>
      <c r="AK31" s="233"/>
      <c r="AL31" s="233"/>
      <c r="AM31" s="233"/>
      <c r="AN31" s="233"/>
      <c r="AO31" s="233"/>
      <c r="AP31" s="233"/>
      <c r="AQ31" s="233"/>
      <c r="AR31" s="233"/>
      <c r="AS31" s="233"/>
      <c r="AT31" s="233"/>
      <c r="AU31" s="233"/>
      <c r="AV31" s="233"/>
      <c r="AW31" s="233"/>
      <c r="AX31" s="233"/>
      <c r="AY31" s="233"/>
      <c r="AZ31" s="233"/>
      <c r="BA31" s="233"/>
      <c r="BB31" s="233"/>
      <c r="BC31" s="233"/>
      <c r="BD31" s="233"/>
      <c r="BE31" s="382"/>
      <c r="BF31" s="382"/>
      <c r="BG31" s="382"/>
      <c r="BH31" s="382"/>
      <c r="BI31" s="382"/>
      <c r="BJ31" s="382"/>
      <c r="BK31" s="382"/>
      <c r="BL31" s="382"/>
      <c r="BM31" s="382"/>
      <c r="BN31" s="382"/>
      <c r="BO31" s="382"/>
      <c r="BP31" s="382"/>
      <c r="BQ31" s="382"/>
      <c r="BR31" s="382"/>
      <c r="BS31" s="382"/>
      <c r="BT31" s="382"/>
      <c r="BU31" s="382"/>
      <c r="BV31" s="382"/>
    </row>
    <row r="32" spans="1:74" ht="11.1" customHeight="1" x14ac:dyDescent="0.2">
      <c r="A32" s="93" t="s">
        <v>754</v>
      </c>
      <c r="B32" s="199" t="s">
        <v>198</v>
      </c>
      <c r="C32" s="258">
        <v>38.817</v>
      </c>
      <c r="D32" s="258">
        <v>39.581000000000003</v>
      </c>
      <c r="E32" s="258">
        <v>39.61</v>
      </c>
      <c r="F32" s="258">
        <v>40.225999999999999</v>
      </c>
      <c r="G32" s="258">
        <v>39.817</v>
      </c>
      <c r="H32" s="258">
        <v>39.399000000000001</v>
      </c>
      <c r="I32" s="258">
        <v>38.993000000000002</v>
      </c>
      <c r="J32" s="258">
        <v>37.353000000000002</v>
      </c>
      <c r="K32" s="258">
        <v>36.213000000000001</v>
      </c>
      <c r="L32" s="258">
        <v>36.232999999999997</v>
      </c>
      <c r="M32" s="258">
        <v>36.509</v>
      </c>
      <c r="N32" s="258">
        <v>35.871000000000002</v>
      </c>
      <c r="O32" s="258">
        <v>35.235999999999997</v>
      </c>
      <c r="P32" s="258">
        <v>35.258000000000003</v>
      </c>
      <c r="Q32" s="258">
        <v>35.207000000000001</v>
      </c>
      <c r="R32" s="258">
        <v>35.011000000000003</v>
      </c>
      <c r="S32" s="258">
        <v>34.052999999999997</v>
      </c>
      <c r="T32" s="258">
        <v>32.932000000000002</v>
      </c>
      <c r="U32" s="258">
        <v>31.393000000000001</v>
      </c>
      <c r="V32" s="258">
        <v>29.126000000000001</v>
      </c>
      <c r="W32" s="258">
        <v>27.282</v>
      </c>
      <c r="X32" s="258">
        <v>26.425000000000001</v>
      </c>
      <c r="Y32" s="258">
        <v>25.645</v>
      </c>
      <c r="Z32" s="258">
        <v>25.309000000000001</v>
      </c>
      <c r="AA32" s="258">
        <v>24.974</v>
      </c>
      <c r="AB32" s="258">
        <v>25.17</v>
      </c>
      <c r="AC32" s="258">
        <v>25.19</v>
      </c>
      <c r="AD32" s="258">
        <v>25.169</v>
      </c>
      <c r="AE32" s="258">
        <v>24.35</v>
      </c>
      <c r="AF32" s="258">
        <v>23.43</v>
      </c>
      <c r="AG32" s="258">
        <v>25.465</v>
      </c>
      <c r="AH32" s="258">
        <v>24.225999999999999</v>
      </c>
      <c r="AI32" s="258">
        <v>23.43</v>
      </c>
      <c r="AJ32" s="258">
        <v>23.459</v>
      </c>
      <c r="AK32" s="258">
        <v>23.704999999999998</v>
      </c>
      <c r="AL32" s="258">
        <v>23.998999999999999</v>
      </c>
      <c r="AM32" s="258">
        <v>24.768999999999998</v>
      </c>
      <c r="AN32" s="258">
        <v>26.594000000000001</v>
      </c>
      <c r="AO32" s="258">
        <v>26.774999999999999</v>
      </c>
      <c r="AP32" s="258">
        <v>26.558</v>
      </c>
      <c r="AQ32" s="258">
        <v>25.141999999999999</v>
      </c>
      <c r="AR32" s="258">
        <v>24.524000000000001</v>
      </c>
      <c r="AS32" s="258">
        <v>24.690999999999999</v>
      </c>
      <c r="AT32" s="258">
        <v>22.574000000000002</v>
      </c>
      <c r="AU32" s="258">
        <v>23.413</v>
      </c>
      <c r="AV32" s="258">
        <v>24.19781</v>
      </c>
      <c r="AW32" s="258">
        <v>23.489740000000001</v>
      </c>
      <c r="AX32" s="258">
        <v>23.978000000000002</v>
      </c>
      <c r="AY32" s="258">
        <v>21.390999999999998</v>
      </c>
      <c r="AZ32" s="258">
        <v>23.050999999999998</v>
      </c>
      <c r="BA32" s="258">
        <v>23.158000000000001</v>
      </c>
      <c r="BB32" s="258">
        <v>21.343</v>
      </c>
      <c r="BC32" s="258">
        <v>22.193000000000001</v>
      </c>
      <c r="BD32" s="258">
        <v>22.586349999999999</v>
      </c>
      <c r="BE32" s="346">
        <v>21.79833</v>
      </c>
      <c r="BF32" s="346">
        <v>21.771709999999999</v>
      </c>
      <c r="BG32" s="346">
        <v>21.839759999999998</v>
      </c>
      <c r="BH32" s="346">
        <v>22.967179999999999</v>
      </c>
      <c r="BI32" s="346">
        <v>23.222059999999999</v>
      </c>
      <c r="BJ32" s="346">
        <v>23.751740000000002</v>
      </c>
      <c r="BK32" s="346">
        <v>23.55538</v>
      </c>
      <c r="BL32" s="346">
        <v>23.983470000000001</v>
      </c>
      <c r="BM32" s="346">
        <v>23.87124</v>
      </c>
      <c r="BN32" s="346">
        <v>24.361509999999999</v>
      </c>
      <c r="BO32" s="346">
        <v>24.61852</v>
      </c>
      <c r="BP32" s="346">
        <v>22.96828</v>
      </c>
      <c r="BQ32" s="346">
        <v>21.132090000000002</v>
      </c>
      <c r="BR32" s="346">
        <v>21.083670000000001</v>
      </c>
      <c r="BS32" s="346">
        <v>20.637229999999999</v>
      </c>
      <c r="BT32" s="346">
        <v>21.705410000000001</v>
      </c>
      <c r="BU32" s="346">
        <v>21.93214</v>
      </c>
      <c r="BV32" s="346">
        <v>23.460190000000001</v>
      </c>
    </row>
    <row r="33" spans="1:74" ht="11.1" customHeight="1" x14ac:dyDescent="0.2">
      <c r="A33" s="98" t="s">
        <v>755</v>
      </c>
      <c r="B33" s="200" t="s">
        <v>101</v>
      </c>
      <c r="C33" s="258">
        <v>161.300139</v>
      </c>
      <c r="D33" s="258">
        <v>155.60760200000001</v>
      </c>
      <c r="E33" s="258">
        <v>160.508768</v>
      </c>
      <c r="F33" s="258">
        <v>173.463763</v>
      </c>
      <c r="G33" s="258">
        <v>179.44797299999999</v>
      </c>
      <c r="H33" s="258">
        <v>173.31351900000001</v>
      </c>
      <c r="I33" s="258">
        <v>165.08131</v>
      </c>
      <c r="J33" s="258">
        <v>163.3614</v>
      </c>
      <c r="K33" s="258">
        <v>169.78447499999999</v>
      </c>
      <c r="L33" s="258">
        <v>183.04254499999999</v>
      </c>
      <c r="M33" s="258">
        <v>195.827832</v>
      </c>
      <c r="N33" s="258">
        <v>202.56</v>
      </c>
      <c r="O33" s="258">
        <v>193.944963</v>
      </c>
      <c r="P33" s="258">
        <v>193.53549000000001</v>
      </c>
      <c r="Q33" s="258">
        <v>197.75456</v>
      </c>
      <c r="R33" s="258">
        <v>199.310911</v>
      </c>
      <c r="S33" s="258">
        <v>198.46650199999999</v>
      </c>
      <c r="T33" s="258">
        <v>188.059922</v>
      </c>
      <c r="U33" s="258">
        <v>174.01779400000001</v>
      </c>
      <c r="V33" s="258">
        <v>164.73309800000001</v>
      </c>
      <c r="W33" s="258">
        <v>162.31757200000001</v>
      </c>
      <c r="X33" s="258">
        <v>166.65662599999999</v>
      </c>
      <c r="Y33" s="258">
        <v>175.974628</v>
      </c>
      <c r="Z33" s="258">
        <v>167.68078700000001</v>
      </c>
      <c r="AA33" s="258">
        <v>161.64826199999999</v>
      </c>
      <c r="AB33" s="258">
        <v>165.697835</v>
      </c>
      <c r="AC33" s="258">
        <v>166.774102</v>
      </c>
      <c r="AD33" s="258">
        <v>168.99274399999999</v>
      </c>
      <c r="AE33" s="258">
        <v>167.69529299999999</v>
      </c>
      <c r="AF33" s="258">
        <v>163.26423</v>
      </c>
      <c r="AG33" s="258">
        <v>151.14127999999999</v>
      </c>
      <c r="AH33" s="258">
        <v>146.613383</v>
      </c>
      <c r="AI33" s="258">
        <v>145.06004799999999</v>
      </c>
      <c r="AJ33" s="258">
        <v>146.87850299999999</v>
      </c>
      <c r="AK33" s="258">
        <v>148.767157</v>
      </c>
      <c r="AL33" s="258">
        <v>142.957404</v>
      </c>
      <c r="AM33" s="258">
        <v>128.79323299999999</v>
      </c>
      <c r="AN33" s="258">
        <v>125.89139400000001</v>
      </c>
      <c r="AO33" s="258">
        <v>131.20684600000001</v>
      </c>
      <c r="AP33" s="258">
        <v>133.77360200000001</v>
      </c>
      <c r="AQ33" s="258">
        <v>133.18564900000001</v>
      </c>
      <c r="AR33" s="258">
        <v>126.289534</v>
      </c>
      <c r="AS33" s="258">
        <v>115.659874</v>
      </c>
      <c r="AT33" s="258">
        <v>109.14489</v>
      </c>
      <c r="AU33" s="258">
        <v>105.860214</v>
      </c>
      <c r="AV33" s="258">
        <v>110.381608</v>
      </c>
      <c r="AW33" s="258">
        <v>109.57449099999999</v>
      </c>
      <c r="AX33" s="258">
        <v>108.11372299999999</v>
      </c>
      <c r="AY33" s="258">
        <v>104.5722286</v>
      </c>
      <c r="AZ33" s="258">
        <v>103.646951</v>
      </c>
      <c r="BA33" s="258">
        <v>102.2645165</v>
      </c>
      <c r="BB33" s="258">
        <v>113.2404568</v>
      </c>
      <c r="BC33" s="258">
        <v>117.0581871</v>
      </c>
      <c r="BD33" s="258">
        <v>111.0621392</v>
      </c>
      <c r="BE33" s="346">
        <v>109.1645</v>
      </c>
      <c r="BF33" s="346">
        <v>106.9675</v>
      </c>
      <c r="BG33" s="346">
        <v>105.3287</v>
      </c>
      <c r="BH33" s="346">
        <v>109.9147</v>
      </c>
      <c r="BI33" s="346">
        <v>114.49809999999999</v>
      </c>
      <c r="BJ33" s="346">
        <v>113.06699999999999</v>
      </c>
      <c r="BK33" s="346">
        <v>108.1112</v>
      </c>
      <c r="BL33" s="346">
        <v>105.7484</v>
      </c>
      <c r="BM33" s="346">
        <v>114.1708</v>
      </c>
      <c r="BN33" s="346">
        <v>114.7186</v>
      </c>
      <c r="BO33" s="346">
        <v>116.3117</v>
      </c>
      <c r="BP33" s="346">
        <v>111.41800000000001</v>
      </c>
      <c r="BQ33" s="346">
        <v>108.7927</v>
      </c>
      <c r="BR33" s="346">
        <v>106.054</v>
      </c>
      <c r="BS33" s="346">
        <v>104.87520000000001</v>
      </c>
      <c r="BT33" s="346">
        <v>109.7133</v>
      </c>
      <c r="BU33" s="346">
        <v>114.7854</v>
      </c>
      <c r="BV33" s="346">
        <v>112.8519</v>
      </c>
    </row>
    <row r="34" spans="1:74" ht="11.1" customHeight="1" x14ac:dyDescent="0.2">
      <c r="A34" s="98" t="s">
        <v>64</v>
      </c>
      <c r="B34" s="200" t="s">
        <v>65</v>
      </c>
      <c r="C34" s="258">
        <v>154.389578</v>
      </c>
      <c r="D34" s="258">
        <v>149.07128700000001</v>
      </c>
      <c r="E34" s="258">
        <v>154.346698</v>
      </c>
      <c r="F34" s="258">
        <v>167.06340900000001</v>
      </c>
      <c r="G34" s="258">
        <v>172.809335</v>
      </c>
      <c r="H34" s="258">
        <v>166.43659700000001</v>
      </c>
      <c r="I34" s="258">
        <v>157.93807699999999</v>
      </c>
      <c r="J34" s="258">
        <v>155.95185499999999</v>
      </c>
      <c r="K34" s="258">
        <v>162.108619</v>
      </c>
      <c r="L34" s="258">
        <v>175.587987</v>
      </c>
      <c r="M34" s="258">
        <v>188.594571</v>
      </c>
      <c r="N34" s="258">
        <v>195.54803699999999</v>
      </c>
      <c r="O34" s="258">
        <v>187.203047</v>
      </c>
      <c r="P34" s="258">
        <v>187.06361799999999</v>
      </c>
      <c r="Q34" s="258">
        <v>191.55273500000001</v>
      </c>
      <c r="R34" s="258">
        <v>193.18521200000001</v>
      </c>
      <c r="S34" s="258">
        <v>192.41693000000001</v>
      </c>
      <c r="T34" s="258">
        <v>182.086476</v>
      </c>
      <c r="U34" s="258">
        <v>168.11860899999999</v>
      </c>
      <c r="V34" s="258">
        <v>158.908174</v>
      </c>
      <c r="W34" s="258">
        <v>156.56690900000001</v>
      </c>
      <c r="X34" s="258">
        <v>160.93226000000001</v>
      </c>
      <c r="Y34" s="258">
        <v>170.27655799999999</v>
      </c>
      <c r="Z34" s="258">
        <v>162.00901400000001</v>
      </c>
      <c r="AA34" s="258">
        <v>156.21421000000001</v>
      </c>
      <c r="AB34" s="258">
        <v>160.50150199999999</v>
      </c>
      <c r="AC34" s="258">
        <v>161.81549000000001</v>
      </c>
      <c r="AD34" s="258">
        <v>163.93691200000001</v>
      </c>
      <c r="AE34" s="258">
        <v>162.54224199999999</v>
      </c>
      <c r="AF34" s="258">
        <v>158.013959</v>
      </c>
      <c r="AG34" s="258">
        <v>145.81148300000001</v>
      </c>
      <c r="AH34" s="258">
        <v>141.204061</v>
      </c>
      <c r="AI34" s="258">
        <v>139.5712</v>
      </c>
      <c r="AJ34" s="258">
        <v>141.46251899999999</v>
      </c>
      <c r="AK34" s="258">
        <v>143.424037</v>
      </c>
      <c r="AL34" s="258">
        <v>137.68714800000001</v>
      </c>
      <c r="AM34" s="258">
        <v>123.722841</v>
      </c>
      <c r="AN34" s="258">
        <v>121.01869499999999</v>
      </c>
      <c r="AO34" s="258">
        <v>126.53183900000001</v>
      </c>
      <c r="AP34" s="258">
        <v>129.07092700000001</v>
      </c>
      <c r="AQ34" s="258">
        <v>128.453889</v>
      </c>
      <c r="AR34" s="258">
        <v>121.52869099999999</v>
      </c>
      <c r="AS34" s="258">
        <v>110.794301</v>
      </c>
      <c r="AT34" s="258">
        <v>104.172499</v>
      </c>
      <c r="AU34" s="258">
        <v>100.781006</v>
      </c>
      <c r="AV34" s="258">
        <v>105.208663</v>
      </c>
      <c r="AW34" s="258">
        <v>104.324217</v>
      </c>
      <c r="AX34" s="258">
        <v>102.78612200000001</v>
      </c>
      <c r="AY34" s="258">
        <v>99.200647000000004</v>
      </c>
      <c r="AZ34" s="258">
        <v>98.744339999999994</v>
      </c>
      <c r="BA34" s="258">
        <v>97.127436000000003</v>
      </c>
      <c r="BB34" s="258">
        <v>107.96137</v>
      </c>
      <c r="BC34" s="258">
        <v>111.6375</v>
      </c>
      <c r="BD34" s="258">
        <v>105.5094</v>
      </c>
      <c r="BE34" s="346">
        <v>103.53279999999999</v>
      </c>
      <c r="BF34" s="346">
        <v>101.2664</v>
      </c>
      <c r="BG34" s="346">
        <v>99.553880000000007</v>
      </c>
      <c r="BH34" s="346">
        <v>104.1909</v>
      </c>
      <c r="BI34" s="346">
        <v>108.82210000000001</v>
      </c>
      <c r="BJ34" s="346">
        <v>107.405</v>
      </c>
      <c r="BK34" s="346">
        <v>102.3737</v>
      </c>
      <c r="BL34" s="346">
        <v>100.4863</v>
      </c>
      <c r="BM34" s="346">
        <v>108.6576</v>
      </c>
      <c r="BN34" s="346">
        <v>109.0844</v>
      </c>
      <c r="BO34" s="346">
        <v>110.5577</v>
      </c>
      <c r="BP34" s="346">
        <v>105.5594</v>
      </c>
      <c r="BQ34" s="346">
        <v>102.8882</v>
      </c>
      <c r="BR34" s="346">
        <v>100.0673</v>
      </c>
      <c r="BS34" s="346">
        <v>98.812089999999998</v>
      </c>
      <c r="BT34" s="346">
        <v>103.7144</v>
      </c>
      <c r="BU34" s="346">
        <v>108.8623</v>
      </c>
      <c r="BV34" s="346">
        <v>106.9692</v>
      </c>
    </row>
    <row r="35" spans="1:74" ht="11.1" customHeight="1" x14ac:dyDescent="0.2">
      <c r="A35" s="98" t="s">
        <v>62</v>
      </c>
      <c r="B35" s="200" t="s">
        <v>66</v>
      </c>
      <c r="C35" s="258">
        <v>4.0104300000000004</v>
      </c>
      <c r="D35" s="258">
        <v>3.8248859999999998</v>
      </c>
      <c r="E35" s="258">
        <v>3.6393420000000001</v>
      </c>
      <c r="F35" s="258">
        <v>3.7141130000000002</v>
      </c>
      <c r="G35" s="258">
        <v>3.7888839999999999</v>
      </c>
      <c r="H35" s="258">
        <v>3.8636550000000001</v>
      </c>
      <c r="I35" s="258">
        <v>3.9993910000000001</v>
      </c>
      <c r="J35" s="258">
        <v>4.1351279999999999</v>
      </c>
      <c r="K35" s="258">
        <v>4.2708640000000004</v>
      </c>
      <c r="L35" s="258">
        <v>4.3077509999999997</v>
      </c>
      <c r="M35" s="258">
        <v>4.3446389999999999</v>
      </c>
      <c r="N35" s="258">
        <v>4.381526</v>
      </c>
      <c r="O35" s="258">
        <v>4.2395490000000002</v>
      </c>
      <c r="P35" s="258">
        <v>4.0975729999999997</v>
      </c>
      <c r="Q35" s="258">
        <v>3.9555959999999999</v>
      </c>
      <c r="R35" s="258">
        <v>3.9152149999999999</v>
      </c>
      <c r="S35" s="258">
        <v>3.8748339999999999</v>
      </c>
      <c r="T35" s="258">
        <v>3.8344529999999999</v>
      </c>
      <c r="U35" s="258">
        <v>3.796265</v>
      </c>
      <c r="V35" s="258">
        <v>3.7580770000000001</v>
      </c>
      <c r="W35" s="258">
        <v>3.7198889999999998</v>
      </c>
      <c r="X35" s="258">
        <v>3.692218</v>
      </c>
      <c r="Y35" s="258">
        <v>3.6645460000000001</v>
      </c>
      <c r="Z35" s="258">
        <v>3.6368749999999999</v>
      </c>
      <c r="AA35" s="258">
        <v>3.503212</v>
      </c>
      <c r="AB35" s="258">
        <v>3.3695499999999998</v>
      </c>
      <c r="AC35" s="258">
        <v>3.235887</v>
      </c>
      <c r="AD35" s="258">
        <v>3.25556</v>
      </c>
      <c r="AE35" s="258">
        <v>3.2752319999999999</v>
      </c>
      <c r="AF35" s="258">
        <v>3.294905</v>
      </c>
      <c r="AG35" s="258">
        <v>3.357164</v>
      </c>
      <c r="AH35" s="258">
        <v>3.4194230000000001</v>
      </c>
      <c r="AI35" s="258">
        <v>3.4816820000000002</v>
      </c>
      <c r="AJ35" s="258">
        <v>3.4018329999999999</v>
      </c>
      <c r="AK35" s="258">
        <v>3.3219829999999999</v>
      </c>
      <c r="AL35" s="258">
        <v>3.2421340000000001</v>
      </c>
      <c r="AM35" s="258">
        <v>3.1241089999999998</v>
      </c>
      <c r="AN35" s="258">
        <v>3.0079470000000001</v>
      </c>
      <c r="AO35" s="258">
        <v>2.891785</v>
      </c>
      <c r="AP35" s="258">
        <v>2.889929</v>
      </c>
      <c r="AQ35" s="258">
        <v>2.8890340000000001</v>
      </c>
      <c r="AR35" s="258">
        <v>2.8881389999999998</v>
      </c>
      <c r="AS35" s="258">
        <v>2.9258060000000001</v>
      </c>
      <c r="AT35" s="258">
        <v>2.9655529999999999</v>
      </c>
      <c r="AU35" s="258">
        <v>3.0053000000000001</v>
      </c>
      <c r="AV35" s="258">
        <v>3.104635</v>
      </c>
      <c r="AW35" s="258">
        <v>3.1875599999999999</v>
      </c>
      <c r="AX35" s="258">
        <v>3.2704849999999999</v>
      </c>
      <c r="AY35" s="258">
        <v>3.390352</v>
      </c>
      <c r="AZ35" s="258">
        <v>3.1438280000000001</v>
      </c>
      <c r="BA35" s="258">
        <v>3.5578919999999998</v>
      </c>
      <c r="BB35" s="258">
        <v>3.5397889999999999</v>
      </c>
      <c r="BC35" s="258">
        <v>3.5211519999999998</v>
      </c>
      <c r="BD35" s="258">
        <v>3.5026630000000001</v>
      </c>
      <c r="BE35" s="346">
        <v>3.5216989999999999</v>
      </c>
      <c r="BF35" s="346">
        <v>3.5414349999999999</v>
      </c>
      <c r="BG35" s="346">
        <v>3.5613039999999998</v>
      </c>
      <c r="BH35" s="346">
        <v>3.5036879999999999</v>
      </c>
      <c r="BI35" s="346">
        <v>3.4467469999999998</v>
      </c>
      <c r="BJ35" s="346">
        <v>3.3893970000000002</v>
      </c>
      <c r="BK35" s="346">
        <v>3.5078839999999998</v>
      </c>
      <c r="BL35" s="346">
        <v>3.259182</v>
      </c>
      <c r="BM35" s="346">
        <v>3.6714730000000002</v>
      </c>
      <c r="BN35" s="346">
        <v>3.6525509999999999</v>
      </c>
      <c r="BO35" s="346">
        <v>3.6323439999999998</v>
      </c>
      <c r="BP35" s="346">
        <v>3.612457</v>
      </c>
      <c r="BQ35" s="346">
        <v>3.6302089999999998</v>
      </c>
      <c r="BR35" s="346">
        <v>3.6487080000000001</v>
      </c>
      <c r="BS35" s="346">
        <v>3.6674060000000002</v>
      </c>
      <c r="BT35" s="346">
        <v>3.608622</v>
      </c>
      <c r="BU35" s="346">
        <v>3.550497</v>
      </c>
      <c r="BV35" s="346">
        <v>3.4919539999999998</v>
      </c>
    </row>
    <row r="36" spans="1:74" ht="11.1" customHeight="1" x14ac:dyDescent="0.2">
      <c r="A36" s="98" t="s">
        <v>63</v>
      </c>
      <c r="B36" s="200" t="s">
        <v>254</v>
      </c>
      <c r="C36" s="258">
        <v>2.4714429999999998</v>
      </c>
      <c r="D36" s="258">
        <v>2.3033199999999998</v>
      </c>
      <c r="E36" s="258">
        <v>2.1351979999999999</v>
      </c>
      <c r="F36" s="258">
        <v>2.2992560000000002</v>
      </c>
      <c r="G36" s="258">
        <v>2.4633129999999999</v>
      </c>
      <c r="H36" s="258">
        <v>2.6273710000000001</v>
      </c>
      <c r="I36" s="258">
        <v>2.7558199999999999</v>
      </c>
      <c r="J36" s="258">
        <v>2.8842680000000001</v>
      </c>
      <c r="K36" s="258">
        <v>3.0127169999999999</v>
      </c>
      <c r="L36" s="258">
        <v>2.7539030000000002</v>
      </c>
      <c r="M36" s="258">
        <v>2.4950890000000001</v>
      </c>
      <c r="N36" s="258">
        <v>2.236275</v>
      </c>
      <c r="O36" s="258">
        <v>2.1289310000000001</v>
      </c>
      <c r="P36" s="258">
        <v>2.0215879999999999</v>
      </c>
      <c r="Q36" s="258">
        <v>1.9142440000000001</v>
      </c>
      <c r="R36" s="258">
        <v>1.8767229999999999</v>
      </c>
      <c r="S36" s="258">
        <v>1.839202</v>
      </c>
      <c r="T36" s="258">
        <v>1.8016810000000001</v>
      </c>
      <c r="U36" s="258">
        <v>1.7545459999999999</v>
      </c>
      <c r="V36" s="258">
        <v>1.707411</v>
      </c>
      <c r="W36" s="258">
        <v>1.6602760000000001</v>
      </c>
      <c r="X36" s="258">
        <v>1.6650879999999999</v>
      </c>
      <c r="Y36" s="258">
        <v>1.6699010000000001</v>
      </c>
      <c r="Z36" s="258">
        <v>1.6747129999999999</v>
      </c>
      <c r="AA36" s="258">
        <v>1.579061</v>
      </c>
      <c r="AB36" s="258">
        <v>1.483409</v>
      </c>
      <c r="AC36" s="258">
        <v>1.3877569999999999</v>
      </c>
      <c r="AD36" s="258">
        <v>1.4671380000000001</v>
      </c>
      <c r="AE36" s="258">
        <v>1.546519</v>
      </c>
      <c r="AF36" s="258">
        <v>1.6258999999999999</v>
      </c>
      <c r="AG36" s="258">
        <v>1.640547</v>
      </c>
      <c r="AH36" s="258">
        <v>1.6551940000000001</v>
      </c>
      <c r="AI36" s="258">
        <v>1.6698409999999999</v>
      </c>
      <c r="AJ36" s="258">
        <v>1.685878</v>
      </c>
      <c r="AK36" s="258">
        <v>1.701916</v>
      </c>
      <c r="AL36" s="258">
        <v>1.7179530000000001</v>
      </c>
      <c r="AM36" s="258">
        <v>1.6479470000000001</v>
      </c>
      <c r="AN36" s="258">
        <v>1.5779399999999999</v>
      </c>
      <c r="AO36" s="258">
        <v>1.5079340000000001</v>
      </c>
      <c r="AP36" s="258">
        <v>1.5438620000000001</v>
      </c>
      <c r="AQ36" s="258">
        <v>1.5797909999999999</v>
      </c>
      <c r="AR36" s="258">
        <v>1.6157189999999999</v>
      </c>
      <c r="AS36" s="258">
        <v>1.680688</v>
      </c>
      <c r="AT36" s="258">
        <v>1.745657</v>
      </c>
      <c r="AU36" s="258">
        <v>1.8106260000000001</v>
      </c>
      <c r="AV36" s="258">
        <v>1.80938</v>
      </c>
      <c r="AW36" s="258">
        <v>1.808135</v>
      </c>
      <c r="AX36" s="258">
        <v>1.806889</v>
      </c>
      <c r="AY36" s="258">
        <v>1.7411650000000001</v>
      </c>
      <c r="AZ36" s="258">
        <v>1.5358639999999999</v>
      </c>
      <c r="BA36" s="258">
        <v>1.3538330000000001</v>
      </c>
      <c r="BB36" s="258">
        <v>1.515639</v>
      </c>
      <c r="BC36" s="258">
        <v>1.677548</v>
      </c>
      <c r="BD36" s="258">
        <v>1.8291839999999999</v>
      </c>
      <c r="BE36" s="346">
        <v>1.88846</v>
      </c>
      <c r="BF36" s="346">
        <v>1.937694</v>
      </c>
      <c r="BG36" s="346">
        <v>1.9915099999999999</v>
      </c>
      <c r="BH36" s="346">
        <v>2.0057610000000001</v>
      </c>
      <c r="BI36" s="346">
        <v>2.0221719999999999</v>
      </c>
      <c r="BJ36" s="346">
        <v>2.0724140000000002</v>
      </c>
      <c r="BK36" s="346">
        <v>2.0206719999999998</v>
      </c>
      <c r="BL36" s="346">
        <v>1.807455</v>
      </c>
      <c r="BM36" s="346">
        <v>1.644935</v>
      </c>
      <c r="BN36" s="346">
        <v>1.787601</v>
      </c>
      <c r="BO36" s="346">
        <v>1.920736</v>
      </c>
      <c r="BP36" s="346">
        <v>2.0475569999999998</v>
      </c>
      <c r="BQ36" s="346">
        <v>2.0763609999999999</v>
      </c>
      <c r="BR36" s="346">
        <v>2.1409669999999998</v>
      </c>
      <c r="BS36" s="346">
        <v>2.2001879999999998</v>
      </c>
      <c r="BT36" s="346">
        <v>2.1939630000000001</v>
      </c>
      <c r="BU36" s="346">
        <v>2.1850450000000001</v>
      </c>
      <c r="BV36" s="346">
        <v>2.2116220000000002</v>
      </c>
    </row>
    <row r="37" spans="1:74" ht="11.1" customHeight="1" x14ac:dyDescent="0.2">
      <c r="A37" s="98" t="s">
        <v>211</v>
      </c>
      <c r="B37" s="494" t="s">
        <v>212</v>
      </c>
      <c r="C37" s="258">
        <v>0.42868800000000001</v>
      </c>
      <c r="D37" s="258">
        <v>0.408109</v>
      </c>
      <c r="E37" s="258">
        <v>0.38752999999999999</v>
      </c>
      <c r="F37" s="258">
        <v>0.38698500000000002</v>
      </c>
      <c r="G37" s="258">
        <v>0.38644099999999998</v>
      </c>
      <c r="H37" s="258">
        <v>0.38589600000000002</v>
      </c>
      <c r="I37" s="258">
        <v>0.38802199999999998</v>
      </c>
      <c r="J37" s="258">
        <v>0.39014900000000002</v>
      </c>
      <c r="K37" s="258">
        <v>0.39227499999999998</v>
      </c>
      <c r="L37" s="258">
        <v>0.39290399999999998</v>
      </c>
      <c r="M37" s="258">
        <v>0.39353300000000002</v>
      </c>
      <c r="N37" s="258">
        <v>0.39416200000000001</v>
      </c>
      <c r="O37" s="258">
        <v>0.37343599999999999</v>
      </c>
      <c r="P37" s="258">
        <v>0.352711</v>
      </c>
      <c r="Q37" s="258">
        <v>0.33198499999999997</v>
      </c>
      <c r="R37" s="258">
        <v>0.33376099999999997</v>
      </c>
      <c r="S37" s="258">
        <v>0.335536</v>
      </c>
      <c r="T37" s="258">
        <v>0.337312</v>
      </c>
      <c r="U37" s="258">
        <v>0.34837400000000002</v>
      </c>
      <c r="V37" s="258">
        <v>0.35943599999999998</v>
      </c>
      <c r="W37" s="258">
        <v>0.37049799999999999</v>
      </c>
      <c r="X37" s="258">
        <v>0.36706</v>
      </c>
      <c r="Y37" s="258">
        <v>0.36362299999999997</v>
      </c>
      <c r="Z37" s="258">
        <v>0.36018499999999998</v>
      </c>
      <c r="AA37" s="258">
        <v>0.35177900000000001</v>
      </c>
      <c r="AB37" s="258">
        <v>0.34337400000000001</v>
      </c>
      <c r="AC37" s="258">
        <v>0.33496799999999999</v>
      </c>
      <c r="AD37" s="258">
        <v>0.33313399999999999</v>
      </c>
      <c r="AE37" s="258">
        <v>0.33129999999999998</v>
      </c>
      <c r="AF37" s="258">
        <v>0.32946599999999998</v>
      </c>
      <c r="AG37" s="258">
        <v>0.33208599999999999</v>
      </c>
      <c r="AH37" s="258">
        <v>0.33470499999999997</v>
      </c>
      <c r="AI37" s="258">
        <v>0.33732499999999999</v>
      </c>
      <c r="AJ37" s="258">
        <v>0.32827299999999998</v>
      </c>
      <c r="AK37" s="258">
        <v>0.31922099999999998</v>
      </c>
      <c r="AL37" s="258">
        <v>0.31016899999999997</v>
      </c>
      <c r="AM37" s="258">
        <v>0.29833599999999999</v>
      </c>
      <c r="AN37" s="258">
        <v>0.28681200000000001</v>
      </c>
      <c r="AO37" s="258">
        <v>0.27528799999999998</v>
      </c>
      <c r="AP37" s="258">
        <v>0.26888400000000001</v>
      </c>
      <c r="AQ37" s="258">
        <v>0.26293499999999997</v>
      </c>
      <c r="AR37" s="258">
        <v>0.25698500000000002</v>
      </c>
      <c r="AS37" s="258">
        <v>0.259079</v>
      </c>
      <c r="AT37" s="258">
        <v>0.261181</v>
      </c>
      <c r="AU37" s="258">
        <v>0.26328200000000002</v>
      </c>
      <c r="AV37" s="258">
        <v>0.25892999999999999</v>
      </c>
      <c r="AW37" s="258">
        <v>0.254579</v>
      </c>
      <c r="AX37" s="258">
        <v>0.25022699999999998</v>
      </c>
      <c r="AY37" s="258">
        <v>0.24006459999999999</v>
      </c>
      <c r="AZ37" s="258">
        <v>0.22291900000000001</v>
      </c>
      <c r="BA37" s="258">
        <v>0.22535549999999999</v>
      </c>
      <c r="BB37" s="258">
        <v>0.22365879999999999</v>
      </c>
      <c r="BC37" s="258">
        <v>0.22198709999999999</v>
      </c>
      <c r="BD37" s="258">
        <v>0.22089220000000001</v>
      </c>
      <c r="BE37" s="346">
        <v>0.2215106</v>
      </c>
      <c r="BF37" s="346">
        <v>0.2219728</v>
      </c>
      <c r="BG37" s="346">
        <v>0.22205800000000001</v>
      </c>
      <c r="BH37" s="346">
        <v>0.21436459999999999</v>
      </c>
      <c r="BI37" s="346">
        <v>0.20705670000000001</v>
      </c>
      <c r="BJ37" s="346">
        <v>0.20017760000000001</v>
      </c>
      <c r="BK37" s="346">
        <v>0.20884749999999999</v>
      </c>
      <c r="BL37" s="346">
        <v>0.1954697</v>
      </c>
      <c r="BM37" s="346">
        <v>0.19681560000000001</v>
      </c>
      <c r="BN37" s="346">
        <v>0.1940123</v>
      </c>
      <c r="BO37" s="346">
        <v>0.20101669999999999</v>
      </c>
      <c r="BP37" s="346">
        <v>0.1986541</v>
      </c>
      <c r="BQ37" s="346">
        <v>0.19789329999999999</v>
      </c>
      <c r="BR37" s="346">
        <v>0.19693659999999999</v>
      </c>
      <c r="BS37" s="346">
        <v>0.19555069999999999</v>
      </c>
      <c r="BT37" s="346">
        <v>0.1963607</v>
      </c>
      <c r="BU37" s="346">
        <v>0.18754680000000001</v>
      </c>
      <c r="BV37" s="346">
        <v>0.17913860000000001</v>
      </c>
    </row>
    <row r="38" spans="1:74" ht="11.1" customHeight="1" x14ac:dyDescent="0.2">
      <c r="A38" s="98"/>
      <c r="B38" s="97"/>
      <c r="C38" s="99"/>
      <c r="D38" s="99"/>
      <c r="E38" s="99"/>
      <c r="F38" s="99"/>
      <c r="G38" s="99"/>
      <c r="H38" s="99"/>
      <c r="I38" s="99"/>
      <c r="J38" s="99"/>
      <c r="K38" s="99"/>
      <c r="L38" s="99"/>
      <c r="M38" s="99"/>
      <c r="N38" s="99"/>
      <c r="O38" s="99"/>
      <c r="P38" s="99"/>
      <c r="Q38" s="99"/>
      <c r="R38" s="99"/>
      <c r="S38" s="99"/>
      <c r="T38" s="99"/>
      <c r="U38" s="99"/>
      <c r="V38" s="99"/>
      <c r="W38" s="99"/>
      <c r="X38" s="99"/>
      <c r="Y38" s="99"/>
      <c r="Z38" s="99"/>
      <c r="AA38" s="99"/>
      <c r="AB38" s="99"/>
      <c r="AC38" s="99"/>
      <c r="AD38" s="99"/>
      <c r="AE38" s="99"/>
      <c r="AF38" s="99"/>
      <c r="AG38" s="99"/>
      <c r="AH38" s="99"/>
      <c r="AI38" s="99"/>
      <c r="AJ38" s="99"/>
      <c r="AK38" s="99"/>
      <c r="AL38" s="99"/>
      <c r="AM38" s="99"/>
      <c r="AN38" s="99"/>
      <c r="AO38" s="99"/>
      <c r="AP38" s="99"/>
      <c r="AQ38" s="99"/>
      <c r="AR38" s="99"/>
      <c r="AS38" s="99"/>
      <c r="AT38" s="99"/>
      <c r="AU38" s="99"/>
      <c r="AV38" s="99"/>
      <c r="AW38" s="99"/>
      <c r="AX38" s="99"/>
      <c r="AY38" s="99"/>
      <c r="AZ38" s="99"/>
      <c r="BA38" s="99"/>
      <c r="BB38" s="99"/>
      <c r="BC38" s="99"/>
      <c r="BD38" s="99"/>
      <c r="BE38" s="383"/>
      <c r="BF38" s="383"/>
      <c r="BG38" s="383"/>
      <c r="BH38" s="383"/>
      <c r="BI38" s="383"/>
      <c r="BJ38" s="383"/>
      <c r="BK38" s="383"/>
      <c r="BL38" s="383"/>
      <c r="BM38" s="383"/>
      <c r="BN38" s="383"/>
      <c r="BO38" s="383"/>
      <c r="BP38" s="383"/>
      <c r="BQ38" s="383"/>
      <c r="BR38" s="383"/>
      <c r="BS38" s="383"/>
      <c r="BT38" s="383"/>
      <c r="BU38" s="383"/>
      <c r="BV38" s="383"/>
    </row>
    <row r="39" spans="1:74" ht="11.1" customHeight="1" x14ac:dyDescent="0.2">
      <c r="A39" s="98"/>
      <c r="B39" s="91" t="s">
        <v>51</v>
      </c>
      <c r="C39" s="99"/>
      <c r="D39" s="99"/>
      <c r="E39" s="99"/>
      <c r="F39" s="99"/>
      <c r="G39" s="99"/>
      <c r="H39" s="99"/>
      <c r="I39" s="99"/>
      <c r="J39" s="99"/>
      <c r="K39" s="99"/>
      <c r="L39" s="99"/>
      <c r="M39" s="99"/>
      <c r="N39" s="99"/>
      <c r="O39" s="99"/>
      <c r="P39" s="99"/>
      <c r="Q39" s="99"/>
      <c r="R39" s="99"/>
      <c r="S39" s="99"/>
      <c r="T39" s="99"/>
      <c r="U39" s="99"/>
      <c r="V39" s="99"/>
      <c r="W39" s="99"/>
      <c r="X39" s="99"/>
      <c r="Y39" s="99"/>
      <c r="Z39" s="99"/>
      <c r="AA39" s="99"/>
      <c r="AB39" s="99"/>
      <c r="AC39" s="99"/>
      <c r="AD39" s="99"/>
      <c r="AE39" s="99"/>
      <c r="AF39" s="99"/>
      <c r="AG39" s="99"/>
      <c r="AH39" s="99"/>
      <c r="AI39" s="99"/>
      <c r="AJ39" s="99"/>
      <c r="AK39" s="99"/>
      <c r="AL39" s="99"/>
      <c r="AM39" s="99"/>
      <c r="AN39" s="99"/>
      <c r="AO39" s="99"/>
      <c r="AP39" s="99"/>
      <c r="AQ39" s="99"/>
      <c r="AR39" s="99"/>
      <c r="AS39" s="99"/>
      <c r="AT39" s="99"/>
      <c r="AU39" s="99"/>
      <c r="AV39" s="99"/>
      <c r="AW39" s="99"/>
      <c r="AX39" s="99"/>
      <c r="AY39" s="99"/>
      <c r="AZ39" s="99"/>
      <c r="BA39" s="99"/>
      <c r="BB39" s="99"/>
      <c r="BC39" s="99"/>
      <c r="BD39" s="99"/>
      <c r="BE39" s="383"/>
      <c r="BF39" s="383"/>
      <c r="BG39" s="383"/>
      <c r="BH39" s="383"/>
      <c r="BI39" s="383"/>
      <c r="BJ39" s="383"/>
      <c r="BK39" s="383"/>
      <c r="BL39" s="383"/>
      <c r="BM39" s="383"/>
      <c r="BN39" s="383"/>
      <c r="BO39" s="383"/>
      <c r="BP39" s="383"/>
      <c r="BQ39" s="383"/>
      <c r="BR39" s="383"/>
      <c r="BS39" s="383"/>
      <c r="BT39" s="383"/>
      <c r="BU39" s="383"/>
      <c r="BV39" s="383"/>
    </row>
    <row r="40" spans="1:74" ht="11.1" customHeight="1" x14ac:dyDescent="0.2">
      <c r="A40" s="98"/>
      <c r="B40" s="97" t="s">
        <v>52</v>
      </c>
      <c r="C40" s="233"/>
      <c r="D40" s="233"/>
      <c r="E40" s="233"/>
      <c r="F40" s="233"/>
      <c r="G40" s="233"/>
      <c r="H40" s="233"/>
      <c r="I40" s="233"/>
      <c r="J40" s="233"/>
      <c r="K40" s="233"/>
      <c r="L40" s="233"/>
      <c r="M40" s="233"/>
      <c r="N40" s="233"/>
      <c r="O40" s="233"/>
      <c r="P40" s="233"/>
      <c r="Q40" s="233"/>
      <c r="R40" s="233"/>
      <c r="S40" s="233"/>
      <c r="T40" s="233"/>
      <c r="U40" s="233"/>
      <c r="V40" s="233"/>
      <c r="W40" s="233"/>
      <c r="X40" s="233"/>
      <c r="Y40" s="233"/>
      <c r="Z40" s="233"/>
      <c r="AA40" s="233"/>
      <c r="AB40" s="233"/>
      <c r="AC40" s="233"/>
      <c r="AD40" s="233"/>
      <c r="AE40" s="233"/>
      <c r="AF40" s="233"/>
      <c r="AG40" s="233"/>
      <c r="AH40" s="233"/>
      <c r="AI40" s="233"/>
      <c r="AJ40" s="233"/>
      <c r="AK40" s="233"/>
      <c r="AL40" s="233"/>
      <c r="AM40" s="233"/>
      <c r="AN40" s="233"/>
      <c r="AO40" s="233"/>
      <c r="AP40" s="233"/>
      <c r="AQ40" s="233"/>
      <c r="AR40" s="233"/>
      <c r="AS40" s="233"/>
      <c r="AT40" s="233"/>
      <c r="AU40" s="233"/>
      <c r="AV40" s="233"/>
      <c r="AW40" s="233"/>
      <c r="AX40" s="233"/>
      <c r="AY40" s="233"/>
      <c r="AZ40" s="233"/>
      <c r="BA40" s="233"/>
      <c r="BB40" s="233"/>
      <c r="BC40" s="233"/>
      <c r="BD40" s="233"/>
      <c r="BE40" s="382"/>
      <c r="BF40" s="382"/>
      <c r="BG40" s="382"/>
      <c r="BH40" s="382"/>
      <c r="BI40" s="382"/>
      <c r="BJ40" s="382"/>
      <c r="BK40" s="382"/>
      <c r="BL40" s="382"/>
      <c r="BM40" s="382"/>
      <c r="BN40" s="382"/>
      <c r="BO40" s="382"/>
      <c r="BP40" s="382"/>
      <c r="BQ40" s="382"/>
      <c r="BR40" s="382"/>
      <c r="BS40" s="382"/>
      <c r="BT40" s="382"/>
      <c r="BU40" s="382"/>
      <c r="BV40" s="382"/>
    </row>
    <row r="41" spans="1:74" ht="11.1" customHeight="1" x14ac:dyDescent="0.2">
      <c r="A41" s="98" t="s">
        <v>58</v>
      </c>
      <c r="B41" s="200" t="s">
        <v>60</v>
      </c>
      <c r="C41" s="261">
        <v>6.28</v>
      </c>
      <c r="D41" s="261">
        <v>6.28</v>
      </c>
      <c r="E41" s="261">
        <v>6.28</v>
      </c>
      <c r="F41" s="261">
        <v>6.28</v>
      </c>
      <c r="G41" s="261">
        <v>6.28</v>
      </c>
      <c r="H41" s="261">
        <v>6.28</v>
      </c>
      <c r="I41" s="261">
        <v>6.28</v>
      </c>
      <c r="J41" s="261">
        <v>6.28</v>
      </c>
      <c r="K41" s="261">
        <v>6.28</v>
      </c>
      <c r="L41" s="261">
        <v>6.28</v>
      </c>
      <c r="M41" s="261">
        <v>6.28</v>
      </c>
      <c r="N41" s="261">
        <v>6.28</v>
      </c>
      <c r="O41" s="261">
        <v>6.2344444444000002</v>
      </c>
      <c r="P41" s="261">
        <v>6.2344444444000002</v>
      </c>
      <c r="Q41" s="261">
        <v>6.2344444444000002</v>
      </c>
      <c r="R41" s="261">
        <v>6.2344444444000002</v>
      </c>
      <c r="S41" s="261">
        <v>6.2344444444000002</v>
      </c>
      <c r="T41" s="261">
        <v>6.2344444444000002</v>
      </c>
      <c r="U41" s="261">
        <v>6.2344444444000002</v>
      </c>
      <c r="V41" s="261">
        <v>6.2344444444000002</v>
      </c>
      <c r="W41" s="261">
        <v>6.2344444444000002</v>
      </c>
      <c r="X41" s="261">
        <v>6.2344444444000002</v>
      </c>
      <c r="Y41" s="261">
        <v>6.2344444444000002</v>
      </c>
      <c r="Z41" s="261">
        <v>6.2344444444000002</v>
      </c>
      <c r="AA41" s="261">
        <v>6.1877777778</v>
      </c>
      <c r="AB41" s="261">
        <v>6.1877777778</v>
      </c>
      <c r="AC41" s="261">
        <v>6.1877777778</v>
      </c>
      <c r="AD41" s="261">
        <v>6.1877777778</v>
      </c>
      <c r="AE41" s="261">
        <v>6.1877777778</v>
      </c>
      <c r="AF41" s="261">
        <v>6.1877777778</v>
      </c>
      <c r="AG41" s="261">
        <v>6.1877777778</v>
      </c>
      <c r="AH41" s="261">
        <v>6.1877777778</v>
      </c>
      <c r="AI41" s="261">
        <v>6.1877777778</v>
      </c>
      <c r="AJ41" s="261">
        <v>6.1877777778</v>
      </c>
      <c r="AK41" s="261">
        <v>6.1877777778</v>
      </c>
      <c r="AL41" s="261">
        <v>6.1877777778</v>
      </c>
      <c r="AM41" s="261">
        <v>6.0977777778000002</v>
      </c>
      <c r="AN41" s="261">
        <v>6.0977777778000002</v>
      </c>
      <c r="AO41" s="261">
        <v>6.0977777778000002</v>
      </c>
      <c r="AP41" s="261">
        <v>6.0977777778000002</v>
      </c>
      <c r="AQ41" s="261">
        <v>6.0977777778000002</v>
      </c>
      <c r="AR41" s="261">
        <v>6.0977777778000002</v>
      </c>
      <c r="AS41" s="261">
        <v>6.0977777778000002</v>
      </c>
      <c r="AT41" s="261">
        <v>6.0977777778000002</v>
      </c>
      <c r="AU41" s="261">
        <v>6.0977777778000002</v>
      </c>
      <c r="AV41" s="261">
        <v>6.0977777778000002</v>
      </c>
      <c r="AW41" s="261">
        <v>6.0977777778000002</v>
      </c>
      <c r="AX41" s="261">
        <v>6.0977777778000002</v>
      </c>
      <c r="AY41" s="261">
        <v>6.0155555555999998</v>
      </c>
      <c r="AZ41" s="261">
        <v>6.0155555555999998</v>
      </c>
      <c r="BA41" s="261">
        <v>6.0155555555999998</v>
      </c>
      <c r="BB41" s="261">
        <v>6.0155555555999998</v>
      </c>
      <c r="BC41" s="261">
        <v>6.0155555555999998</v>
      </c>
      <c r="BD41" s="261">
        <v>6.0155555555999998</v>
      </c>
      <c r="BE41" s="384">
        <v>6.0155560000000001</v>
      </c>
      <c r="BF41" s="384">
        <v>6.0155560000000001</v>
      </c>
      <c r="BG41" s="384">
        <v>6.0155560000000001</v>
      </c>
      <c r="BH41" s="384">
        <v>6.0155560000000001</v>
      </c>
      <c r="BI41" s="384">
        <v>6.0155560000000001</v>
      </c>
      <c r="BJ41" s="384">
        <v>6.0155560000000001</v>
      </c>
      <c r="BK41" s="384">
        <v>6.0133330000000003</v>
      </c>
      <c r="BL41" s="384">
        <v>6.0133330000000003</v>
      </c>
      <c r="BM41" s="384">
        <v>6.0133330000000003</v>
      </c>
      <c r="BN41" s="384">
        <v>6.0133330000000003</v>
      </c>
      <c r="BO41" s="384">
        <v>6.0133330000000003</v>
      </c>
      <c r="BP41" s="384">
        <v>6.0133330000000003</v>
      </c>
      <c r="BQ41" s="384">
        <v>6.0133330000000003</v>
      </c>
      <c r="BR41" s="384">
        <v>6.0133330000000003</v>
      </c>
      <c r="BS41" s="384">
        <v>6.0133330000000003</v>
      </c>
      <c r="BT41" s="384">
        <v>6.0133330000000003</v>
      </c>
      <c r="BU41" s="384">
        <v>6.0133330000000003</v>
      </c>
      <c r="BV41" s="384">
        <v>6.0133330000000003</v>
      </c>
    </row>
    <row r="42" spans="1:74" ht="11.1" customHeight="1" x14ac:dyDescent="0.2">
      <c r="A42" s="98"/>
      <c r="B42" s="97" t="s">
        <v>56</v>
      </c>
      <c r="C42" s="232"/>
      <c r="D42" s="232"/>
      <c r="E42" s="232"/>
      <c r="F42" s="232"/>
      <c r="G42" s="232"/>
      <c r="H42" s="232"/>
      <c r="I42" s="232"/>
      <c r="J42" s="232"/>
      <c r="K42" s="232"/>
      <c r="L42" s="232"/>
      <c r="M42" s="232"/>
      <c r="N42" s="232"/>
      <c r="O42" s="232"/>
      <c r="P42" s="232"/>
      <c r="Q42" s="232"/>
      <c r="R42" s="232"/>
      <c r="S42" s="232"/>
      <c r="T42" s="232"/>
      <c r="U42" s="232"/>
      <c r="V42" s="232"/>
      <c r="W42" s="232"/>
      <c r="X42" s="232"/>
      <c r="Y42" s="232"/>
      <c r="Z42" s="232"/>
      <c r="AA42" s="232"/>
      <c r="AB42" s="232"/>
      <c r="AC42" s="232"/>
      <c r="AD42" s="232"/>
      <c r="AE42" s="232"/>
      <c r="AF42" s="232"/>
      <c r="AG42" s="232"/>
      <c r="AH42" s="232"/>
      <c r="AI42" s="232"/>
      <c r="AJ42" s="232"/>
      <c r="AK42" s="232"/>
      <c r="AL42" s="232"/>
      <c r="AM42" s="232"/>
      <c r="AN42" s="232"/>
      <c r="AO42" s="232"/>
      <c r="AP42" s="232"/>
      <c r="AQ42" s="232"/>
      <c r="AR42" s="232"/>
      <c r="AS42" s="232"/>
      <c r="AT42" s="232"/>
      <c r="AU42" s="232"/>
      <c r="AV42" s="232"/>
      <c r="AW42" s="232"/>
      <c r="AX42" s="232"/>
      <c r="AY42" s="232"/>
      <c r="AZ42" s="232"/>
      <c r="BA42" s="232"/>
      <c r="BB42" s="232"/>
      <c r="BC42" s="232"/>
      <c r="BD42" s="232"/>
      <c r="BE42" s="385"/>
      <c r="BF42" s="385"/>
      <c r="BG42" s="385"/>
      <c r="BH42" s="385"/>
      <c r="BI42" s="385"/>
      <c r="BJ42" s="385"/>
      <c r="BK42" s="385"/>
      <c r="BL42" s="385"/>
      <c r="BM42" s="385"/>
      <c r="BN42" s="385"/>
      <c r="BO42" s="385"/>
      <c r="BP42" s="385"/>
      <c r="BQ42" s="385"/>
      <c r="BR42" s="385"/>
      <c r="BS42" s="385"/>
      <c r="BT42" s="385"/>
      <c r="BU42" s="385"/>
      <c r="BV42" s="385"/>
    </row>
    <row r="43" spans="1:74" ht="11.1" customHeight="1" x14ac:dyDescent="0.2">
      <c r="A43" s="98" t="s">
        <v>721</v>
      </c>
      <c r="B43" s="200" t="s">
        <v>61</v>
      </c>
      <c r="C43" s="271">
        <v>0.26173732718999998</v>
      </c>
      <c r="D43" s="271">
        <v>0.2465</v>
      </c>
      <c r="E43" s="271">
        <v>0.23292626727999999</v>
      </c>
      <c r="F43" s="271">
        <v>0.23733809523999999</v>
      </c>
      <c r="G43" s="271">
        <v>0.24313364055</v>
      </c>
      <c r="H43" s="271">
        <v>0.24679047619</v>
      </c>
      <c r="I43" s="271">
        <v>0.24851152073999999</v>
      </c>
      <c r="J43" s="271">
        <v>0.24896313364</v>
      </c>
      <c r="K43" s="271">
        <v>0.24551428571</v>
      </c>
      <c r="L43" s="271">
        <v>0.23961751151999999</v>
      </c>
      <c r="M43" s="271">
        <v>0.22372380952000001</v>
      </c>
      <c r="N43" s="271">
        <v>0.21460829493</v>
      </c>
      <c r="O43" s="271">
        <v>0.23306912442</v>
      </c>
      <c r="P43" s="271">
        <v>0.2419408867</v>
      </c>
      <c r="Q43" s="271">
        <v>0.23995391704999999</v>
      </c>
      <c r="R43" s="271">
        <v>0.24051428571</v>
      </c>
      <c r="S43" s="271">
        <v>0.25033179723999999</v>
      </c>
      <c r="T43" s="271">
        <v>0.25108095238</v>
      </c>
      <c r="U43" s="271">
        <v>0.24453917050999999</v>
      </c>
      <c r="V43" s="271">
        <v>0.23815668203000001</v>
      </c>
      <c r="W43" s="271">
        <v>0.23178571429</v>
      </c>
      <c r="X43" s="271">
        <v>0.22693087558</v>
      </c>
      <c r="Y43" s="271">
        <v>0.22875238095</v>
      </c>
      <c r="Z43" s="271">
        <v>0.23537788018</v>
      </c>
      <c r="AA43" s="271">
        <v>0.24443317972</v>
      </c>
      <c r="AB43" s="271">
        <v>0.25045918366999997</v>
      </c>
      <c r="AC43" s="271">
        <v>0.249</v>
      </c>
      <c r="AD43" s="271">
        <v>0.2465952381</v>
      </c>
      <c r="AE43" s="271">
        <v>0.24871889401</v>
      </c>
      <c r="AF43" s="271">
        <v>0.24690952381</v>
      </c>
      <c r="AG43" s="271">
        <v>0.25118433179999999</v>
      </c>
      <c r="AH43" s="271">
        <v>0.2512718894</v>
      </c>
      <c r="AI43" s="271">
        <v>0.24677142857000001</v>
      </c>
      <c r="AJ43" s="271">
        <v>0.24806451613</v>
      </c>
      <c r="AK43" s="271">
        <v>0.24651904761999999</v>
      </c>
      <c r="AL43" s="271">
        <v>0.24038709677</v>
      </c>
      <c r="AM43" s="271">
        <v>0.24292626728</v>
      </c>
      <c r="AN43" s="271">
        <v>0.25241836735000001</v>
      </c>
      <c r="AO43" s="271">
        <v>0.25819354839000003</v>
      </c>
      <c r="AP43" s="271">
        <v>0.25464285714000001</v>
      </c>
      <c r="AQ43" s="271">
        <v>0.25275115206999998</v>
      </c>
      <c r="AR43" s="271">
        <v>0.25158095238</v>
      </c>
      <c r="AS43" s="271">
        <v>0.25836866358999999</v>
      </c>
      <c r="AT43" s="271">
        <v>0.26530414746999997</v>
      </c>
      <c r="AU43" s="271">
        <v>0.26638571429000002</v>
      </c>
      <c r="AV43" s="271">
        <v>0.26890322580999998</v>
      </c>
      <c r="AW43" s="271">
        <v>0.27294285713999999</v>
      </c>
      <c r="AX43" s="271">
        <v>0.26907373272000001</v>
      </c>
      <c r="AY43" s="271">
        <v>0.27165898618000001</v>
      </c>
      <c r="AZ43" s="271">
        <v>0.27174999999999999</v>
      </c>
      <c r="BA43" s="271">
        <v>0.27561290322999998</v>
      </c>
      <c r="BB43" s="271">
        <v>0.27287619048</v>
      </c>
      <c r="BC43" s="271">
        <v>0.27204147465</v>
      </c>
      <c r="BD43" s="271">
        <v>0.26840909090999998</v>
      </c>
      <c r="BE43" s="365">
        <v>0.26658310000000002</v>
      </c>
      <c r="BF43" s="365">
        <v>0.26346209999999998</v>
      </c>
      <c r="BG43" s="365">
        <v>0.2630673</v>
      </c>
      <c r="BH43" s="365">
        <v>0.25901560000000001</v>
      </c>
      <c r="BI43" s="365">
        <v>0.25779489999999999</v>
      </c>
      <c r="BJ43" s="365">
        <v>0.27081509999999998</v>
      </c>
      <c r="BK43" s="365">
        <v>0.25723879999999999</v>
      </c>
      <c r="BL43" s="365">
        <v>0.27024199999999998</v>
      </c>
      <c r="BM43" s="365">
        <v>0.27413480000000001</v>
      </c>
      <c r="BN43" s="365">
        <v>0.26872600000000002</v>
      </c>
      <c r="BO43" s="365">
        <v>0.26952670000000001</v>
      </c>
      <c r="BP43" s="365">
        <v>0.26829550000000002</v>
      </c>
      <c r="BQ43" s="365">
        <v>0.26820640000000001</v>
      </c>
      <c r="BR43" s="365">
        <v>0.26677800000000002</v>
      </c>
      <c r="BS43" s="365">
        <v>0.26433600000000002</v>
      </c>
      <c r="BT43" s="365">
        <v>0.26406760000000001</v>
      </c>
      <c r="BU43" s="365">
        <v>0.26336130000000002</v>
      </c>
      <c r="BV43" s="365">
        <v>0.27634710000000001</v>
      </c>
    </row>
    <row r="44" spans="1:74" ht="11.1" customHeight="1" x14ac:dyDescent="0.2">
      <c r="A44" s="98"/>
      <c r="B44" s="97" t="s">
        <v>57</v>
      </c>
      <c r="C44" s="232"/>
      <c r="D44" s="232"/>
      <c r="E44" s="232"/>
      <c r="F44" s="232"/>
      <c r="G44" s="232"/>
      <c r="H44" s="232"/>
      <c r="I44" s="232"/>
      <c r="J44" s="232"/>
      <c r="K44" s="232"/>
      <c r="L44" s="232"/>
      <c r="M44" s="232"/>
      <c r="N44" s="232"/>
      <c r="O44" s="232"/>
      <c r="P44" s="232"/>
      <c r="Q44" s="232"/>
      <c r="R44" s="232"/>
      <c r="S44" s="232"/>
      <c r="T44" s="232"/>
      <c r="U44" s="232"/>
      <c r="V44" s="232"/>
      <c r="W44" s="232"/>
      <c r="X44" s="232"/>
      <c r="Y44" s="232"/>
      <c r="Z44" s="232"/>
      <c r="AA44" s="232"/>
      <c r="AB44" s="232"/>
      <c r="AC44" s="232"/>
      <c r="AD44" s="232"/>
      <c r="AE44" s="232"/>
      <c r="AF44" s="232"/>
      <c r="AG44" s="232"/>
      <c r="AH44" s="232"/>
      <c r="AI44" s="232"/>
      <c r="AJ44" s="232"/>
      <c r="AK44" s="232"/>
      <c r="AL44" s="232"/>
      <c r="AM44" s="232"/>
      <c r="AN44" s="232"/>
      <c r="AO44" s="232"/>
      <c r="AP44" s="232"/>
      <c r="AQ44" s="232"/>
      <c r="AR44" s="232"/>
      <c r="AS44" s="232"/>
      <c r="AT44" s="232"/>
      <c r="AU44" s="232"/>
      <c r="AV44" s="232"/>
      <c r="AW44" s="232"/>
      <c r="AX44" s="232"/>
      <c r="AY44" s="232"/>
      <c r="AZ44" s="232"/>
      <c r="BA44" s="232"/>
      <c r="BB44" s="232"/>
      <c r="BC44" s="232"/>
      <c r="BD44" s="232"/>
      <c r="BE44" s="385"/>
      <c r="BF44" s="385"/>
      <c r="BG44" s="385"/>
      <c r="BH44" s="385"/>
      <c r="BI44" s="385"/>
      <c r="BJ44" s="385"/>
      <c r="BK44" s="385"/>
      <c r="BL44" s="385"/>
      <c r="BM44" s="385"/>
      <c r="BN44" s="385"/>
      <c r="BO44" s="385"/>
      <c r="BP44" s="385"/>
      <c r="BQ44" s="385"/>
      <c r="BR44" s="385"/>
      <c r="BS44" s="385"/>
      <c r="BT44" s="385"/>
      <c r="BU44" s="385"/>
      <c r="BV44" s="385"/>
    </row>
    <row r="45" spans="1:74" ht="11.1" customHeight="1" x14ac:dyDescent="0.2">
      <c r="A45" s="98" t="s">
        <v>650</v>
      </c>
      <c r="B45" s="201" t="s">
        <v>59</v>
      </c>
      <c r="C45" s="215">
        <v>2.29</v>
      </c>
      <c r="D45" s="215">
        <v>2.2599999999999998</v>
      </c>
      <c r="E45" s="215">
        <v>2.2599999999999998</v>
      </c>
      <c r="F45" s="215">
        <v>2.23</v>
      </c>
      <c r="G45" s="215">
        <v>2.2599999999999998</v>
      </c>
      <c r="H45" s="215">
        <v>2.25</v>
      </c>
      <c r="I45" s="215">
        <v>2.21</v>
      </c>
      <c r="J45" s="215">
        <v>2.23</v>
      </c>
      <c r="K45" s="215">
        <v>2.2200000000000002</v>
      </c>
      <c r="L45" s="215">
        <v>2.15</v>
      </c>
      <c r="M45" s="215">
        <v>2.15</v>
      </c>
      <c r="N45" s="215">
        <v>2.16</v>
      </c>
      <c r="O45" s="215">
        <v>2.12</v>
      </c>
      <c r="P45" s="215">
        <v>2.11</v>
      </c>
      <c r="Q45" s="215">
        <v>2.17</v>
      </c>
      <c r="R45" s="215">
        <v>2.16</v>
      </c>
      <c r="S45" s="215">
        <v>2.16</v>
      </c>
      <c r="T45" s="215">
        <v>2.1</v>
      </c>
      <c r="U45" s="215">
        <v>2.11</v>
      </c>
      <c r="V45" s="215">
        <v>2.11</v>
      </c>
      <c r="W45" s="215">
        <v>2.12</v>
      </c>
      <c r="X45" s="215">
        <v>2.0699999999999998</v>
      </c>
      <c r="Y45" s="215">
        <v>2.08</v>
      </c>
      <c r="Z45" s="215">
        <v>2.08</v>
      </c>
      <c r="AA45" s="215">
        <v>2.09</v>
      </c>
      <c r="AB45" s="215">
        <v>2.06</v>
      </c>
      <c r="AC45" s="215">
        <v>2.0699999999999998</v>
      </c>
      <c r="AD45" s="215">
        <v>2.08</v>
      </c>
      <c r="AE45" s="215">
        <v>2.09</v>
      </c>
      <c r="AF45" s="215">
        <v>2.0699999999999998</v>
      </c>
      <c r="AG45" s="215">
        <v>2.06</v>
      </c>
      <c r="AH45" s="215">
        <v>2.0499999999999998</v>
      </c>
      <c r="AI45" s="215">
        <v>2.02</v>
      </c>
      <c r="AJ45" s="215">
        <v>2.0299999999999998</v>
      </c>
      <c r="AK45" s="215">
        <v>2.04</v>
      </c>
      <c r="AL45" s="215">
        <v>2.04</v>
      </c>
      <c r="AM45" s="215">
        <v>2.0699999999999998</v>
      </c>
      <c r="AN45" s="215">
        <v>2.0699999999999998</v>
      </c>
      <c r="AO45" s="215">
        <v>2.04</v>
      </c>
      <c r="AP45" s="215">
        <v>2.0699999999999998</v>
      </c>
      <c r="AQ45" s="215">
        <v>2.0499999999999998</v>
      </c>
      <c r="AR45" s="215">
        <v>2.0499999999999998</v>
      </c>
      <c r="AS45" s="215">
        <v>2.06</v>
      </c>
      <c r="AT45" s="215">
        <v>2.06</v>
      </c>
      <c r="AU45" s="215">
        <v>2.0499999999999998</v>
      </c>
      <c r="AV45" s="215">
        <v>2.0499999999999998</v>
      </c>
      <c r="AW45" s="215">
        <v>2.06</v>
      </c>
      <c r="AX45" s="215">
        <v>2.12</v>
      </c>
      <c r="AY45" s="215">
        <v>2.1</v>
      </c>
      <c r="AZ45" s="215">
        <v>2.0699999999999998</v>
      </c>
      <c r="BA45" s="215">
        <v>2.0809676903000001</v>
      </c>
      <c r="BB45" s="215">
        <v>2.0704634307999998</v>
      </c>
      <c r="BC45" s="215">
        <v>2.1367609999999999</v>
      </c>
      <c r="BD45" s="215">
        <v>2.1008800000000001</v>
      </c>
      <c r="BE45" s="386">
        <v>2.090964</v>
      </c>
      <c r="BF45" s="386">
        <v>2.0997340000000002</v>
      </c>
      <c r="BG45" s="386">
        <v>2.109559</v>
      </c>
      <c r="BH45" s="386">
        <v>2.1025049999999998</v>
      </c>
      <c r="BI45" s="386">
        <v>2.1033650000000002</v>
      </c>
      <c r="BJ45" s="386">
        <v>2.1162749999999999</v>
      </c>
      <c r="BK45" s="386">
        <v>2.1166809999999998</v>
      </c>
      <c r="BL45" s="386">
        <v>2.1284420000000002</v>
      </c>
      <c r="BM45" s="386">
        <v>2.1369449999999999</v>
      </c>
      <c r="BN45" s="386">
        <v>2.1564220000000001</v>
      </c>
      <c r="BO45" s="386">
        <v>2.14289</v>
      </c>
      <c r="BP45" s="386">
        <v>2.120444</v>
      </c>
      <c r="BQ45" s="386">
        <v>2.1095570000000001</v>
      </c>
      <c r="BR45" s="386">
        <v>2.1139399999999999</v>
      </c>
      <c r="BS45" s="386">
        <v>2.1188259999999999</v>
      </c>
      <c r="BT45" s="386">
        <v>2.1106729999999998</v>
      </c>
      <c r="BU45" s="386">
        <v>2.1100590000000001</v>
      </c>
      <c r="BV45" s="386">
        <v>2.1188479999999998</v>
      </c>
    </row>
    <row r="46" spans="1:74" s="289" customFormat="1" ht="11.1" customHeight="1" x14ac:dyDescent="0.2">
      <c r="A46" s="93"/>
      <c r="B46" s="287"/>
      <c r="C46" s="288"/>
      <c r="D46" s="288"/>
      <c r="E46" s="288"/>
      <c r="F46" s="288"/>
      <c r="G46" s="288"/>
      <c r="H46" s="288"/>
      <c r="I46" s="288"/>
      <c r="J46" s="288"/>
      <c r="K46" s="288"/>
      <c r="L46" s="288"/>
      <c r="M46" s="288"/>
      <c r="N46" s="288"/>
      <c r="O46" s="288"/>
      <c r="P46" s="288"/>
      <c r="Q46" s="288"/>
      <c r="R46" s="288"/>
      <c r="S46" s="288"/>
      <c r="T46" s="288"/>
      <c r="U46" s="288"/>
      <c r="V46" s="288"/>
      <c r="W46" s="288"/>
      <c r="X46" s="288"/>
      <c r="Y46" s="288"/>
      <c r="Z46" s="288"/>
      <c r="AA46" s="288"/>
      <c r="AB46" s="288"/>
      <c r="AC46" s="288"/>
      <c r="AD46" s="288"/>
      <c r="AE46" s="288"/>
      <c r="AF46" s="288"/>
      <c r="AG46" s="288"/>
      <c r="AH46" s="288"/>
      <c r="AI46" s="288"/>
      <c r="AJ46" s="288"/>
      <c r="AK46" s="288"/>
      <c r="AL46" s="288"/>
      <c r="AM46" s="288"/>
      <c r="AN46" s="288"/>
      <c r="AO46" s="288"/>
      <c r="AP46" s="288"/>
      <c r="AQ46" s="288"/>
      <c r="AR46" s="288"/>
      <c r="AS46" s="288"/>
      <c r="AT46" s="288"/>
      <c r="AU46" s="288"/>
      <c r="AV46" s="288"/>
      <c r="AW46" s="288"/>
      <c r="AX46" s="288"/>
      <c r="AY46" s="387"/>
      <c r="AZ46" s="387"/>
      <c r="BA46" s="387"/>
      <c r="BB46" s="387"/>
      <c r="BC46" s="387"/>
      <c r="BD46" s="288"/>
      <c r="BE46" s="288"/>
      <c r="BF46" s="288"/>
      <c r="BG46" s="387"/>
      <c r="BH46" s="387"/>
      <c r="BI46" s="387"/>
      <c r="BJ46" s="387"/>
      <c r="BK46" s="387"/>
      <c r="BL46" s="387"/>
      <c r="BM46" s="387"/>
      <c r="BN46" s="387"/>
      <c r="BO46" s="387"/>
      <c r="BP46" s="387"/>
      <c r="BQ46" s="387"/>
      <c r="BR46" s="387"/>
      <c r="BS46" s="387"/>
      <c r="BT46" s="387"/>
      <c r="BU46" s="387"/>
      <c r="BV46" s="387"/>
    </row>
    <row r="47" spans="1:74" s="289" customFormat="1" ht="12" customHeight="1" x14ac:dyDescent="0.2">
      <c r="A47" s="93"/>
      <c r="B47" s="801" t="s">
        <v>1003</v>
      </c>
      <c r="C47" s="798"/>
      <c r="D47" s="798"/>
      <c r="E47" s="798"/>
      <c r="F47" s="798"/>
      <c r="G47" s="798"/>
      <c r="H47" s="798"/>
      <c r="I47" s="798"/>
      <c r="J47" s="798"/>
      <c r="K47" s="798"/>
      <c r="L47" s="798"/>
      <c r="M47" s="798"/>
      <c r="N47" s="798"/>
      <c r="O47" s="798"/>
      <c r="P47" s="798"/>
      <c r="Q47" s="798"/>
      <c r="AY47" s="519"/>
      <c r="AZ47" s="519"/>
      <c r="BA47" s="519"/>
      <c r="BB47" s="519"/>
      <c r="BC47" s="519"/>
      <c r="BD47" s="678"/>
      <c r="BE47" s="678"/>
      <c r="BF47" s="678"/>
      <c r="BG47" s="519"/>
      <c r="BH47" s="519"/>
      <c r="BI47" s="519"/>
      <c r="BJ47" s="519"/>
    </row>
    <row r="48" spans="1:74" s="455" customFormat="1" ht="12" customHeight="1" x14ac:dyDescent="0.2">
      <c r="A48" s="454"/>
      <c r="B48" s="839" t="s">
        <v>1067</v>
      </c>
      <c r="C48" s="788"/>
      <c r="D48" s="788"/>
      <c r="E48" s="788"/>
      <c r="F48" s="788"/>
      <c r="G48" s="788"/>
      <c r="H48" s="788"/>
      <c r="I48" s="788"/>
      <c r="J48" s="788"/>
      <c r="K48" s="788"/>
      <c r="L48" s="788"/>
      <c r="M48" s="788"/>
      <c r="N48" s="788"/>
      <c r="O48" s="788"/>
      <c r="P48" s="788"/>
      <c r="Q48" s="784"/>
      <c r="AY48" s="520"/>
      <c r="AZ48" s="520"/>
      <c r="BA48" s="520"/>
      <c r="BB48" s="520"/>
      <c r="BC48" s="520"/>
      <c r="BD48" s="679"/>
      <c r="BE48" s="679"/>
      <c r="BF48" s="679"/>
      <c r="BG48" s="520"/>
      <c r="BH48" s="520"/>
      <c r="BI48" s="520"/>
      <c r="BJ48" s="520"/>
    </row>
    <row r="49" spans="1:74" s="455" customFormat="1" ht="12" customHeight="1" x14ac:dyDescent="0.2">
      <c r="A49" s="454"/>
      <c r="B49" s="835" t="s">
        <v>1068</v>
      </c>
      <c r="C49" s="788"/>
      <c r="D49" s="788"/>
      <c r="E49" s="788"/>
      <c r="F49" s="788"/>
      <c r="G49" s="788"/>
      <c r="H49" s="788"/>
      <c r="I49" s="788"/>
      <c r="J49" s="788"/>
      <c r="K49" s="788"/>
      <c r="L49" s="788"/>
      <c r="M49" s="788"/>
      <c r="N49" s="788"/>
      <c r="O49" s="788"/>
      <c r="P49" s="788"/>
      <c r="Q49" s="784"/>
      <c r="AY49" s="520"/>
      <c r="AZ49" s="520"/>
      <c r="BA49" s="520"/>
      <c r="BB49" s="520"/>
      <c r="BC49" s="520"/>
      <c r="BD49" s="679"/>
      <c r="BE49" s="679"/>
      <c r="BF49" s="679"/>
      <c r="BG49" s="520"/>
      <c r="BH49" s="520"/>
      <c r="BI49" s="520"/>
      <c r="BJ49" s="520"/>
    </row>
    <row r="50" spans="1:74" s="455" customFormat="1" ht="12" customHeight="1" x14ac:dyDescent="0.2">
      <c r="A50" s="454"/>
      <c r="B50" s="839" t="s">
        <v>1069</v>
      </c>
      <c r="C50" s="788"/>
      <c r="D50" s="788"/>
      <c r="E50" s="788"/>
      <c r="F50" s="788"/>
      <c r="G50" s="788"/>
      <c r="H50" s="788"/>
      <c r="I50" s="788"/>
      <c r="J50" s="788"/>
      <c r="K50" s="788"/>
      <c r="L50" s="788"/>
      <c r="M50" s="788"/>
      <c r="N50" s="788"/>
      <c r="O50" s="788"/>
      <c r="P50" s="788"/>
      <c r="Q50" s="784"/>
      <c r="AY50" s="520"/>
      <c r="AZ50" s="520"/>
      <c r="BA50" s="520"/>
      <c r="BB50" s="520"/>
      <c r="BC50" s="520"/>
      <c r="BD50" s="679"/>
      <c r="BE50" s="679"/>
      <c r="BF50" s="679"/>
      <c r="BG50" s="520"/>
      <c r="BH50" s="520"/>
      <c r="BI50" s="520"/>
      <c r="BJ50" s="520"/>
    </row>
    <row r="51" spans="1:74" s="455" customFormat="1" ht="12" customHeight="1" x14ac:dyDescent="0.2">
      <c r="A51" s="454"/>
      <c r="B51" s="839" t="s">
        <v>100</v>
      </c>
      <c r="C51" s="788"/>
      <c r="D51" s="788"/>
      <c r="E51" s="788"/>
      <c r="F51" s="788"/>
      <c r="G51" s="788"/>
      <c r="H51" s="788"/>
      <c r="I51" s="788"/>
      <c r="J51" s="788"/>
      <c r="K51" s="788"/>
      <c r="L51" s="788"/>
      <c r="M51" s="788"/>
      <c r="N51" s="788"/>
      <c r="O51" s="788"/>
      <c r="P51" s="788"/>
      <c r="Q51" s="784"/>
      <c r="AY51" s="520"/>
      <c r="AZ51" s="520"/>
      <c r="BA51" s="520"/>
      <c r="BB51" s="520"/>
      <c r="BC51" s="520"/>
      <c r="BD51" s="679"/>
      <c r="BE51" s="679"/>
      <c r="BF51" s="679"/>
      <c r="BG51" s="520"/>
      <c r="BH51" s="520"/>
      <c r="BI51" s="520"/>
      <c r="BJ51" s="520"/>
    </row>
    <row r="52" spans="1:74" s="455" customFormat="1" ht="12" customHeight="1" x14ac:dyDescent="0.2">
      <c r="A52" s="454"/>
      <c r="B52" s="787" t="s">
        <v>1028</v>
      </c>
      <c r="C52" s="788"/>
      <c r="D52" s="788"/>
      <c r="E52" s="788"/>
      <c r="F52" s="788"/>
      <c r="G52" s="788"/>
      <c r="H52" s="788"/>
      <c r="I52" s="788"/>
      <c r="J52" s="788"/>
      <c r="K52" s="788"/>
      <c r="L52" s="788"/>
      <c r="M52" s="788"/>
      <c r="N52" s="788"/>
      <c r="O52" s="788"/>
      <c r="P52" s="788"/>
      <c r="Q52" s="784"/>
      <c r="AY52" s="520"/>
      <c r="AZ52" s="520"/>
      <c r="BA52" s="520"/>
      <c r="BB52" s="520"/>
      <c r="BC52" s="520"/>
      <c r="BD52" s="679"/>
      <c r="BE52" s="679"/>
      <c r="BF52" s="679"/>
      <c r="BG52" s="520"/>
      <c r="BH52" s="520"/>
      <c r="BI52" s="520"/>
      <c r="BJ52" s="520"/>
    </row>
    <row r="53" spans="1:74" s="455" customFormat="1" ht="22.35" customHeight="1" x14ac:dyDescent="0.2">
      <c r="A53" s="454"/>
      <c r="B53" s="787" t="s">
        <v>1070</v>
      </c>
      <c r="C53" s="788"/>
      <c r="D53" s="788"/>
      <c r="E53" s="788"/>
      <c r="F53" s="788"/>
      <c r="G53" s="788"/>
      <c r="H53" s="788"/>
      <c r="I53" s="788"/>
      <c r="J53" s="788"/>
      <c r="K53" s="788"/>
      <c r="L53" s="788"/>
      <c r="M53" s="788"/>
      <c r="N53" s="788"/>
      <c r="O53" s="788"/>
      <c r="P53" s="788"/>
      <c r="Q53" s="784"/>
      <c r="AY53" s="520"/>
      <c r="AZ53" s="520"/>
      <c r="BA53" s="520"/>
      <c r="BB53" s="520"/>
      <c r="BC53" s="520"/>
      <c r="BD53" s="679"/>
      <c r="BE53" s="679"/>
      <c r="BF53" s="679"/>
      <c r="BG53" s="520"/>
      <c r="BH53" s="520"/>
      <c r="BI53" s="520"/>
      <c r="BJ53" s="520"/>
    </row>
    <row r="54" spans="1:74" s="455" customFormat="1" ht="12" customHeight="1" x14ac:dyDescent="0.2">
      <c r="A54" s="454"/>
      <c r="B54" s="782" t="s">
        <v>1032</v>
      </c>
      <c r="C54" s="783"/>
      <c r="D54" s="783"/>
      <c r="E54" s="783"/>
      <c r="F54" s="783"/>
      <c r="G54" s="783"/>
      <c r="H54" s="783"/>
      <c r="I54" s="783"/>
      <c r="J54" s="783"/>
      <c r="K54" s="783"/>
      <c r="L54" s="783"/>
      <c r="M54" s="783"/>
      <c r="N54" s="783"/>
      <c r="O54" s="783"/>
      <c r="P54" s="783"/>
      <c r="Q54" s="784"/>
      <c r="AY54" s="520"/>
      <c r="AZ54" s="520"/>
      <c r="BA54" s="520"/>
      <c r="BB54" s="520"/>
      <c r="BC54" s="520"/>
      <c r="BD54" s="679"/>
      <c r="BE54" s="679"/>
      <c r="BF54" s="679"/>
      <c r="BG54" s="520"/>
      <c r="BH54" s="520"/>
      <c r="BI54" s="520"/>
      <c r="BJ54" s="520"/>
    </row>
    <row r="55" spans="1:74" s="456" customFormat="1" ht="12" customHeight="1" x14ac:dyDescent="0.2">
      <c r="A55" s="435"/>
      <c r="B55" s="804" t="s">
        <v>1129</v>
      </c>
      <c r="C55" s="784"/>
      <c r="D55" s="784"/>
      <c r="E55" s="784"/>
      <c r="F55" s="784"/>
      <c r="G55" s="784"/>
      <c r="H55" s="784"/>
      <c r="I55" s="784"/>
      <c r="J55" s="784"/>
      <c r="K55" s="784"/>
      <c r="L55" s="784"/>
      <c r="M55" s="784"/>
      <c r="N55" s="784"/>
      <c r="O55" s="784"/>
      <c r="P55" s="784"/>
      <c r="Q55" s="784"/>
      <c r="AY55" s="521"/>
      <c r="AZ55" s="521"/>
      <c r="BA55" s="521"/>
      <c r="BB55" s="521"/>
      <c r="BC55" s="521"/>
      <c r="BD55" s="680"/>
      <c r="BE55" s="680"/>
      <c r="BF55" s="680"/>
      <c r="BG55" s="521"/>
      <c r="BH55" s="521"/>
      <c r="BI55" s="521"/>
      <c r="BJ55" s="521"/>
    </row>
    <row r="56" spans="1:74" x14ac:dyDescent="0.2">
      <c r="BK56" s="388"/>
      <c r="BL56" s="388"/>
      <c r="BM56" s="388"/>
      <c r="BN56" s="388"/>
      <c r="BO56" s="388"/>
      <c r="BP56" s="388"/>
      <c r="BQ56" s="388"/>
      <c r="BR56" s="388"/>
      <c r="BS56" s="388"/>
      <c r="BT56" s="388"/>
      <c r="BU56" s="388"/>
      <c r="BV56" s="388"/>
    </row>
    <row r="57" spans="1:74" x14ac:dyDescent="0.2">
      <c r="BK57" s="388"/>
      <c r="BL57" s="388"/>
      <c r="BM57" s="388"/>
      <c r="BN57" s="388"/>
      <c r="BO57" s="388"/>
      <c r="BP57" s="388"/>
      <c r="BQ57" s="388"/>
      <c r="BR57" s="388"/>
      <c r="BS57" s="388"/>
      <c r="BT57" s="388"/>
      <c r="BU57" s="388"/>
      <c r="BV57" s="388"/>
    </row>
    <row r="58" spans="1:74" x14ac:dyDescent="0.2">
      <c r="BK58" s="388"/>
      <c r="BL58" s="388"/>
      <c r="BM58" s="388"/>
      <c r="BN58" s="388"/>
      <c r="BO58" s="388"/>
      <c r="BP58" s="388"/>
      <c r="BQ58" s="388"/>
      <c r="BR58" s="388"/>
      <c r="BS58" s="388"/>
      <c r="BT58" s="388"/>
      <c r="BU58" s="388"/>
      <c r="BV58" s="388"/>
    </row>
    <row r="59" spans="1:74" x14ac:dyDescent="0.2">
      <c r="BK59" s="388"/>
      <c r="BL59" s="388"/>
      <c r="BM59" s="388"/>
      <c r="BN59" s="388"/>
      <c r="BO59" s="388"/>
      <c r="BP59" s="388"/>
      <c r="BQ59" s="388"/>
      <c r="BR59" s="388"/>
      <c r="BS59" s="388"/>
      <c r="BT59" s="388"/>
      <c r="BU59" s="388"/>
      <c r="BV59" s="388"/>
    </row>
    <row r="60" spans="1:74" x14ac:dyDescent="0.2">
      <c r="BK60" s="388"/>
      <c r="BL60" s="388"/>
      <c r="BM60" s="388"/>
      <c r="BN60" s="388"/>
      <c r="BO60" s="388"/>
      <c r="BP60" s="388"/>
      <c r="BQ60" s="388"/>
      <c r="BR60" s="388"/>
      <c r="BS60" s="388"/>
      <c r="BT60" s="388"/>
      <c r="BU60" s="388"/>
      <c r="BV60" s="388"/>
    </row>
    <row r="61" spans="1:74" x14ac:dyDescent="0.2">
      <c r="BK61" s="388"/>
      <c r="BL61" s="388"/>
      <c r="BM61" s="388"/>
      <c r="BN61" s="388"/>
      <c r="BO61" s="388"/>
      <c r="BP61" s="388"/>
      <c r="BQ61" s="388"/>
      <c r="BR61" s="388"/>
      <c r="BS61" s="388"/>
      <c r="BT61" s="388"/>
      <c r="BU61" s="388"/>
      <c r="BV61" s="388"/>
    </row>
    <row r="62" spans="1:74" x14ac:dyDescent="0.2">
      <c r="BK62" s="388"/>
      <c r="BL62" s="388"/>
      <c r="BM62" s="388"/>
      <c r="BN62" s="388"/>
      <c r="BO62" s="388"/>
      <c r="BP62" s="388"/>
      <c r="BQ62" s="388"/>
      <c r="BR62" s="388"/>
      <c r="BS62" s="388"/>
      <c r="BT62" s="388"/>
      <c r="BU62" s="388"/>
      <c r="BV62" s="388"/>
    </row>
    <row r="63" spans="1:74" x14ac:dyDescent="0.2">
      <c r="BK63" s="388"/>
      <c r="BL63" s="388"/>
      <c r="BM63" s="388"/>
      <c r="BN63" s="388"/>
      <c r="BO63" s="388"/>
      <c r="BP63" s="388"/>
      <c r="BQ63" s="388"/>
      <c r="BR63" s="388"/>
      <c r="BS63" s="388"/>
      <c r="BT63" s="388"/>
      <c r="BU63" s="388"/>
      <c r="BV63" s="388"/>
    </row>
    <row r="64" spans="1:74" x14ac:dyDescent="0.2">
      <c r="BK64" s="388"/>
      <c r="BL64" s="388"/>
      <c r="BM64" s="388"/>
      <c r="BN64" s="388"/>
      <c r="BO64" s="388"/>
      <c r="BP64" s="388"/>
      <c r="BQ64" s="388"/>
      <c r="BR64" s="388"/>
      <c r="BS64" s="388"/>
      <c r="BT64" s="388"/>
      <c r="BU64" s="388"/>
      <c r="BV64" s="388"/>
    </row>
    <row r="65" spans="63:74" x14ac:dyDescent="0.2">
      <c r="BK65" s="388"/>
      <c r="BL65" s="388"/>
      <c r="BM65" s="388"/>
      <c r="BN65" s="388"/>
      <c r="BO65" s="388"/>
      <c r="BP65" s="388"/>
      <c r="BQ65" s="388"/>
      <c r="BR65" s="388"/>
      <c r="BS65" s="388"/>
      <c r="BT65" s="388"/>
      <c r="BU65" s="388"/>
      <c r="BV65" s="388"/>
    </row>
    <row r="66" spans="63:74" x14ac:dyDescent="0.2">
      <c r="BK66" s="388"/>
      <c r="BL66" s="388"/>
      <c r="BM66" s="388"/>
      <c r="BN66" s="388"/>
      <c r="BO66" s="388"/>
      <c r="BP66" s="388"/>
      <c r="BQ66" s="388"/>
      <c r="BR66" s="388"/>
      <c r="BS66" s="388"/>
      <c r="BT66" s="388"/>
      <c r="BU66" s="388"/>
      <c r="BV66" s="388"/>
    </row>
    <row r="67" spans="63:74" x14ac:dyDescent="0.2">
      <c r="BK67" s="388"/>
      <c r="BL67" s="388"/>
      <c r="BM67" s="388"/>
      <c r="BN67" s="388"/>
      <c r="BO67" s="388"/>
      <c r="BP67" s="388"/>
      <c r="BQ67" s="388"/>
      <c r="BR67" s="388"/>
      <c r="BS67" s="388"/>
      <c r="BT67" s="388"/>
      <c r="BU67" s="388"/>
      <c r="BV67" s="388"/>
    </row>
    <row r="68" spans="63:74" x14ac:dyDescent="0.2">
      <c r="BK68" s="388"/>
      <c r="BL68" s="388"/>
      <c r="BM68" s="388"/>
      <c r="BN68" s="388"/>
      <c r="BO68" s="388"/>
      <c r="BP68" s="388"/>
      <c r="BQ68" s="388"/>
      <c r="BR68" s="388"/>
      <c r="BS68" s="388"/>
      <c r="BT68" s="388"/>
      <c r="BU68" s="388"/>
      <c r="BV68" s="388"/>
    </row>
    <row r="69" spans="63:74" x14ac:dyDescent="0.2">
      <c r="BK69" s="388"/>
      <c r="BL69" s="388"/>
      <c r="BM69" s="388"/>
      <c r="BN69" s="388"/>
      <c r="BO69" s="388"/>
      <c r="BP69" s="388"/>
      <c r="BQ69" s="388"/>
      <c r="BR69" s="388"/>
      <c r="BS69" s="388"/>
      <c r="BT69" s="388"/>
      <c r="BU69" s="388"/>
      <c r="BV69" s="388"/>
    </row>
    <row r="70" spans="63:74" x14ac:dyDescent="0.2">
      <c r="BK70" s="388"/>
      <c r="BL70" s="388"/>
      <c r="BM70" s="388"/>
      <c r="BN70" s="388"/>
      <c r="BO70" s="388"/>
      <c r="BP70" s="388"/>
      <c r="BQ70" s="388"/>
      <c r="BR70" s="388"/>
      <c r="BS70" s="388"/>
      <c r="BT70" s="388"/>
      <c r="BU70" s="388"/>
      <c r="BV70" s="388"/>
    </row>
    <row r="71" spans="63:74" x14ac:dyDescent="0.2">
      <c r="BK71" s="388"/>
      <c r="BL71" s="388"/>
      <c r="BM71" s="388"/>
      <c r="BN71" s="388"/>
      <c r="BO71" s="388"/>
      <c r="BP71" s="388"/>
      <c r="BQ71" s="388"/>
      <c r="BR71" s="388"/>
      <c r="BS71" s="388"/>
      <c r="BT71" s="388"/>
      <c r="BU71" s="388"/>
      <c r="BV71" s="388"/>
    </row>
    <row r="72" spans="63:74" x14ac:dyDescent="0.2">
      <c r="BK72" s="388"/>
      <c r="BL72" s="388"/>
      <c r="BM72" s="388"/>
      <c r="BN72" s="388"/>
      <c r="BO72" s="388"/>
      <c r="BP72" s="388"/>
      <c r="BQ72" s="388"/>
      <c r="BR72" s="388"/>
      <c r="BS72" s="388"/>
      <c r="BT72" s="388"/>
      <c r="BU72" s="388"/>
      <c r="BV72" s="388"/>
    </row>
    <row r="73" spans="63:74" x14ac:dyDescent="0.2">
      <c r="BK73" s="388"/>
      <c r="BL73" s="388"/>
      <c r="BM73" s="388"/>
      <c r="BN73" s="388"/>
      <c r="BO73" s="388"/>
      <c r="BP73" s="388"/>
      <c r="BQ73" s="388"/>
      <c r="BR73" s="388"/>
      <c r="BS73" s="388"/>
      <c r="BT73" s="388"/>
      <c r="BU73" s="388"/>
      <c r="BV73" s="388"/>
    </row>
    <row r="74" spans="63:74" x14ac:dyDescent="0.2">
      <c r="BK74" s="388"/>
      <c r="BL74" s="388"/>
      <c r="BM74" s="388"/>
      <c r="BN74" s="388"/>
      <c r="BO74" s="388"/>
      <c r="BP74" s="388"/>
      <c r="BQ74" s="388"/>
      <c r="BR74" s="388"/>
      <c r="BS74" s="388"/>
      <c r="BT74" s="388"/>
      <c r="BU74" s="388"/>
      <c r="BV74" s="388"/>
    </row>
    <row r="75" spans="63:74" x14ac:dyDescent="0.2">
      <c r="BK75" s="388"/>
      <c r="BL75" s="388"/>
      <c r="BM75" s="388"/>
      <c r="BN75" s="388"/>
      <c r="BO75" s="388"/>
      <c r="BP75" s="388"/>
      <c r="BQ75" s="388"/>
      <c r="BR75" s="388"/>
      <c r="BS75" s="388"/>
      <c r="BT75" s="388"/>
      <c r="BU75" s="388"/>
      <c r="BV75" s="388"/>
    </row>
    <row r="76" spans="63:74" x14ac:dyDescent="0.2">
      <c r="BK76" s="388"/>
      <c r="BL76" s="388"/>
      <c r="BM76" s="388"/>
      <c r="BN76" s="388"/>
      <c r="BO76" s="388"/>
      <c r="BP76" s="388"/>
      <c r="BQ76" s="388"/>
      <c r="BR76" s="388"/>
      <c r="BS76" s="388"/>
      <c r="BT76" s="388"/>
      <c r="BU76" s="388"/>
      <c r="BV76" s="388"/>
    </row>
    <row r="77" spans="63:74" x14ac:dyDescent="0.2">
      <c r="BK77" s="388"/>
      <c r="BL77" s="388"/>
      <c r="BM77" s="388"/>
      <c r="BN77" s="388"/>
      <c r="BO77" s="388"/>
      <c r="BP77" s="388"/>
      <c r="BQ77" s="388"/>
      <c r="BR77" s="388"/>
      <c r="BS77" s="388"/>
      <c r="BT77" s="388"/>
      <c r="BU77" s="388"/>
      <c r="BV77" s="388"/>
    </row>
    <row r="78" spans="63:74" x14ac:dyDescent="0.2">
      <c r="BK78" s="388"/>
      <c r="BL78" s="388"/>
      <c r="BM78" s="388"/>
      <c r="BN78" s="388"/>
      <c r="BO78" s="388"/>
      <c r="BP78" s="388"/>
      <c r="BQ78" s="388"/>
      <c r="BR78" s="388"/>
      <c r="BS78" s="388"/>
      <c r="BT78" s="388"/>
      <c r="BU78" s="388"/>
      <c r="BV78" s="388"/>
    </row>
    <row r="79" spans="63:74" x14ac:dyDescent="0.2">
      <c r="BK79" s="388"/>
      <c r="BL79" s="388"/>
      <c r="BM79" s="388"/>
      <c r="BN79" s="388"/>
      <c r="BO79" s="388"/>
      <c r="BP79" s="388"/>
      <c r="BQ79" s="388"/>
      <c r="BR79" s="388"/>
      <c r="BS79" s="388"/>
      <c r="BT79" s="388"/>
      <c r="BU79" s="388"/>
      <c r="BV79" s="388"/>
    </row>
    <row r="80" spans="63:74" x14ac:dyDescent="0.2">
      <c r="BK80" s="388"/>
      <c r="BL80" s="388"/>
      <c r="BM80" s="388"/>
      <c r="BN80" s="388"/>
      <c r="BO80" s="388"/>
      <c r="BP80" s="388"/>
      <c r="BQ80" s="388"/>
      <c r="BR80" s="388"/>
      <c r="BS80" s="388"/>
      <c r="BT80" s="388"/>
      <c r="BU80" s="388"/>
      <c r="BV80" s="388"/>
    </row>
    <row r="81" spans="63:74" x14ac:dyDescent="0.2">
      <c r="BK81" s="388"/>
      <c r="BL81" s="388"/>
      <c r="BM81" s="388"/>
      <c r="BN81" s="388"/>
      <c r="BO81" s="388"/>
      <c r="BP81" s="388"/>
      <c r="BQ81" s="388"/>
      <c r="BR81" s="388"/>
      <c r="BS81" s="388"/>
      <c r="BT81" s="388"/>
      <c r="BU81" s="388"/>
      <c r="BV81" s="388"/>
    </row>
    <row r="82" spans="63:74" x14ac:dyDescent="0.2">
      <c r="BK82" s="388"/>
      <c r="BL82" s="388"/>
      <c r="BM82" s="388"/>
      <c r="BN82" s="388"/>
      <c r="BO82" s="388"/>
      <c r="BP82" s="388"/>
      <c r="BQ82" s="388"/>
      <c r="BR82" s="388"/>
      <c r="BS82" s="388"/>
      <c r="BT82" s="388"/>
      <c r="BU82" s="388"/>
      <c r="BV82" s="388"/>
    </row>
    <row r="83" spans="63:74" x14ac:dyDescent="0.2">
      <c r="BK83" s="388"/>
      <c r="BL83" s="388"/>
      <c r="BM83" s="388"/>
      <c r="BN83" s="388"/>
      <c r="BO83" s="388"/>
      <c r="BP83" s="388"/>
      <c r="BQ83" s="388"/>
      <c r="BR83" s="388"/>
      <c r="BS83" s="388"/>
      <c r="BT83" s="388"/>
      <c r="BU83" s="388"/>
      <c r="BV83" s="388"/>
    </row>
    <row r="84" spans="63:74" x14ac:dyDescent="0.2">
      <c r="BK84" s="388"/>
      <c r="BL84" s="388"/>
      <c r="BM84" s="388"/>
      <c r="BN84" s="388"/>
      <c r="BO84" s="388"/>
      <c r="BP84" s="388"/>
      <c r="BQ84" s="388"/>
      <c r="BR84" s="388"/>
      <c r="BS84" s="388"/>
      <c r="BT84" s="388"/>
      <c r="BU84" s="388"/>
      <c r="BV84" s="388"/>
    </row>
    <row r="85" spans="63:74" x14ac:dyDescent="0.2">
      <c r="BK85" s="388"/>
      <c r="BL85" s="388"/>
      <c r="BM85" s="388"/>
      <c r="BN85" s="388"/>
      <c r="BO85" s="388"/>
      <c r="BP85" s="388"/>
      <c r="BQ85" s="388"/>
      <c r="BR85" s="388"/>
      <c r="BS85" s="388"/>
      <c r="BT85" s="388"/>
      <c r="BU85" s="388"/>
      <c r="BV85" s="388"/>
    </row>
    <row r="86" spans="63:74" x14ac:dyDescent="0.2">
      <c r="BK86" s="388"/>
      <c r="BL86" s="388"/>
      <c r="BM86" s="388"/>
      <c r="BN86" s="388"/>
      <c r="BO86" s="388"/>
      <c r="BP86" s="388"/>
      <c r="BQ86" s="388"/>
      <c r="BR86" s="388"/>
      <c r="BS86" s="388"/>
      <c r="BT86" s="388"/>
      <c r="BU86" s="388"/>
      <c r="BV86" s="388"/>
    </row>
    <row r="87" spans="63:74" x14ac:dyDescent="0.2">
      <c r="BK87" s="388"/>
      <c r="BL87" s="388"/>
      <c r="BM87" s="388"/>
      <c r="BN87" s="388"/>
      <c r="BO87" s="388"/>
      <c r="BP87" s="388"/>
      <c r="BQ87" s="388"/>
      <c r="BR87" s="388"/>
      <c r="BS87" s="388"/>
      <c r="BT87" s="388"/>
      <c r="BU87" s="388"/>
      <c r="BV87" s="388"/>
    </row>
    <row r="88" spans="63:74" x14ac:dyDescent="0.2">
      <c r="BK88" s="388"/>
      <c r="BL88" s="388"/>
      <c r="BM88" s="388"/>
      <c r="BN88" s="388"/>
      <c r="BO88" s="388"/>
      <c r="BP88" s="388"/>
      <c r="BQ88" s="388"/>
      <c r="BR88" s="388"/>
      <c r="BS88" s="388"/>
      <c r="BT88" s="388"/>
      <c r="BU88" s="388"/>
      <c r="BV88" s="388"/>
    </row>
    <row r="89" spans="63:74" x14ac:dyDescent="0.2">
      <c r="BK89" s="388"/>
      <c r="BL89" s="388"/>
      <c r="BM89" s="388"/>
      <c r="BN89" s="388"/>
      <c r="BO89" s="388"/>
      <c r="BP89" s="388"/>
      <c r="BQ89" s="388"/>
      <c r="BR89" s="388"/>
      <c r="BS89" s="388"/>
      <c r="BT89" s="388"/>
      <c r="BU89" s="388"/>
      <c r="BV89" s="388"/>
    </row>
    <row r="90" spans="63:74" x14ac:dyDescent="0.2">
      <c r="BK90" s="388"/>
      <c r="BL90" s="388"/>
      <c r="BM90" s="388"/>
      <c r="BN90" s="388"/>
      <c r="BO90" s="388"/>
      <c r="BP90" s="388"/>
      <c r="BQ90" s="388"/>
      <c r="BR90" s="388"/>
      <c r="BS90" s="388"/>
      <c r="BT90" s="388"/>
      <c r="BU90" s="388"/>
      <c r="BV90" s="388"/>
    </row>
    <row r="91" spans="63:74" x14ac:dyDescent="0.2">
      <c r="BK91" s="388"/>
      <c r="BL91" s="388"/>
      <c r="BM91" s="388"/>
      <c r="BN91" s="388"/>
      <c r="BO91" s="388"/>
      <c r="BP91" s="388"/>
      <c r="BQ91" s="388"/>
      <c r="BR91" s="388"/>
      <c r="BS91" s="388"/>
      <c r="BT91" s="388"/>
      <c r="BU91" s="388"/>
      <c r="BV91" s="388"/>
    </row>
    <row r="92" spans="63:74" x14ac:dyDescent="0.2">
      <c r="BK92" s="388"/>
      <c r="BL92" s="388"/>
      <c r="BM92" s="388"/>
      <c r="BN92" s="388"/>
      <c r="BO92" s="388"/>
      <c r="BP92" s="388"/>
      <c r="BQ92" s="388"/>
      <c r="BR92" s="388"/>
      <c r="BS92" s="388"/>
      <c r="BT92" s="388"/>
      <c r="BU92" s="388"/>
      <c r="BV92" s="388"/>
    </row>
    <row r="93" spans="63:74" x14ac:dyDescent="0.2">
      <c r="BK93" s="388"/>
      <c r="BL93" s="388"/>
      <c r="BM93" s="388"/>
      <c r="BN93" s="388"/>
      <c r="BO93" s="388"/>
      <c r="BP93" s="388"/>
      <c r="BQ93" s="388"/>
      <c r="BR93" s="388"/>
      <c r="BS93" s="388"/>
      <c r="BT93" s="388"/>
      <c r="BU93" s="388"/>
      <c r="BV93" s="388"/>
    </row>
    <row r="94" spans="63:74" x14ac:dyDescent="0.2">
      <c r="BK94" s="388"/>
      <c r="BL94" s="388"/>
      <c r="BM94" s="388"/>
      <c r="BN94" s="388"/>
      <c r="BO94" s="388"/>
      <c r="BP94" s="388"/>
      <c r="BQ94" s="388"/>
      <c r="BR94" s="388"/>
      <c r="BS94" s="388"/>
      <c r="BT94" s="388"/>
      <c r="BU94" s="388"/>
      <c r="BV94" s="388"/>
    </row>
    <row r="95" spans="63:74" x14ac:dyDescent="0.2">
      <c r="BK95" s="388"/>
      <c r="BL95" s="388"/>
      <c r="BM95" s="388"/>
      <c r="BN95" s="388"/>
      <c r="BO95" s="388"/>
      <c r="BP95" s="388"/>
      <c r="BQ95" s="388"/>
      <c r="BR95" s="388"/>
      <c r="BS95" s="388"/>
      <c r="BT95" s="388"/>
      <c r="BU95" s="388"/>
      <c r="BV95" s="388"/>
    </row>
    <row r="96" spans="63:74" x14ac:dyDescent="0.2">
      <c r="BK96" s="388"/>
      <c r="BL96" s="388"/>
      <c r="BM96" s="388"/>
      <c r="BN96" s="388"/>
      <c r="BO96" s="388"/>
      <c r="BP96" s="388"/>
      <c r="BQ96" s="388"/>
      <c r="BR96" s="388"/>
      <c r="BS96" s="388"/>
      <c r="BT96" s="388"/>
      <c r="BU96" s="388"/>
      <c r="BV96" s="388"/>
    </row>
    <row r="97" spans="63:74" x14ac:dyDescent="0.2">
      <c r="BK97" s="388"/>
      <c r="BL97" s="388"/>
      <c r="BM97" s="388"/>
      <c r="BN97" s="388"/>
      <c r="BO97" s="388"/>
      <c r="BP97" s="388"/>
      <c r="BQ97" s="388"/>
      <c r="BR97" s="388"/>
      <c r="BS97" s="388"/>
      <c r="BT97" s="388"/>
      <c r="BU97" s="388"/>
      <c r="BV97" s="388"/>
    </row>
    <row r="98" spans="63:74" x14ac:dyDescent="0.2">
      <c r="BK98" s="388"/>
      <c r="BL98" s="388"/>
      <c r="BM98" s="388"/>
      <c r="BN98" s="388"/>
      <c r="BO98" s="388"/>
      <c r="BP98" s="388"/>
      <c r="BQ98" s="388"/>
      <c r="BR98" s="388"/>
      <c r="BS98" s="388"/>
      <c r="BT98" s="388"/>
      <c r="BU98" s="388"/>
      <c r="BV98" s="388"/>
    </row>
    <row r="99" spans="63:74" x14ac:dyDescent="0.2">
      <c r="BK99" s="388"/>
      <c r="BL99" s="388"/>
      <c r="BM99" s="388"/>
      <c r="BN99" s="388"/>
      <c r="BO99" s="388"/>
      <c r="BP99" s="388"/>
      <c r="BQ99" s="388"/>
      <c r="BR99" s="388"/>
      <c r="BS99" s="388"/>
      <c r="BT99" s="388"/>
      <c r="BU99" s="388"/>
      <c r="BV99" s="388"/>
    </row>
    <row r="100" spans="63:74" x14ac:dyDescent="0.2">
      <c r="BK100" s="388"/>
      <c r="BL100" s="388"/>
      <c r="BM100" s="388"/>
      <c r="BN100" s="388"/>
      <c r="BO100" s="388"/>
      <c r="BP100" s="388"/>
      <c r="BQ100" s="388"/>
      <c r="BR100" s="388"/>
      <c r="BS100" s="388"/>
      <c r="BT100" s="388"/>
      <c r="BU100" s="388"/>
      <c r="BV100" s="388"/>
    </row>
    <row r="101" spans="63:74" x14ac:dyDescent="0.2">
      <c r="BK101" s="388"/>
      <c r="BL101" s="388"/>
      <c r="BM101" s="388"/>
      <c r="BN101" s="388"/>
      <c r="BO101" s="388"/>
      <c r="BP101" s="388"/>
      <c r="BQ101" s="388"/>
      <c r="BR101" s="388"/>
      <c r="BS101" s="388"/>
      <c r="BT101" s="388"/>
      <c r="BU101" s="388"/>
      <c r="BV101" s="388"/>
    </row>
    <row r="102" spans="63:74" x14ac:dyDescent="0.2">
      <c r="BK102" s="388"/>
      <c r="BL102" s="388"/>
      <c r="BM102" s="388"/>
      <c r="BN102" s="388"/>
      <c r="BO102" s="388"/>
      <c r="BP102" s="388"/>
      <c r="BQ102" s="388"/>
      <c r="BR102" s="388"/>
      <c r="BS102" s="388"/>
      <c r="BT102" s="388"/>
      <c r="BU102" s="388"/>
      <c r="BV102" s="388"/>
    </row>
    <row r="103" spans="63:74" x14ac:dyDescent="0.2">
      <c r="BK103" s="388"/>
      <c r="BL103" s="388"/>
      <c r="BM103" s="388"/>
      <c r="BN103" s="388"/>
      <c r="BO103" s="388"/>
      <c r="BP103" s="388"/>
      <c r="BQ103" s="388"/>
      <c r="BR103" s="388"/>
      <c r="BS103" s="388"/>
      <c r="BT103" s="388"/>
      <c r="BU103" s="388"/>
      <c r="BV103" s="388"/>
    </row>
    <row r="104" spans="63:74" x14ac:dyDescent="0.2">
      <c r="BK104" s="388"/>
      <c r="BL104" s="388"/>
      <c r="BM104" s="388"/>
      <c r="BN104" s="388"/>
      <c r="BO104" s="388"/>
      <c r="BP104" s="388"/>
      <c r="BQ104" s="388"/>
      <c r="BR104" s="388"/>
      <c r="BS104" s="388"/>
      <c r="BT104" s="388"/>
      <c r="BU104" s="388"/>
      <c r="BV104" s="388"/>
    </row>
    <row r="105" spans="63:74" x14ac:dyDescent="0.2">
      <c r="BK105" s="388"/>
      <c r="BL105" s="388"/>
      <c r="BM105" s="388"/>
      <c r="BN105" s="388"/>
      <c r="BO105" s="388"/>
      <c r="BP105" s="388"/>
      <c r="BQ105" s="388"/>
      <c r="BR105" s="388"/>
      <c r="BS105" s="388"/>
      <c r="BT105" s="388"/>
      <c r="BU105" s="388"/>
      <c r="BV105" s="388"/>
    </row>
    <row r="106" spans="63:74" x14ac:dyDescent="0.2">
      <c r="BK106" s="388"/>
      <c r="BL106" s="388"/>
      <c r="BM106" s="388"/>
      <c r="BN106" s="388"/>
      <c r="BO106" s="388"/>
      <c r="BP106" s="388"/>
      <c r="BQ106" s="388"/>
      <c r="BR106" s="388"/>
      <c r="BS106" s="388"/>
      <c r="BT106" s="388"/>
      <c r="BU106" s="388"/>
      <c r="BV106" s="388"/>
    </row>
    <row r="107" spans="63:74" x14ac:dyDescent="0.2">
      <c r="BK107" s="388"/>
      <c r="BL107" s="388"/>
      <c r="BM107" s="388"/>
      <c r="BN107" s="388"/>
      <c r="BO107" s="388"/>
      <c r="BP107" s="388"/>
      <c r="BQ107" s="388"/>
      <c r="BR107" s="388"/>
      <c r="BS107" s="388"/>
      <c r="BT107" s="388"/>
      <c r="BU107" s="388"/>
      <c r="BV107" s="388"/>
    </row>
    <row r="108" spans="63:74" x14ac:dyDescent="0.2">
      <c r="BK108" s="388"/>
      <c r="BL108" s="388"/>
      <c r="BM108" s="388"/>
      <c r="BN108" s="388"/>
      <c r="BO108" s="388"/>
      <c r="BP108" s="388"/>
      <c r="BQ108" s="388"/>
      <c r="BR108" s="388"/>
      <c r="BS108" s="388"/>
      <c r="BT108" s="388"/>
      <c r="BU108" s="388"/>
      <c r="BV108" s="388"/>
    </row>
    <row r="109" spans="63:74" x14ac:dyDescent="0.2">
      <c r="BK109" s="388"/>
      <c r="BL109" s="388"/>
      <c r="BM109" s="388"/>
      <c r="BN109" s="388"/>
      <c r="BO109" s="388"/>
      <c r="BP109" s="388"/>
      <c r="BQ109" s="388"/>
      <c r="BR109" s="388"/>
      <c r="BS109" s="388"/>
      <c r="BT109" s="388"/>
      <c r="BU109" s="388"/>
      <c r="BV109" s="388"/>
    </row>
    <row r="110" spans="63:74" x14ac:dyDescent="0.2">
      <c r="BK110" s="388"/>
      <c r="BL110" s="388"/>
      <c r="BM110" s="388"/>
      <c r="BN110" s="388"/>
      <c r="BO110" s="388"/>
      <c r="BP110" s="388"/>
      <c r="BQ110" s="388"/>
      <c r="BR110" s="388"/>
      <c r="BS110" s="388"/>
      <c r="BT110" s="388"/>
      <c r="BU110" s="388"/>
      <c r="BV110" s="388"/>
    </row>
    <row r="111" spans="63:74" x14ac:dyDescent="0.2">
      <c r="BK111" s="388"/>
      <c r="BL111" s="388"/>
      <c r="BM111" s="388"/>
      <c r="BN111" s="388"/>
      <c r="BO111" s="388"/>
      <c r="BP111" s="388"/>
      <c r="BQ111" s="388"/>
      <c r="BR111" s="388"/>
      <c r="BS111" s="388"/>
      <c r="BT111" s="388"/>
      <c r="BU111" s="388"/>
      <c r="BV111" s="388"/>
    </row>
    <row r="112" spans="63:74" x14ac:dyDescent="0.2">
      <c r="BK112" s="388"/>
      <c r="BL112" s="388"/>
      <c r="BM112" s="388"/>
      <c r="BN112" s="388"/>
      <c r="BO112" s="388"/>
      <c r="BP112" s="388"/>
      <c r="BQ112" s="388"/>
      <c r="BR112" s="388"/>
      <c r="BS112" s="388"/>
      <c r="BT112" s="388"/>
      <c r="BU112" s="388"/>
      <c r="BV112" s="388"/>
    </row>
    <row r="113" spans="63:74" x14ac:dyDescent="0.2">
      <c r="BK113" s="388"/>
      <c r="BL113" s="388"/>
      <c r="BM113" s="388"/>
      <c r="BN113" s="388"/>
      <c r="BO113" s="388"/>
      <c r="BP113" s="388"/>
      <c r="BQ113" s="388"/>
      <c r="BR113" s="388"/>
      <c r="BS113" s="388"/>
      <c r="BT113" s="388"/>
      <c r="BU113" s="388"/>
      <c r="BV113" s="388"/>
    </row>
    <row r="114" spans="63:74" x14ac:dyDescent="0.2">
      <c r="BK114" s="388"/>
      <c r="BL114" s="388"/>
      <c r="BM114" s="388"/>
      <c r="BN114" s="388"/>
      <c r="BO114" s="388"/>
      <c r="BP114" s="388"/>
      <c r="BQ114" s="388"/>
      <c r="BR114" s="388"/>
      <c r="BS114" s="388"/>
      <c r="BT114" s="388"/>
      <c r="BU114" s="388"/>
      <c r="BV114" s="388"/>
    </row>
    <row r="115" spans="63:74" x14ac:dyDescent="0.2">
      <c r="BK115" s="388"/>
      <c r="BL115" s="388"/>
      <c r="BM115" s="388"/>
      <c r="BN115" s="388"/>
      <c r="BO115" s="388"/>
      <c r="BP115" s="388"/>
      <c r="BQ115" s="388"/>
      <c r="BR115" s="388"/>
      <c r="BS115" s="388"/>
      <c r="BT115" s="388"/>
      <c r="BU115" s="388"/>
      <c r="BV115" s="388"/>
    </row>
    <row r="116" spans="63:74" x14ac:dyDescent="0.2">
      <c r="BK116" s="388"/>
      <c r="BL116" s="388"/>
      <c r="BM116" s="388"/>
      <c r="BN116" s="388"/>
      <c r="BO116" s="388"/>
      <c r="BP116" s="388"/>
      <c r="BQ116" s="388"/>
      <c r="BR116" s="388"/>
      <c r="BS116" s="388"/>
      <c r="BT116" s="388"/>
      <c r="BU116" s="388"/>
      <c r="BV116" s="388"/>
    </row>
    <row r="117" spans="63:74" x14ac:dyDescent="0.2">
      <c r="BK117" s="388"/>
      <c r="BL117" s="388"/>
      <c r="BM117" s="388"/>
      <c r="BN117" s="388"/>
      <c r="BO117" s="388"/>
      <c r="BP117" s="388"/>
      <c r="BQ117" s="388"/>
      <c r="BR117" s="388"/>
      <c r="BS117" s="388"/>
      <c r="BT117" s="388"/>
      <c r="BU117" s="388"/>
      <c r="BV117" s="388"/>
    </row>
    <row r="118" spans="63:74" x14ac:dyDescent="0.2">
      <c r="BK118" s="388"/>
      <c r="BL118" s="388"/>
      <c r="BM118" s="388"/>
      <c r="BN118" s="388"/>
      <c r="BO118" s="388"/>
      <c r="BP118" s="388"/>
      <c r="BQ118" s="388"/>
      <c r="BR118" s="388"/>
      <c r="BS118" s="388"/>
      <c r="BT118" s="388"/>
      <c r="BU118" s="388"/>
      <c r="BV118" s="388"/>
    </row>
    <row r="119" spans="63:74" x14ac:dyDescent="0.2">
      <c r="BK119" s="388"/>
      <c r="BL119" s="388"/>
      <c r="BM119" s="388"/>
      <c r="BN119" s="388"/>
      <c r="BO119" s="388"/>
      <c r="BP119" s="388"/>
      <c r="BQ119" s="388"/>
      <c r="BR119" s="388"/>
      <c r="BS119" s="388"/>
      <c r="BT119" s="388"/>
      <c r="BU119" s="388"/>
      <c r="BV119" s="388"/>
    </row>
    <row r="120" spans="63:74" x14ac:dyDescent="0.2">
      <c r="BK120" s="388"/>
      <c r="BL120" s="388"/>
      <c r="BM120" s="388"/>
      <c r="BN120" s="388"/>
      <c r="BO120" s="388"/>
      <c r="BP120" s="388"/>
      <c r="BQ120" s="388"/>
      <c r="BR120" s="388"/>
      <c r="BS120" s="388"/>
      <c r="BT120" s="388"/>
      <c r="BU120" s="388"/>
      <c r="BV120" s="388"/>
    </row>
    <row r="121" spans="63:74" x14ac:dyDescent="0.2">
      <c r="BK121" s="388"/>
      <c r="BL121" s="388"/>
      <c r="BM121" s="388"/>
      <c r="BN121" s="388"/>
      <c r="BO121" s="388"/>
      <c r="BP121" s="388"/>
      <c r="BQ121" s="388"/>
      <c r="BR121" s="388"/>
      <c r="BS121" s="388"/>
      <c r="BT121" s="388"/>
      <c r="BU121" s="388"/>
      <c r="BV121" s="388"/>
    </row>
    <row r="122" spans="63:74" x14ac:dyDescent="0.2">
      <c r="BK122" s="388"/>
      <c r="BL122" s="388"/>
      <c r="BM122" s="388"/>
      <c r="BN122" s="388"/>
      <c r="BO122" s="388"/>
      <c r="BP122" s="388"/>
      <c r="BQ122" s="388"/>
      <c r="BR122" s="388"/>
      <c r="BS122" s="388"/>
      <c r="BT122" s="388"/>
      <c r="BU122" s="388"/>
      <c r="BV122" s="388"/>
    </row>
    <row r="123" spans="63:74" x14ac:dyDescent="0.2">
      <c r="BK123" s="388"/>
      <c r="BL123" s="388"/>
      <c r="BM123" s="388"/>
      <c r="BN123" s="388"/>
      <c r="BO123" s="388"/>
      <c r="BP123" s="388"/>
      <c r="BQ123" s="388"/>
      <c r="BR123" s="388"/>
      <c r="BS123" s="388"/>
      <c r="BT123" s="388"/>
      <c r="BU123" s="388"/>
      <c r="BV123" s="388"/>
    </row>
    <row r="124" spans="63:74" x14ac:dyDescent="0.2">
      <c r="BK124" s="388"/>
      <c r="BL124" s="388"/>
      <c r="BM124" s="388"/>
      <c r="BN124" s="388"/>
      <c r="BO124" s="388"/>
      <c r="BP124" s="388"/>
      <c r="BQ124" s="388"/>
      <c r="BR124" s="388"/>
      <c r="BS124" s="388"/>
      <c r="BT124" s="388"/>
      <c r="BU124" s="388"/>
      <c r="BV124" s="388"/>
    </row>
    <row r="125" spans="63:74" x14ac:dyDescent="0.2">
      <c r="BK125" s="388"/>
      <c r="BL125" s="388"/>
      <c r="BM125" s="388"/>
      <c r="BN125" s="388"/>
      <c r="BO125" s="388"/>
      <c r="BP125" s="388"/>
      <c r="BQ125" s="388"/>
      <c r="BR125" s="388"/>
      <c r="BS125" s="388"/>
      <c r="BT125" s="388"/>
      <c r="BU125" s="388"/>
      <c r="BV125" s="388"/>
    </row>
    <row r="126" spans="63:74" x14ac:dyDescent="0.2">
      <c r="BK126" s="388"/>
      <c r="BL126" s="388"/>
      <c r="BM126" s="388"/>
      <c r="BN126" s="388"/>
      <c r="BO126" s="388"/>
      <c r="BP126" s="388"/>
      <c r="BQ126" s="388"/>
      <c r="BR126" s="388"/>
      <c r="BS126" s="388"/>
      <c r="BT126" s="388"/>
      <c r="BU126" s="388"/>
      <c r="BV126" s="388"/>
    </row>
    <row r="127" spans="63:74" x14ac:dyDescent="0.2">
      <c r="BK127" s="388"/>
      <c r="BL127" s="388"/>
      <c r="BM127" s="388"/>
      <c r="BN127" s="388"/>
      <c r="BO127" s="388"/>
      <c r="BP127" s="388"/>
      <c r="BQ127" s="388"/>
      <c r="BR127" s="388"/>
      <c r="BS127" s="388"/>
      <c r="BT127" s="388"/>
      <c r="BU127" s="388"/>
      <c r="BV127" s="388"/>
    </row>
    <row r="128" spans="63:74" x14ac:dyDescent="0.2">
      <c r="BK128" s="388"/>
      <c r="BL128" s="388"/>
      <c r="BM128" s="388"/>
      <c r="BN128" s="388"/>
      <c r="BO128" s="388"/>
      <c r="BP128" s="388"/>
      <c r="BQ128" s="388"/>
      <c r="BR128" s="388"/>
      <c r="BS128" s="388"/>
      <c r="BT128" s="388"/>
      <c r="BU128" s="388"/>
      <c r="BV128" s="388"/>
    </row>
    <row r="129" spans="63:74" x14ac:dyDescent="0.2">
      <c r="BK129" s="388"/>
      <c r="BL129" s="388"/>
      <c r="BM129" s="388"/>
      <c r="BN129" s="388"/>
      <c r="BO129" s="388"/>
      <c r="BP129" s="388"/>
      <c r="BQ129" s="388"/>
      <c r="BR129" s="388"/>
      <c r="BS129" s="388"/>
      <c r="BT129" s="388"/>
      <c r="BU129" s="388"/>
      <c r="BV129" s="388"/>
    </row>
    <row r="130" spans="63:74" x14ac:dyDescent="0.2">
      <c r="BK130" s="388"/>
      <c r="BL130" s="388"/>
      <c r="BM130" s="388"/>
      <c r="BN130" s="388"/>
      <c r="BO130" s="388"/>
      <c r="BP130" s="388"/>
      <c r="BQ130" s="388"/>
      <c r="BR130" s="388"/>
      <c r="BS130" s="388"/>
      <c r="BT130" s="388"/>
      <c r="BU130" s="388"/>
      <c r="BV130" s="388"/>
    </row>
    <row r="131" spans="63:74" x14ac:dyDescent="0.2">
      <c r="BK131" s="388"/>
      <c r="BL131" s="388"/>
      <c r="BM131" s="388"/>
      <c r="BN131" s="388"/>
      <c r="BO131" s="388"/>
      <c r="BP131" s="388"/>
      <c r="BQ131" s="388"/>
      <c r="BR131" s="388"/>
      <c r="BS131" s="388"/>
      <c r="BT131" s="388"/>
      <c r="BU131" s="388"/>
      <c r="BV131" s="388"/>
    </row>
    <row r="132" spans="63:74" x14ac:dyDescent="0.2">
      <c r="BK132" s="388"/>
      <c r="BL132" s="388"/>
      <c r="BM132" s="388"/>
      <c r="BN132" s="388"/>
      <c r="BO132" s="388"/>
      <c r="BP132" s="388"/>
      <c r="BQ132" s="388"/>
      <c r="BR132" s="388"/>
      <c r="BS132" s="388"/>
      <c r="BT132" s="388"/>
      <c r="BU132" s="388"/>
      <c r="BV132" s="388"/>
    </row>
    <row r="133" spans="63:74" x14ac:dyDescent="0.2">
      <c r="BK133" s="388"/>
      <c r="BL133" s="388"/>
      <c r="BM133" s="388"/>
      <c r="BN133" s="388"/>
      <c r="BO133" s="388"/>
      <c r="BP133" s="388"/>
      <c r="BQ133" s="388"/>
      <c r="BR133" s="388"/>
      <c r="BS133" s="388"/>
      <c r="BT133" s="388"/>
      <c r="BU133" s="388"/>
      <c r="BV133" s="388"/>
    </row>
    <row r="134" spans="63:74" x14ac:dyDescent="0.2">
      <c r="BK134" s="388"/>
      <c r="BL134" s="388"/>
      <c r="BM134" s="388"/>
      <c r="BN134" s="388"/>
      <c r="BO134" s="388"/>
      <c r="BP134" s="388"/>
      <c r="BQ134" s="388"/>
      <c r="BR134" s="388"/>
      <c r="BS134" s="388"/>
      <c r="BT134" s="388"/>
      <c r="BU134" s="388"/>
      <c r="BV134" s="388"/>
    </row>
    <row r="135" spans="63:74" x14ac:dyDescent="0.2">
      <c r="BK135" s="388"/>
      <c r="BL135" s="388"/>
      <c r="BM135" s="388"/>
      <c r="BN135" s="388"/>
      <c r="BO135" s="388"/>
      <c r="BP135" s="388"/>
      <c r="BQ135" s="388"/>
      <c r="BR135" s="388"/>
      <c r="BS135" s="388"/>
      <c r="BT135" s="388"/>
      <c r="BU135" s="388"/>
      <c r="BV135" s="388"/>
    </row>
    <row r="136" spans="63:74" x14ac:dyDescent="0.2">
      <c r="BK136" s="388"/>
      <c r="BL136" s="388"/>
      <c r="BM136" s="388"/>
      <c r="BN136" s="388"/>
      <c r="BO136" s="388"/>
      <c r="BP136" s="388"/>
      <c r="BQ136" s="388"/>
      <c r="BR136" s="388"/>
      <c r="BS136" s="388"/>
      <c r="BT136" s="388"/>
      <c r="BU136" s="388"/>
      <c r="BV136" s="388"/>
    </row>
    <row r="137" spans="63:74" x14ac:dyDescent="0.2">
      <c r="BK137" s="388"/>
      <c r="BL137" s="388"/>
      <c r="BM137" s="388"/>
      <c r="BN137" s="388"/>
      <c r="BO137" s="388"/>
      <c r="BP137" s="388"/>
      <c r="BQ137" s="388"/>
      <c r="BR137" s="388"/>
      <c r="BS137" s="388"/>
      <c r="BT137" s="388"/>
      <c r="BU137" s="388"/>
      <c r="BV137" s="388"/>
    </row>
    <row r="138" spans="63:74" x14ac:dyDescent="0.2">
      <c r="BK138" s="388"/>
      <c r="BL138" s="388"/>
      <c r="BM138" s="388"/>
      <c r="BN138" s="388"/>
      <c r="BO138" s="388"/>
      <c r="BP138" s="388"/>
      <c r="BQ138" s="388"/>
      <c r="BR138" s="388"/>
      <c r="BS138" s="388"/>
      <c r="BT138" s="388"/>
      <c r="BU138" s="388"/>
      <c r="BV138" s="388"/>
    </row>
    <row r="139" spans="63:74" x14ac:dyDescent="0.2">
      <c r="BK139" s="388"/>
      <c r="BL139" s="388"/>
      <c r="BM139" s="388"/>
      <c r="BN139" s="388"/>
      <c r="BO139" s="388"/>
      <c r="BP139" s="388"/>
      <c r="BQ139" s="388"/>
      <c r="BR139" s="388"/>
      <c r="BS139" s="388"/>
      <c r="BT139" s="388"/>
      <c r="BU139" s="388"/>
      <c r="BV139" s="388"/>
    </row>
    <row r="140" spans="63:74" x14ac:dyDescent="0.2">
      <c r="BK140" s="388"/>
      <c r="BL140" s="388"/>
      <c r="BM140" s="388"/>
      <c r="BN140" s="388"/>
      <c r="BO140" s="388"/>
      <c r="BP140" s="388"/>
      <c r="BQ140" s="388"/>
      <c r="BR140" s="388"/>
      <c r="BS140" s="388"/>
      <c r="BT140" s="388"/>
      <c r="BU140" s="388"/>
      <c r="BV140" s="388"/>
    </row>
    <row r="141" spans="63:74" x14ac:dyDescent="0.2">
      <c r="BK141" s="388"/>
      <c r="BL141" s="388"/>
      <c r="BM141" s="388"/>
      <c r="BN141" s="388"/>
      <c r="BO141" s="388"/>
      <c r="BP141" s="388"/>
      <c r="BQ141" s="388"/>
      <c r="BR141" s="388"/>
      <c r="BS141" s="388"/>
      <c r="BT141" s="388"/>
      <c r="BU141" s="388"/>
      <c r="BV141" s="388"/>
    </row>
    <row r="142" spans="63:74" x14ac:dyDescent="0.2">
      <c r="BK142" s="388"/>
      <c r="BL142" s="388"/>
      <c r="BM142" s="388"/>
      <c r="BN142" s="388"/>
      <c r="BO142" s="388"/>
      <c r="BP142" s="388"/>
      <c r="BQ142" s="388"/>
      <c r="BR142" s="388"/>
      <c r="BS142" s="388"/>
      <c r="BT142" s="388"/>
      <c r="BU142" s="388"/>
      <c r="BV142" s="388"/>
    </row>
    <row r="143" spans="63:74" x14ac:dyDescent="0.2">
      <c r="BK143" s="388"/>
      <c r="BL143" s="388"/>
      <c r="BM143" s="388"/>
      <c r="BN143" s="388"/>
      <c r="BO143" s="388"/>
      <c r="BP143" s="388"/>
      <c r="BQ143" s="388"/>
      <c r="BR143" s="388"/>
      <c r="BS143" s="388"/>
      <c r="BT143" s="388"/>
      <c r="BU143" s="388"/>
      <c r="BV143" s="388"/>
    </row>
  </sheetData>
  <mergeCells count="17">
    <mergeCell ref="AM3:AX3"/>
    <mergeCell ref="AY3:BJ3"/>
    <mergeCell ref="BK3:BV3"/>
    <mergeCell ref="B1:AL1"/>
    <mergeCell ref="C3:N3"/>
    <mergeCell ref="O3:Z3"/>
    <mergeCell ref="AA3:AL3"/>
    <mergeCell ref="B55:Q55"/>
    <mergeCell ref="B51:Q51"/>
    <mergeCell ref="B52:Q52"/>
    <mergeCell ref="B53:Q53"/>
    <mergeCell ref="A1:A2"/>
    <mergeCell ref="B47:Q47"/>
    <mergeCell ref="B48:Q48"/>
    <mergeCell ref="B49:Q49"/>
    <mergeCell ref="B50:Q50"/>
    <mergeCell ref="B54:Q54"/>
  </mergeCells>
  <phoneticPr fontId="6" type="noConversion"/>
  <hyperlinks>
    <hyperlink ref="A1:A2" location="Contents!A1" display="Table of Contents"/>
  </hyperlinks>
  <pageMargins left="0.25" right="0.25" top="0.25" bottom="0.25" header="0.5" footer="0.5"/>
  <pageSetup scale="80" orientation="portrait" horizontalDpi="300" verticalDpi="300"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transitionEntry="1" codeName="Sheet15">
    <pageSetUpPr fitToPage="1"/>
  </sheetPr>
  <dimension ref="A1:BV146"/>
  <sheetViews>
    <sheetView showGridLines="0" workbookViewId="0">
      <pane xSplit="2" ySplit="4" topLeftCell="AS5" activePane="bottomRight" state="frozen"/>
      <selection activeCell="BF63" sqref="BF63"/>
      <selection pane="topRight" activeCell="BF63" sqref="BF63"/>
      <selection pane="bottomLeft" activeCell="BF63" sqref="BF63"/>
      <selection pane="bottomRight" activeCell="BE31" sqref="BE31"/>
    </sheetView>
  </sheetViews>
  <sheetFormatPr defaultColWidth="11" defaultRowHeight="11.25" x14ac:dyDescent="0.2"/>
  <cols>
    <col min="1" max="1" width="11.5703125" style="100" customWidth="1"/>
    <col min="2" max="2" width="26.85546875" style="100" customWidth="1"/>
    <col min="3" max="50" width="6.5703125" style="100" customWidth="1"/>
    <col min="51" max="55" width="6.5703125" style="380" customWidth="1"/>
    <col min="56" max="58" width="6.5703125" style="681" customWidth="1"/>
    <col min="59" max="62" width="6.5703125" style="380" customWidth="1"/>
    <col min="63" max="74" width="6.5703125" style="100" customWidth="1"/>
    <col min="75" max="16384" width="11" style="100"/>
  </cols>
  <sheetData>
    <row r="1" spans="1:74" ht="15.6" customHeight="1" x14ac:dyDescent="0.2">
      <c r="A1" s="790" t="s">
        <v>982</v>
      </c>
      <c r="B1" s="842" t="s">
        <v>997</v>
      </c>
      <c r="C1" s="798"/>
      <c r="D1" s="798"/>
      <c r="E1" s="798"/>
      <c r="F1" s="798"/>
      <c r="G1" s="798"/>
      <c r="H1" s="798"/>
      <c r="I1" s="798"/>
      <c r="J1" s="798"/>
      <c r="K1" s="798"/>
      <c r="L1" s="798"/>
      <c r="M1" s="798"/>
      <c r="N1" s="798"/>
      <c r="O1" s="798"/>
      <c r="P1" s="798"/>
      <c r="Q1" s="798"/>
      <c r="R1" s="798"/>
      <c r="S1" s="798"/>
      <c r="T1" s="798"/>
      <c r="U1" s="798"/>
      <c r="V1" s="798"/>
      <c r="W1" s="798"/>
      <c r="X1" s="798"/>
      <c r="Y1" s="798"/>
      <c r="Z1" s="798"/>
      <c r="AA1" s="798"/>
      <c r="AB1" s="798"/>
      <c r="AC1" s="798"/>
      <c r="AD1" s="798"/>
      <c r="AE1" s="798"/>
      <c r="AF1" s="798"/>
      <c r="AG1" s="798"/>
      <c r="AH1" s="798"/>
      <c r="AI1" s="798"/>
      <c r="AJ1" s="798"/>
      <c r="AK1" s="798"/>
      <c r="AL1" s="798"/>
      <c r="AM1" s="302"/>
    </row>
    <row r="2" spans="1:74" ht="14.1" customHeight="1" x14ac:dyDescent="0.2">
      <c r="A2" s="791"/>
      <c r="B2" s="540" t="str">
        <f>"U.S. Energy Information Administration  |  Short-Term Energy Outlook  - "&amp;Dates!D1</f>
        <v>U.S. Energy Information Administration  |  Short-Term Energy Outlook  - July 2019</v>
      </c>
      <c r="C2" s="541"/>
      <c r="D2" s="541"/>
      <c r="E2" s="541"/>
      <c r="F2" s="541"/>
      <c r="G2" s="541"/>
      <c r="H2" s="541"/>
      <c r="I2" s="541"/>
      <c r="J2" s="541"/>
      <c r="K2" s="541"/>
      <c r="L2" s="541"/>
      <c r="M2" s="541"/>
      <c r="N2" s="541"/>
      <c r="O2" s="541"/>
      <c r="P2" s="541"/>
      <c r="Q2" s="541"/>
      <c r="R2" s="541"/>
      <c r="S2" s="541"/>
      <c r="T2" s="541"/>
      <c r="U2" s="541"/>
      <c r="V2" s="541"/>
      <c r="W2" s="541"/>
      <c r="X2" s="541"/>
      <c r="Y2" s="541"/>
      <c r="Z2" s="541"/>
      <c r="AA2" s="541"/>
      <c r="AB2" s="541"/>
      <c r="AC2" s="541"/>
      <c r="AD2" s="541"/>
      <c r="AE2" s="541"/>
      <c r="AF2" s="541"/>
      <c r="AG2" s="541"/>
      <c r="AH2" s="541"/>
      <c r="AI2" s="541"/>
      <c r="AJ2" s="541"/>
      <c r="AK2" s="541"/>
      <c r="AL2" s="541"/>
      <c r="AM2" s="302"/>
    </row>
    <row r="3" spans="1:74" s="12" customFormat="1" ht="12.75" x14ac:dyDescent="0.2">
      <c r="A3" s="14"/>
      <c r="B3" s="15"/>
      <c r="C3" s="799">
        <f>Dates!D3</f>
        <v>2015</v>
      </c>
      <c r="D3" s="795"/>
      <c r="E3" s="795"/>
      <c r="F3" s="795"/>
      <c r="G3" s="795"/>
      <c r="H3" s="795"/>
      <c r="I3" s="795"/>
      <c r="J3" s="795"/>
      <c r="K3" s="795"/>
      <c r="L3" s="795"/>
      <c r="M3" s="795"/>
      <c r="N3" s="796"/>
      <c r="O3" s="799">
        <f>C3+1</f>
        <v>2016</v>
      </c>
      <c r="P3" s="800"/>
      <c r="Q3" s="800"/>
      <c r="R3" s="800"/>
      <c r="S3" s="800"/>
      <c r="T3" s="800"/>
      <c r="U3" s="800"/>
      <c r="V3" s="800"/>
      <c r="W3" s="800"/>
      <c r="X3" s="795"/>
      <c r="Y3" s="795"/>
      <c r="Z3" s="796"/>
      <c r="AA3" s="792">
        <f>O3+1</f>
        <v>2017</v>
      </c>
      <c r="AB3" s="795"/>
      <c r="AC3" s="795"/>
      <c r="AD3" s="795"/>
      <c r="AE3" s="795"/>
      <c r="AF3" s="795"/>
      <c r="AG3" s="795"/>
      <c r="AH3" s="795"/>
      <c r="AI3" s="795"/>
      <c r="AJ3" s="795"/>
      <c r="AK3" s="795"/>
      <c r="AL3" s="796"/>
      <c r="AM3" s="792">
        <f>AA3+1</f>
        <v>2018</v>
      </c>
      <c r="AN3" s="795"/>
      <c r="AO3" s="795"/>
      <c r="AP3" s="795"/>
      <c r="AQ3" s="795"/>
      <c r="AR3" s="795"/>
      <c r="AS3" s="795"/>
      <c r="AT3" s="795"/>
      <c r="AU3" s="795"/>
      <c r="AV3" s="795"/>
      <c r="AW3" s="795"/>
      <c r="AX3" s="796"/>
      <c r="AY3" s="792">
        <f>AM3+1</f>
        <v>2019</v>
      </c>
      <c r="AZ3" s="793"/>
      <c r="BA3" s="793"/>
      <c r="BB3" s="793"/>
      <c r="BC3" s="793"/>
      <c r="BD3" s="793"/>
      <c r="BE3" s="793"/>
      <c r="BF3" s="793"/>
      <c r="BG3" s="793"/>
      <c r="BH3" s="793"/>
      <c r="BI3" s="793"/>
      <c r="BJ3" s="794"/>
      <c r="BK3" s="792">
        <f>AY3+1</f>
        <v>2020</v>
      </c>
      <c r="BL3" s="795"/>
      <c r="BM3" s="795"/>
      <c r="BN3" s="795"/>
      <c r="BO3" s="795"/>
      <c r="BP3" s="795"/>
      <c r="BQ3" s="795"/>
      <c r="BR3" s="795"/>
      <c r="BS3" s="795"/>
      <c r="BT3" s="795"/>
      <c r="BU3" s="795"/>
      <c r="BV3" s="796"/>
    </row>
    <row r="4" spans="1:74" s="12" customFormat="1" x14ac:dyDescent="0.2">
      <c r="A4" s="16"/>
      <c r="B4" s="17"/>
      <c r="C4" s="18" t="s">
        <v>595</v>
      </c>
      <c r="D4" s="18" t="s">
        <v>596</v>
      </c>
      <c r="E4" s="18" t="s">
        <v>597</v>
      </c>
      <c r="F4" s="18" t="s">
        <v>598</v>
      </c>
      <c r="G4" s="18" t="s">
        <v>599</v>
      </c>
      <c r="H4" s="18" t="s">
        <v>600</v>
      </c>
      <c r="I4" s="18" t="s">
        <v>601</v>
      </c>
      <c r="J4" s="18" t="s">
        <v>602</v>
      </c>
      <c r="K4" s="18" t="s">
        <v>603</v>
      </c>
      <c r="L4" s="18" t="s">
        <v>604</v>
      </c>
      <c r="M4" s="18" t="s">
        <v>605</v>
      </c>
      <c r="N4" s="18" t="s">
        <v>606</v>
      </c>
      <c r="O4" s="18" t="s">
        <v>595</v>
      </c>
      <c r="P4" s="18" t="s">
        <v>596</v>
      </c>
      <c r="Q4" s="18" t="s">
        <v>597</v>
      </c>
      <c r="R4" s="18" t="s">
        <v>598</v>
      </c>
      <c r="S4" s="18" t="s">
        <v>599</v>
      </c>
      <c r="T4" s="18" t="s">
        <v>600</v>
      </c>
      <c r="U4" s="18" t="s">
        <v>601</v>
      </c>
      <c r="V4" s="18" t="s">
        <v>602</v>
      </c>
      <c r="W4" s="18" t="s">
        <v>603</v>
      </c>
      <c r="X4" s="18" t="s">
        <v>604</v>
      </c>
      <c r="Y4" s="18" t="s">
        <v>605</v>
      </c>
      <c r="Z4" s="18" t="s">
        <v>606</v>
      </c>
      <c r="AA4" s="18" t="s">
        <v>595</v>
      </c>
      <c r="AB4" s="18" t="s">
        <v>596</v>
      </c>
      <c r="AC4" s="18" t="s">
        <v>597</v>
      </c>
      <c r="AD4" s="18" t="s">
        <v>598</v>
      </c>
      <c r="AE4" s="18" t="s">
        <v>599</v>
      </c>
      <c r="AF4" s="18" t="s">
        <v>600</v>
      </c>
      <c r="AG4" s="18" t="s">
        <v>601</v>
      </c>
      <c r="AH4" s="18" t="s">
        <v>602</v>
      </c>
      <c r="AI4" s="18" t="s">
        <v>603</v>
      </c>
      <c r="AJ4" s="18" t="s">
        <v>604</v>
      </c>
      <c r="AK4" s="18" t="s">
        <v>605</v>
      </c>
      <c r="AL4" s="18" t="s">
        <v>606</v>
      </c>
      <c r="AM4" s="18" t="s">
        <v>595</v>
      </c>
      <c r="AN4" s="18" t="s">
        <v>596</v>
      </c>
      <c r="AO4" s="18" t="s">
        <v>597</v>
      </c>
      <c r="AP4" s="18" t="s">
        <v>598</v>
      </c>
      <c r="AQ4" s="18" t="s">
        <v>599</v>
      </c>
      <c r="AR4" s="18" t="s">
        <v>600</v>
      </c>
      <c r="AS4" s="18" t="s">
        <v>601</v>
      </c>
      <c r="AT4" s="18" t="s">
        <v>602</v>
      </c>
      <c r="AU4" s="18" t="s">
        <v>603</v>
      </c>
      <c r="AV4" s="18" t="s">
        <v>604</v>
      </c>
      <c r="AW4" s="18" t="s">
        <v>605</v>
      </c>
      <c r="AX4" s="18" t="s">
        <v>606</v>
      </c>
      <c r="AY4" s="18" t="s">
        <v>595</v>
      </c>
      <c r="AZ4" s="18" t="s">
        <v>596</v>
      </c>
      <c r="BA4" s="18" t="s">
        <v>597</v>
      </c>
      <c r="BB4" s="18" t="s">
        <v>598</v>
      </c>
      <c r="BC4" s="18" t="s">
        <v>599</v>
      </c>
      <c r="BD4" s="18" t="s">
        <v>600</v>
      </c>
      <c r="BE4" s="18" t="s">
        <v>601</v>
      </c>
      <c r="BF4" s="18" t="s">
        <v>602</v>
      </c>
      <c r="BG4" s="18" t="s">
        <v>603</v>
      </c>
      <c r="BH4" s="18" t="s">
        <v>604</v>
      </c>
      <c r="BI4" s="18" t="s">
        <v>605</v>
      </c>
      <c r="BJ4" s="18" t="s">
        <v>606</v>
      </c>
      <c r="BK4" s="18" t="s">
        <v>595</v>
      </c>
      <c r="BL4" s="18" t="s">
        <v>596</v>
      </c>
      <c r="BM4" s="18" t="s">
        <v>597</v>
      </c>
      <c r="BN4" s="18" t="s">
        <v>598</v>
      </c>
      <c r="BO4" s="18" t="s">
        <v>599</v>
      </c>
      <c r="BP4" s="18" t="s">
        <v>600</v>
      </c>
      <c r="BQ4" s="18" t="s">
        <v>601</v>
      </c>
      <c r="BR4" s="18" t="s">
        <v>602</v>
      </c>
      <c r="BS4" s="18" t="s">
        <v>603</v>
      </c>
      <c r="BT4" s="18" t="s">
        <v>604</v>
      </c>
      <c r="BU4" s="18" t="s">
        <v>605</v>
      </c>
      <c r="BV4" s="18" t="s">
        <v>606</v>
      </c>
    </row>
    <row r="5" spans="1:74" ht="11.1" customHeight="1" x14ac:dyDescent="0.2">
      <c r="A5" s="101"/>
      <c r="B5" s="102" t="s">
        <v>78</v>
      </c>
      <c r="C5" s="103"/>
      <c r="D5" s="103"/>
      <c r="E5" s="103"/>
      <c r="F5" s="103"/>
      <c r="G5" s="103"/>
      <c r="H5" s="103"/>
      <c r="I5" s="103"/>
      <c r="J5" s="103"/>
      <c r="K5" s="103"/>
      <c r="L5" s="103"/>
      <c r="M5" s="103"/>
      <c r="N5" s="103"/>
      <c r="O5" s="103"/>
      <c r="P5" s="103"/>
      <c r="Q5" s="103"/>
      <c r="R5" s="103"/>
      <c r="S5" s="103"/>
      <c r="T5" s="103"/>
      <c r="U5" s="103"/>
      <c r="V5" s="103"/>
      <c r="W5" s="103"/>
      <c r="X5" s="103"/>
      <c r="Y5" s="103"/>
      <c r="Z5" s="103"/>
      <c r="AA5" s="103"/>
      <c r="AB5" s="103"/>
      <c r="AC5" s="103"/>
      <c r="AD5" s="103"/>
      <c r="AE5" s="103"/>
      <c r="AF5" s="103"/>
      <c r="AG5" s="103"/>
      <c r="AH5" s="103"/>
      <c r="AI5" s="103"/>
      <c r="AJ5" s="103"/>
      <c r="AK5" s="103"/>
      <c r="AL5" s="103"/>
      <c r="AM5" s="103"/>
      <c r="AN5" s="103"/>
      <c r="AO5" s="103"/>
      <c r="AP5" s="103"/>
      <c r="AQ5" s="103"/>
      <c r="AR5" s="103"/>
      <c r="AS5" s="103"/>
      <c r="AT5" s="103"/>
      <c r="AU5" s="103"/>
      <c r="AV5" s="103"/>
      <c r="AW5" s="103"/>
      <c r="AX5" s="103"/>
      <c r="AY5" s="416"/>
      <c r="AZ5" s="416"/>
      <c r="BA5" s="416"/>
      <c r="BB5" s="416"/>
      <c r="BC5" s="416"/>
      <c r="BD5" s="103"/>
      <c r="BE5" s="103"/>
      <c r="BF5" s="103"/>
      <c r="BG5" s="103"/>
      <c r="BH5" s="103"/>
      <c r="BI5" s="103"/>
      <c r="BJ5" s="416"/>
      <c r="BK5" s="416"/>
      <c r="BL5" s="416"/>
      <c r="BM5" s="416"/>
      <c r="BN5" s="416"/>
      <c r="BO5" s="416"/>
      <c r="BP5" s="416"/>
      <c r="BQ5" s="416"/>
      <c r="BR5" s="416"/>
      <c r="BS5" s="416"/>
      <c r="BT5" s="416"/>
      <c r="BU5" s="416"/>
      <c r="BV5" s="416"/>
    </row>
    <row r="6" spans="1:74" ht="11.1" customHeight="1" x14ac:dyDescent="0.2">
      <c r="A6" s="101" t="s">
        <v>737</v>
      </c>
      <c r="B6" s="202" t="s">
        <v>576</v>
      </c>
      <c r="C6" s="214">
        <v>11.627586048</v>
      </c>
      <c r="D6" s="214">
        <v>11.945555233</v>
      </c>
      <c r="E6" s="214">
        <v>10.457803012999999</v>
      </c>
      <c r="F6" s="214">
        <v>9.80444475</v>
      </c>
      <c r="G6" s="214">
        <v>10.389900393</v>
      </c>
      <c r="H6" s="214">
        <v>12.080306731</v>
      </c>
      <c r="I6" s="214">
        <v>12.916737187000001</v>
      </c>
      <c r="J6" s="214">
        <v>12.648909776</v>
      </c>
      <c r="K6" s="214">
        <v>11.670721607000001</v>
      </c>
      <c r="L6" s="214">
        <v>10.068118707</v>
      </c>
      <c r="M6" s="214">
        <v>10.021775587</v>
      </c>
      <c r="N6" s="214">
        <v>10.465394308</v>
      </c>
      <c r="O6" s="214">
        <v>11.378034384999999</v>
      </c>
      <c r="P6" s="214">
        <v>10.816737954000001</v>
      </c>
      <c r="Q6" s="214">
        <v>9.8190187390000006</v>
      </c>
      <c r="R6" s="214">
        <v>9.7631183400000001</v>
      </c>
      <c r="S6" s="214">
        <v>10.218853442</v>
      </c>
      <c r="T6" s="214">
        <v>12.259373191</v>
      </c>
      <c r="U6" s="214">
        <v>13.286675554</v>
      </c>
      <c r="V6" s="214">
        <v>13.216155218000001</v>
      </c>
      <c r="W6" s="214">
        <v>11.716148932999999</v>
      </c>
      <c r="X6" s="214">
        <v>10.095005284000001</v>
      </c>
      <c r="Y6" s="214">
        <v>9.9020590530000003</v>
      </c>
      <c r="Z6" s="214">
        <v>11.140083123</v>
      </c>
      <c r="AA6" s="214">
        <v>11.070637874999999</v>
      </c>
      <c r="AB6" s="214">
        <v>10.344727865999999</v>
      </c>
      <c r="AC6" s="214">
        <v>10.25596829</v>
      </c>
      <c r="AD6" s="214">
        <v>9.8108262340000003</v>
      </c>
      <c r="AE6" s="214">
        <v>10.403790946999999</v>
      </c>
      <c r="AF6" s="214">
        <v>11.930543634999999</v>
      </c>
      <c r="AG6" s="214">
        <v>13.044723810000001</v>
      </c>
      <c r="AH6" s="214">
        <v>12.398138116</v>
      </c>
      <c r="AI6" s="214">
        <v>11.195365721</v>
      </c>
      <c r="AJ6" s="214">
        <v>10.33471544</v>
      </c>
      <c r="AK6" s="214">
        <v>10.343839811</v>
      </c>
      <c r="AL6" s="214">
        <v>11.401663893</v>
      </c>
      <c r="AM6" s="214">
        <v>12.074968398999999</v>
      </c>
      <c r="AN6" s="214">
        <v>10.932693905000001</v>
      </c>
      <c r="AO6" s="214">
        <v>10.354256594000001</v>
      </c>
      <c r="AP6" s="214">
        <v>10.057963792000001</v>
      </c>
      <c r="AQ6" s="214">
        <v>10.957886544000001</v>
      </c>
      <c r="AR6" s="214">
        <v>12.413251804</v>
      </c>
      <c r="AS6" s="214">
        <v>13.307814855</v>
      </c>
      <c r="AT6" s="214">
        <v>13.160681114000001</v>
      </c>
      <c r="AU6" s="214">
        <v>11.890919011999999</v>
      </c>
      <c r="AV6" s="214">
        <v>10.502046314999999</v>
      </c>
      <c r="AW6" s="214">
        <v>10.746957279</v>
      </c>
      <c r="AX6" s="214">
        <v>10.881749828</v>
      </c>
      <c r="AY6" s="214">
        <v>11.538394019</v>
      </c>
      <c r="AZ6" s="214">
        <v>11.188489378</v>
      </c>
      <c r="BA6" s="214">
        <v>10.425382581999999</v>
      </c>
      <c r="BB6" s="214">
        <v>9.8372843462000006</v>
      </c>
      <c r="BC6" s="214">
        <v>10.67029</v>
      </c>
      <c r="BD6" s="214">
        <v>11.93927</v>
      </c>
      <c r="BE6" s="355">
        <v>12.92605</v>
      </c>
      <c r="BF6" s="355">
        <v>12.94462</v>
      </c>
      <c r="BG6" s="355">
        <v>11.10979</v>
      </c>
      <c r="BH6" s="355">
        <v>10.34618</v>
      </c>
      <c r="BI6" s="355">
        <v>10.25177</v>
      </c>
      <c r="BJ6" s="355">
        <v>11.06765</v>
      </c>
      <c r="BK6" s="355">
        <v>11.472379999999999</v>
      </c>
      <c r="BL6" s="355">
        <v>11.1449</v>
      </c>
      <c r="BM6" s="355">
        <v>10.38978</v>
      </c>
      <c r="BN6" s="355">
        <v>9.8160129999999999</v>
      </c>
      <c r="BO6" s="355">
        <v>10.551460000000001</v>
      </c>
      <c r="BP6" s="355">
        <v>11.96189</v>
      </c>
      <c r="BQ6" s="355">
        <v>13.053570000000001</v>
      </c>
      <c r="BR6" s="355">
        <v>13.05072</v>
      </c>
      <c r="BS6" s="355">
        <v>11.164720000000001</v>
      </c>
      <c r="BT6" s="355">
        <v>10.375019999999999</v>
      </c>
      <c r="BU6" s="355">
        <v>10.27295</v>
      </c>
      <c r="BV6" s="355">
        <v>11.090579999999999</v>
      </c>
    </row>
    <row r="7" spans="1:74" ht="11.1" customHeight="1" x14ac:dyDescent="0.2">
      <c r="A7" s="101" t="s">
        <v>736</v>
      </c>
      <c r="B7" s="130" t="s">
        <v>200</v>
      </c>
      <c r="C7" s="214">
        <v>11.18573554</v>
      </c>
      <c r="D7" s="214">
        <v>11.516881870000001</v>
      </c>
      <c r="E7" s="214">
        <v>10.05614707</v>
      </c>
      <c r="F7" s="214">
        <v>9.4065756890000003</v>
      </c>
      <c r="G7" s="214">
        <v>9.9855526280000007</v>
      </c>
      <c r="H7" s="214">
        <v>11.63557788</v>
      </c>
      <c r="I7" s="214">
        <v>12.44804716</v>
      </c>
      <c r="J7" s="214">
        <v>12.188914159999999</v>
      </c>
      <c r="K7" s="214">
        <v>11.22058717</v>
      </c>
      <c r="L7" s="214">
        <v>9.6505851329999999</v>
      </c>
      <c r="M7" s="214">
        <v>9.5850330439999993</v>
      </c>
      <c r="N7" s="214">
        <v>10.013657309999999</v>
      </c>
      <c r="O7" s="214">
        <v>10.9419372</v>
      </c>
      <c r="P7" s="214">
        <v>10.38350363</v>
      </c>
      <c r="Q7" s="214">
        <v>9.3955383210000001</v>
      </c>
      <c r="R7" s="214">
        <v>9.351583604</v>
      </c>
      <c r="S7" s="214">
        <v>9.8025569620000006</v>
      </c>
      <c r="T7" s="214">
        <v>11.814832689999999</v>
      </c>
      <c r="U7" s="214">
        <v>12.826926029999999</v>
      </c>
      <c r="V7" s="214">
        <v>12.752532179999999</v>
      </c>
      <c r="W7" s="214">
        <v>11.27532933</v>
      </c>
      <c r="X7" s="214">
        <v>9.6797861180000009</v>
      </c>
      <c r="Y7" s="214">
        <v>9.4760816739999996</v>
      </c>
      <c r="Z7" s="214">
        <v>10.711109520000001</v>
      </c>
      <c r="AA7" s="214">
        <v>10.637131309999999</v>
      </c>
      <c r="AB7" s="214">
        <v>9.9124246419999995</v>
      </c>
      <c r="AC7" s="214">
        <v>9.8385851110000004</v>
      </c>
      <c r="AD7" s="214">
        <v>9.3964034989999998</v>
      </c>
      <c r="AE7" s="214">
        <v>9.9923311659999996</v>
      </c>
      <c r="AF7" s="214">
        <v>11.487246949999999</v>
      </c>
      <c r="AG7" s="214">
        <v>12.58721201</v>
      </c>
      <c r="AH7" s="214">
        <v>11.94796828</v>
      </c>
      <c r="AI7" s="214">
        <v>10.7800034</v>
      </c>
      <c r="AJ7" s="214">
        <v>9.9277484000000005</v>
      </c>
      <c r="AK7" s="214">
        <v>9.9195047219999992</v>
      </c>
      <c r="AL7" s="214">
        <v>10.953144529999999</v>
      </c>
      <c r="AM7" s="214">
        <v>11.62800105</v>
      </c>
      <c r="AN7" s="214">
        <v>10.49000942</v>
      </c>
      <c r="AO7" s="214">
        <v>9.9394399589999995</v>
      </c>
      <c r="AP7" s="214">
        <v>9.6409272789999996</v>
      </c>
      <c r="AQ7" s="214">
        <v>10.53902615</v>
      </c>
      <c r="AR7" s="214">
        <v>11.970175360000001</v>
      </c>
      <c r="AS7" s="214">
        <v>12.853954979999999</v>
      </c>
      <c r="AT7" s="214">
        <v>12.70076678</v>
      </c>
      <c r="AU7" s="214">
        <v>11.45161276</v>
      </c>
      <c r="AV7" s="214">
        <v>10.084454839999999</v>
      </c>
      <c r="AW7" s="214">
        <v>10.301271010000001</v>
      </c>
      <c r="AX7" s="214">
        <v>10.435418090000001</v>
      </c>
      <c r="AY7" s="214">
        <v>11.086424190000001</v>
      </c>
      <c r="AZ7" s="214">
        <v>10.74744243</v>
      </c>
      <c r="BA7" s="214">
        <v>10.000979258999999</v>
      </c>
      <c r="BB7" s="214">
        <v>9.4231565307</v>
      </c>
      <c r="BC7" s="214">
        <v>10.2440006</v>
      </c>
      <c r="BD7" s="214">
        <v>11.498238000000001</v>
      </c>
      <c r="BE7" s="355">
        <v>12.47982</v>
      </c>
      <c r="BF7" s="355">
        <v>12.5024</v>
      </c>
      <c r="BG7" s="355">
        <v>10.686349999999999</v>
      </c>
      <c r="BH7" s="355">
        <v>9.937735</v>
      </c>
      <c r="BI7" s="355">
        <v>9.826435</v>
      </c>
      <c r="BJ7" s="355">
        <v>10.627470000000001</v>
      </c>
      <c r="BK7" s="355">
        <v>11.0351</v>
      </c>
      <c r="BL7" s="355">
        <v>10.708880000000001</v>
      </c>
      <c r="BM7" s="355">
        <v>9.9602749999999993</v>
      </c>
      <c r="BN7" s="355">
        <v>9.3966930000000009</v>
      </c>
      <c r="BO7" s="355">
        <v>10.122999999999999</v>
      </c>
      <c r="BP7" s="355">
        <v>11.51689</v>
      </c>
      <c r="BQ7" s="355">
        <v>12.59751</v>
      </c>
      <c r="BR7" s="355">
        <v>12.59857</v>
      </c>
      <c r="BS7" s="355">
        <v>10.73127</v>
      </c>
      <c r="BT7" s="355">
        <v>9.9567209999999999</v>
      </c>
      <c r="BU7" s="355">
        <v>9.8376809999999999</v>
      </c>
      <c r="BV7" s="355">
        <v>10.64038</v>
      </c>
    </row>
    <row r="8" spans="1:74" ht="11.1" customHeight="1" x14ac:dyDescent="0.2">
      <c r="A8" s="101" t="s">
        <v>362</v>
      </c>
      <c r="B8" s="130" t="s">
        <v>363</v>
      </c>
      <c r="C8" s="214">
        <v>0.44185050799999998</v>
      </c>
      <c r="D8" s="214">
        <v>0.42867336299999997</v>
      </c>
      <c r="E8" s="214">
        <v>0.40165594300000002</v>
      </c>
      <c r="F8" s="214">
        <v>0.39786906100000002</v>
      </c>
      <c r="G8" s="214">
        <v>0.40434776500000003</v>
      </c>
      <c r="H8" s="214">
        <v>0.44472885099999998</v>
      </c>
      <c r="I8" s="214">
        <v>0.46869002700000001</v>
      </c>
      <c r="J8" s="214">
        <v>0.459995616</v>
      </c>
      <c r="K8" s="214">
        <v>0.450134437</v>
      </c>
      <c r="L8" s="214">
        <v>0.41753357400000002</v>
      </c>
      <c r="M8" s="214">
        <v>0.43674254299999998</v>
      </c>
      <c r="N8" s="214">
        <v>0.451736998</v>
      </c>
      <c r="O8" s="214">
        <v>0.436097185</v>
      </c>
      <c r="P8" s="214">
        <v>0.433234324</v>
      </c>
      <c r="Q8" s="214">
        <v>0.42348041800000003</v>
      </c>
      <c r="R8" s="214">
        <v>0.41153473600000001</v>
      </c>
      <c r="S8" s="214">
        <v>0.41629648000000002</v>
      </c>
      <c r="T8" s="214">
        <v>0.44454050099999998</v>
      </c>
      <c r="U8" s="214">
        <v>0.45974952400000002</v>
      </c>
      <c r="V8" s="214">
        <v>0.46362303799999999</v>
      </c>
      <c r="W8" s="214">
        <v>0.440819603</v>
      </c>
      <c r="X8" s="214">
        <v>0.41521916599999997</v>
      </c>
      <c r="Y8" s="214">
        <v>0.42597737899999999</v>
      </c>
      <c r="Z8" s="214">
        <v>0.42897360299999998</v>
      </c>
      <c r="AA8" s="214">
        <v>0.43350656500000001</v>
      </c>
      <c r="AB8" s="214">
        <v>0.43230322399999999</v>
      </c>
      <c r="AC8" s="214">
        <v>0.41738317899999999</v>
      </c>
      <c r="AD8" s="214">
        <v>0.41442273499999999</v>
      </c>
      <c r="AE8" s="214">
        <v>0.41145978100000002</v>
      </c>
      <c r="AF8" s="214">
        <v>0.44329668500000002</v>
      </c>
      <c r="AG8" s="214">
        <v>0.45751180000000002</v>
      </c>
      <c r="AH8" s="214">
        <v>0.45016983599999999</v>
      </c>
      <c r="AI8" s="214">
        <v>0.41536232099999998</v>
      </c>
      <c r="AJ8" s="214">
        <v>0.40696704</v>
      </c>
      <c r="AK8" s="214">
        <v>0.424335089</v>
      </c>
      <c r="AL8" s="214">
        <v>0.448519363</v>
      </c>
      <c r="AM8" s="214">
        <v>0.44696734900000001</v>
      </c>
      <c r="AN8" s="214">
        <v>0.44268448500000002</v>
      </c>
      <c r="AO8" s="214">
        <v>0.41481663499999999</v>
      </c>
      <c r="AP8" s="214">
        <v>0.417036513</v>
      </c>
      <c r="AQ8" s="214">
        <v>0.41886039400000002</v>
      </c>
      <c r="AR8" s="214">
        <v>0.44307644400000001</v>
      </c>
      <c r="AS8" s="214">
        <v>0.45385987500000002</v>
      </c>
      <c r="AT8" s="214">
        <v>0.45991433399999998</v>
      </c>
      <c r="AU8" s="214">
        <v>0.43930625200000001</v>
      </c>
      <c r="AV8" s="214">
        <v>0.41759147499999999</v>
      </c>
      <c r="AW8" s="214">
        <v>0.44568626900000002</v>
      </c>
      <c r="AX8" s="214">
        <v>0.44633173799999998</v>
      </c>
      <c r="AY8" s="214">
        <v>0.45196982899999999</v>
      </c>
      <c r="AZ8" s="214">
        <v>0.44104694799999999</v>
      </c>
      <c r="BA8" s="214">
        <v>0.42440332390000002</v>
      </c>
      <c r="BB8" s="214">
        <v>0.41412781553</v>
      </c>
      <c r="BC8" s="214">
        <v>0.42628949999999999</v>
      </c>
      <c r="BD8" s="214">
        <v>0.44103199999999998</v>
      </c>
      <c r="BE8" s="355">
        <v>0.44623370000000001</v>
      </c>
      <c r="BF8" s="355">
        <v>0.44221759999999999</v>
      </c>
      <c r="BG8" s="355">
        <v>0.42343809999999998</v>
      </c>
      <c r="BH8" s="355">
        <v>0.4084468</v>
      </c>
      <c r="BI8" s="355">
        <v>0.42533949999999998</v>
      </c>
      <c r="BJ8" s="355">
        <v>0.44018180000000001</v>
      </c>
      <c r="BK8" s="355">
        <v>0.4372759</v>
      </c>
      <c r="BL8" s="355">
        <v>0.43601669999999998</v>
      </c>
      <c r="BM8" s="355">
        <v>0.42949969999999998</v>
      </c>
      <c r="BN8" s="355">
        <v>0.41932009999999997</v>
      </c>
      <c r="BO8" s="355">
        <v>0.42846450000000003</v>
      </c>
      <c r="BP8" s="355">
        <v>0.44500240000000002</v>
      </c>
      <c r="BQ8" s="355">
        <v>0.45605570000000001</v>
      </c>
      <c r="BR8" s="355">
        <v>0.45214379999999998</v>
      </c>
      <c r="BS8" s="355">
        <v>0.43344779999999999</v>
      </c>
      <c r="BT8" s="355">
        <v>0.41830030000000001</v>
      </c>
      <c r="BU8" s="355">
        <v>0.4352666</v>
      </c>
      <c r="BV8" s="355">
        <v>0.45020110000000002</v>
      </c>
    </row>
    <row r="9" spans="1:74" ht="11.1" customHeight="1" x14ac:dyDescent="0.2">
      <c r="A9" s="104" t="s">
        <v>738</v>
      </c>
      <c r="B9" s="130" t="s">
        <v>577</v>
      </c>
      <c r="C9" s="214">
        <v>0.16843451600000001</v>
      </c>
      <c r="D9" s="214">
        <v>0.15066853599999999</v>
      </c>
      <c r="E9" s="214">
        <v>0.18349538700000001</v>
      </c>
      <c r="F9" s="214">
        <v>0.19809723300000001</v>
      </c>
      <c r="G9" s="214">
        <v>0.19378441900000001</v>
      </c>
      <c r="H9" s="214">
        <v>0.20257176599999999</v>
      </c>
      <c r="I9" s="214">
        <v>0.201587775</v>
      </c>
      <c r="J9" s="214">
        <v>0.21003132199999999</v>
      </c>
      <c r="K9" s="214">
        <v>0.19674493300000001</v>
      </c>
      <c r="L9" s="214">
        <v>0.147221451</v>
      </c>
      <c r="M9" s="214">
        <v>0.17291933300000001</v>
      </c>
      <c r="N9" s="214">
        <v>0.16453748400000001</v>
      </c>
      <c r="O9" s="214">
        <v>0.19788496799999999</v>
      </c>
      <c r="P9" s="214">
        <v>0.16830013799999999</v>
      </c>
      <c r="Q9" s="214">
        <v>0.165742419</v>
      </c>
      <c r="R9" s="214">
        <v>0.14173623299999999</v>
      </c>
      <c r="S9" s="214">
        <v>0.16745574199999999</v>
      </c>
      <c r="T9" s="214">
        <v>0.20459913299999999</v>
      </c>
      <c r="U9" s="214">
        <v>0.22900867799999999</v>
      </c>
      <c r="V9" s="214">
        <v>0.21813471000000001</v>
      </c>
      <c r="W9" s="214">
        <v>0.157019933</v>
      </c>
      <c r="X9" s="214">
        <v>0.17156490299999999</v>
      </c>
      <c r="Y9" s="214">
        <v>0.20013096699999999</v>
      </c>
      <c r="Z9" s="214">
        <v>0.15720709699999999</v>
      </c>
      <c r="AA9" s="214">
        <v>0.21080048400000001</v>
      </c>
      <c r="AB9" s="214">
        <v>0.177942393</v>
      </c>
      <c r="AC9" s="214">
        <v>0.162093032</v>
      </c>
      <c r="AD9" s="214">
        <v>0.14852616699999999</v>
      </c>
      <c r="AE9" s="214">
        <v>0.13717574199999999</v>
      </c>
      <c r="AF9" s="214">
        <v>0.17271929999999999</v>
      </c>
      <c r="AG9" s="214">
        <v>0.167902677</v>
      </c>
      <c r="AH9" s="214">
        <v>0.18504467699999999</v>
      </c>
      <c r="AI9" s="214">
        <v>0.15120819999999999</v>
      </c>
      <c r="AJ9" s="214">
        <v>0.104594742</v>
      </c>
      <c r="AK9" s="214">
        <v>0.1035701</v>
      </c>
      <c r="AL9" s="214">
        <v>0.13080845099999999</v>
      </c>
      <c r="AM9" s="214">
        <v>0.13178261199999999</v>
      </c>
      <c r="AN9" s="214">
        <v>0.12571992900000001</v>
      </c>
      <c r="AO9" s="214">
        <v>0.14203696800000001</v>
      </c>
      <c r="AP9" s="214">
        <v>9.6904166999999999E-2</v>
      </c>
      <c r="AQ9" s="214">
        <v>0.13218564499999999</v>
      </c>
      <c r="AR9" s="214">
        <v>0.14261886700000001</v>
      </c>
      <c r="AS9" s="214">
        <v>0.143076129</v>
      </c>
      <c r="AT9" s="214">
        <v>0.16134741899999999</v>
      </c>
      <c r="AU9" s="214">
        <v>0.106322</v>
      </c>
      <c r="AV9" s="214">
        <v>9.1691676999999999E-2</v>
      </c>
      <c r="AW9" s="214">
        <v>8.4347733999999994E-2</v>
      </c>
      <c r="AX9" s="214">
        <v>0.102499516</v>
      </c>
      <c r="AY9" s="214">
        <v>0.156976855</v>
      </c>
      <c r="AZ9" s="214">
        <v>0.125376346</v>
      </c>
      <c r="BA9" s="214">
        <v>0.12505493099000001</v>
      </c>
      <c r="BB9" s="214">
        <v>0.12668140212000001</v>
      </c>
      <c r="BC9" s="214">
        <v>0.1413615</v>
      </c>
      <c r="BD9" s="214">
        <v>0.1610471</v>
      </c>
      <c r="BE9" s="355">
        <v>0.1802165</v>
      </c>
      <c r="BF9" s="355">
        <v>0.1808169</v>
      </c>
      <c r="BG9" s="355">
        <v>0.14582120000000001</v>
      </c>
      <c r="BH9" s="355">
        <v>0.1249185</v>
      </c>
      <c r="BI9" s="355">
        <v>0.13566520000000001</v>
      </c>
      <c r="BJ9" s="355">
        <v>0.13632920000000001</v>
      </c>
      <c r="BK9" s="355">
        <v>0.15686220000000001</v>
      </c>
      <c r="BL9" s="355">
        <v>0.14196539999999999</v>
      </c>
      <c r="BM9" s="355">
        <v>0.14027990000000001</v>
      </c>
      <c r="BN9" s="355">
        <v>0.13699410000000001</v>
      </c>
      <c r="BO9" s="355">
        <v>0.1491768</v>
      </c>
      <c r="BP9" s="355">
        <v>0.1673838</v>
      </c>
      <c r="BQ9" s="355">
        <v>0.18548390000000001</v>
      </c>
      <c r="BR9" s="355">
        <v>0.18475710000000001</v>
      </c>
      <c r="BS9" s="355">
        <v>0.14860209999999999</v>
      </c>
      <c r="BT9" s="355">
        <v>0.1269574</v>
      </c>
      <c r="BU9" s="355">
        <v>0.13712009999999999</v>
      </c>
      <c r="BV9" s="355">
        <v>0.1376291</v>
      </c>
    </row>
    <row r="10" spans="1:74" ht="11.1" customHeight="1" x14ac:dyDescent="0.2">
      <c r="A10" s="104" t="s">
        <v>739</v>
      </c>
      <c r="B10" s="130" t="s">
        <v>518</v>
      </c>
      <c r="C10" s="214">
        <v>11.796020564000001</v>
      </c>
      <c r="D10" s="214">
        <v>12.096223769</v>
      </c>
      <c r="E10" s="214">
        <v>10.6412984</v>
      </c>
      <c r="F10" s="214">
        <v>10.002541983</v>
      </c>
      <c r="G10" s="214">
        <v>10.583684812</v>
      </c>
      <c r="H10" s="214">
        <v>12.282878497</v>
      </c>
      <c r="I10" s="214">
        <v>13.118324962000001</v>
      </c>
      <c r="J10" s="214">
        <v>12.858941098000001</v>
      </c>
      <c r="K10" s="214">
        <v>11.867466540000001</v>
      </c>
      <c r="L10" s="214">
        <v>10.215340158</v>
      </c>
      <c r="M10" s="214">
        <v>10.19469492</v>
      </c>
      <c r="N10" s="214">
        <v>10.629931792000001</v>
      </c>
      <c r="O10" s="214">
        <v>11.575919353</v>
      </c>
      <c r="P10" s="214">
        <v>10.985038092</v>
      </c>
      <c r="Q10" s="214">
        <v>9.9847611579999995</v>
      </c>
      <c r="R10" s="214">
        <v>9.9048545729999997</v>
      </c>
      <c r="S10" s="214">
        <v>10.386309184</v>
      </c>
      <c r="T10" s="214">
        <v>12.463972324</v>
      </c>
      <c r="U10" s="214">
        <v>13.515684232</v>
      </c>
      <c r="V10" s="214">
        <v>13.434289928</v>
      </c>
      <c r="W10" s="214">
        <v>11.873168866</v>
      </c>
      <c r="X10" s="214">
        <v>10.266570186999999</v>
      </c>
      <c r="Y10" s="214">
        <v>10.10219002</v>
      </c>
      <c r="Z10" s="214">
        <v>11.297290220000001</v>
      </c>
      <c r="AA10" s="214">
        <v>11.281438358999999</v>
      </c>
      <c r="AB10" s="214">
        <v>10.522670259</v>
      </c>
      <c r="AC10" s="214">
        <v>10.418061322</v>
      </c>
      <c r="AD10" s="214">
        <v>9.9593524010000003</v>
      </c>
      <c r="AE10" s="214">
        <v>10.540966688999999</v>
      </c>
      <c r="AF10" s="214">
        <v>12.103262935</v>
      </c>
      <c r="AG10" s="214">
        <v>13.212626487</v>
      </c>
      <c r="AH10" s="214">
        <v>12.583182793000001</v>
      </c>
      <c r="AI10" s="214">
        <v>11.346573920999999</v>
      </c>
      <c r="AJ10" s="214">
        <v>10.439310182</v>
      </c>
      <c r="AK10" s="214">
        <v>10.447409910999999</v>
      </c>
      <c r="AL10" s="214">
        <v>11.532472344</v>
      </c>
      <c r="AM10" s="214">
        <v>12.206751011</v>
      </c>
      <c r="AN10" s="214">
        <v>11.058413834</v>
      </c>
      <c r="AO10" s="214">
        <v>10.496293562</v>
      </c>
      <c r="AP10" s="214">
        <v>10.154867959000001</v>
      </c>
      <c r="AQ10" s="214">
        <v>11.090072189000001</v>
      </c>
      <c r="AR10" s="214">
        <v>12.555870670999999</v>
      </c>
      <c r="AS10" s="214">
        <v>13.450890984000001</v>
      </c>
      <c r="AT10" s="214">
        <v>13.322028532999999</v>
      </c>
      <c r="AU10" s="214">
        <v>11.997241012</v>
      </c>
      <c r="AV10" s="214">
        <v>10.593737991999999</v>
      </c>
      <c r="AW10" s="214">
        <v>10.831305013</v>
      </c>
      <c r="AX10" s="214">
        <v>10.984249344</v>
      </c>
      <c r="AY10" s="214">
        <v>11.695370874</v>
      </c>
      <c r="AZ10" s="214">
        <v>11.313865723999999</v>
      </c>
      <c r="BA10" s="214">
        <v>10.550437513</v>
      </c>
      <c r="BB10" s="214">
        <v>9.9639657482999997</v>
      </c>
      <c r="BC10" s="214">
        <v>10.8116515</v>
      </c>
      <c r="BD10" s="214">
        <v>12.1003171</v>
      </c>
      <c r="BE10" s="355">
        <v>13.10627</v>
      </c>
      <c r="BF10" s="355">
        <v>13.125439999999999</v>
      </c>
      <c r="BG10" s="355">
        <v>11.255610000000001</v>
      </c>
      <c r="BH10" s="355">
        <v>10.4711</v>
      </c>
      <c r="BI10" s="355">
        <v>10.38744</v>
      </c>
      <c r="BJ10" s="355">
        <v>11.20398</v>
      </c>
      <c r="BK10" s="355">
        <v>11.629239999999999</v>
      </c>
      <c r="BL10" s="355">
        <v>11.286860000000001</v>
      </c>
      <c r="BM10" s="355">
        <v>10.530049999999999</v>
      </c>
      <c r="BN10" s="355">
        <v>9.9530069999999995</v>
      </c>
      <c r="BO10" s="355">
        <v>10.70064</v>
      </c>
      <c r="BP10" s="355">
        <v>12.12927</v>
      </c>
      <c r="BQ10" s="355">
        <v>13.239050000000001</v>
      </c>
      <c r="BR10" s="355">
        <v>13.235469999999999</v>
      </c>
      <c r="BS10" s="355">
        <v>11.313319999999999</v>
      </c>
      <c r="BT10" s="355">
        <v>10.50198</v>
      </c>
      <c r="BU10" s="355">
        <v>10.410069999999999</v>
      </c>
      <c r="BV10" s="355">
        <v>11.228210000000001</v>
      </c>
    </row>
    <row r="11" spans="1:74" ht="11.1" customHeight="1" x14ac:dyDescent="0.2">
      <c r="A11" s="104" t="s">
        <v>9</v>
      </c>
      <c r="B11" s="130" t="s">
        <v>364</v>
      </c>
      <c r="C11" s="214">
        <v>0.76761117000000001</v>
      </c>
      <c r="D11" s="214">
        <v>0.75794656000000005</v>
      </c>
      <c r="E11" s="214">
        <v>0.433072126</v>
      </c>
      <c r="F11" s="214">
        <v>0.46524563200000002</v>
      </c>
      <c r="G11" s="214">
        <v>0.92986685400000002</v>
      </c>
      <c r="H11" s="214">
        <v>1.006403229</v>
      </c>
      <c r="I11" s="214">
        <v>0.99269978199999998</v>
      </c>
      <c r="J11" s="214">
        <v>0.77030444499999995</v>
      </c>
      <c r="K11" s="214">
        <v>0.36747170000000001</v>
      </c>
      <c r="L11" s="214">
        <v>0.29283991199999998</v>
      </c>
      <c r="M11" s="214">
        <v>0.60802026399999998</v>
      </c>
      <c r="N11" s="214">
        <v>0.63537610899999997</v>
      </c>
      <c r="O11" s="214">
        <v>0.84008991399999999</v>
      </c>
      <c r="P11" s="214">
        <v>0.36834715699999998</v>
      </c>
      <c r="Q11" s="214">
        <v>0.39159882000000001</v>
      </c>
      <c r="R11" s="214">
        <v>0.55760441900000002</v>
      </c>
      <c r="S11" s="214">
        <v>0.83511741500000003</v>
      </c>
      <c r="T11" s="214">
        <v>1.0760633509999999</v>
      </c>
      <c r="U11" s="214">
        <v>1.1047376630000001</v>
      </c>
      <c r="V11" s="214">
        <v>0.72895816000000002</v>
      </c>
      <c r="W11" s="214">
        <v>0.25940147899999999</v>
      </c>
      <c r="X11" s="214">
        <v>0.33010160900000002</v>
      </c>
      <c r="Y11" s="214">
        <v>0.48268012599999999</v>
      </c>
      <c r="Z11" s="214">
        <v>0.89574010699999995</v>
      </c>
      <c r="AA11" s="214">
        <v>0.62756272499999999</v>
      </c>
      <c r="AB11" s="214">
        <v>0.28447402700000002</v>
      </c>
      <c r="AC11" s="214">
        <v>0.64106681899999995</v>
      </c>
      <c r="AD11" s="214">
        <v>0.49305760900000001</v>
      </c>
      <c r="AE11" s="214">
        <v>0.755531434</v>
      </c>
      <c r="AF11" s="214">
        <v>0.75160370499999996</v>
      </c>
      <c r="AG11" s="214">
        <v>0.94244487799999999</v>
      </c>
      <c r="AH11" s="214">
        <v>0.55671769500000001</v>
      </c>
      <c r="AI11" s="214">
        <v>0.248611886</v>
      </c>
      <c r="AJ11" s="214">
        <v>0.41053256500000002</v>
      </c>
      <c r="AK11" s="214">
        <v>0.62066728400000004</v>
      </c>
      <c r="AL11" s="214">
        <v>1.057390415</v>
      </c>
      <c r="AM11" s="214">
        <v>0.82364012617000004</v>
      </c>
      <c r="AN11" s="214">
        <v>0.37522410087000002</v>
      </c>
      <c r="AO11" s="214">
        <v>0.69522495891000002</v>
      </c>
      <c r="AP11" s="214">
        <v>0.64965443405000001</v>
      </c>
      <c r="AQ11" s="214">
        <v>1.0988369388000001</v>
      </c>
      <c r="AR11" s="214">
        <v>1.0501034573000001</v>
      </c>
      <c r="AS11" s="214">
        <v>1.1189797990000001</v>
      </c>
      <c r="AT11" s="214">
        <v>0.72275248904</v>
      </c>
      <c r="AU11" s="214">
        <v>0.53921355136000004</v>
      </c>
      <c r="AV11" s="214">
        <v>0.40643151194999999</v>
      </c>
      <c r="AW11" s="214">
        <v>0.91216033023999998</v>
      </c>
      <c r="AX11" s="214">
        <v>0.67385611046000005</v>
      </c>
      <c r="AY11" s="214">
        <v>0.85964328240999999</v>
      </c>
      <c r="AZ11" s="214">
        <v>0.48667163658000001</v>
      </c>
      <c r="BA11" s="214">
        <v>0.57181910078999998</v>
      </c>
      <c r="BB11" s="214">
        <v>0.55684714652</v>
      </c>
      <c r="BC11" s="214">
        <v>1.0377259392</v>
      </c>
      <c r="BD11" s="214">
        <v>0.98370728116999995</v>
      </c>
      <c r="BE11" s="355">
        <v>1.059104</v>
      </c>
      <c r="BF11" s="355">
        <v>0.85821910000000001</v>
      </c>
      <c r="BG11" s="355">
        <v>0.24928239999999999</v>
      </c>
      <c r="BH11" s="355">
        <v>0.4305657</v>
      </c>
      <c r="BI11" s="355">
        <v>0.68410459999999995</v>
      </c>
      <c r="BJ11" s="355">
        <v>0.90463789999999999</v>
      </c>
      <c r="BK11" s="355">
        <v>0.70335800000000004</v>
      </c>
      <c r="BL11" s="355">
        <v>0.42011680000000001</v>
      </c>
      <c r="BM11" s="355">
        <v>0.60619259999999997</v>
      </c>
      <c r="BN11" s="355">
        <v>0.53740259999999995</v>
      </c>
      <c r="BO11" s="355">
        <v>0.95286389999999999</v>
      </c>
      <c r="BP11" s="355">
        <v>0.96716190000000002</v>
      </c>
      <c r="BQ11" s="355">
        <v>1.0737810000000001</v>
      </c>
      <c r="BR11" s="355">
        <v>0.85696810000000001</v>
      </c>
      <c r="BS11" s="355">
        <v>0.2411277</v>
      </c>
      <c r="BT11" s="355">
        <v>0.42658099999999999</v>
      </c>
      <c r="BU11" s="355">
        <v>0.68425469999999999</v>
      </c>
      <c r="BV11" s="355">
        <v>0.90531249999999996</v>
      </c>
    </row>
    <row r="12" spans="1:74" ht="11.1" customHeight="1" x14ac:dyDescent="0.2">
      <c r="A12" s="101"/>
      <c r="B12" s="105"/>
      <c r="C12" s="234"/>
      <c r="D12" s="234"/>
      <c r="E12" s="234"/>
      <c r="F12" s="234"/>
      <c r="G12" s="234"/>
      <c r="H12" s="234"/>
      <c r="I12" s="234"/>
      <c r="J12" s="234"/>
      <c r="K12" s="234"/>
      <c r="L12" s="234"/>
      <c r="M12" s="234"/>
      <c r="N12" s="234"/>
      <c r="O12" s="234"/>
      <c r="P12" s="234"/>
      <c r="Q12" s="234"/>
      <c r="R12" s="234"/>
      <c r="S12" s="234"/>
      <c r="T12" s="234"/>
      <c r="U12" s="234"/>
      <c r="V12" s="234"/>
      <c r="W12" s="234"/>
      <c r="X12" s="234"/>
      <c r="Y12" s="234"/>
      <c r="Z12" s="234"/>
      <c r="AA12" s="234"/>
      <c r="AB12" s="234"/>
      <c r="AC12" s="234"/>
      <c r="AD12" s="234"/>
      <c r="AE12" s="234"/>
      <c r="AF12" s="234"/>
      <c r="AG12" s="234"/>
      <c r="AH12" s="234"/>
      <c r="AI12" s="234"/>
      <c r="AJ12" s="234"/>
      <c r="AK12" s="234"/>
      <c r="AL12" s="234"/>
      <c r="AM12" s="234"/>
      <c r="AN12" s="234"/>
      <c r="AO12" s="234"/>
      <c r="AP12" s="234"/>
      <c r="AQ12" s="234"/>
      <c r="AR12" s="234"/>
      <c r="AS12" s="234"/>
      <c r="AT12" s="234"/>
      <c r="AU12" s="234"/>
      <c r="AV12" s="234"/>
      <c r="AW12" s="234"/>
      <c r="AX12" s="234"/>
      <c r="AY12" s="234"/>
      <c r="AZ12" s="234"/>
      <c r="BA12" s="234"/>
      <c r="BB12" s="234"/>
      <c r="BC12" s="234"/>
      <c r="BD12" s="234"/>
      <c r="BE12" s="377"/>
      <c r="BF12" s="377"/>
      <c r="BG12" s="377"/>
      <c r="BH12" s="377"/>
      <c r="BI12" s="377"/>
      <c r="BJ12" s="377"/>
      <c r="BK12" s="377"/>
      <c r="BL12" s="377"/>
      <c r="BM12" s="377"/>
      <c r="BN12" s="377"/>
      <c r="BO12" s="377"/>
      <c r="BP12" s="377"/>
      <c r="BQ12" s="377"/>
      <c r="BR12" s="377"/>
      <c r="BS12" s="377"/>
      <c r="BT12" s="377"/>
      <c r="BU12" s="377"/>
      <c r="BV12" s="377"/>
    </row>
    <row r="13" spans="1:74" ht="11.1" customHeight="1" x14ac:dyDescent="0.2">
      <c r="A13" s="101"/>
      <c r="B13" s="106" t="s">
        <v>79</v>
      </c>
      <c r="C13" s="234"/>
      <c r="D13" s="234"/>
      <c r="E13" s="234"/>
      <c r="F13" s="234"/>
      <c r="G13" s="234"/>
      <c r="H13" s="234"/>
      <c r="I13" s="234"/>
      <c r="J13" s="234"/>
      <c r="K13" s="234"/>
      <c r="L13" s="234"/>
      <c r="M13" s="234"/>
      <c r="N13" s="234"/>
      <c r="O13" s="234"/>
      <c r="P13" s="234"/>
      <c r="Q13" s="234"/>
      <c r="R13" s="234"/>
      <c r="S13" s="234"/>
      <c r="T13" s="234"/>
      <c r="U13" s="234"/>
      <c r="V13" s="234"/>
      <c r="W13" s="234"/>
      <c r="X13" s="234"/>
      <c r="Y13" s="234"/>
      <c r="Z13" s="234"/>
      <c r="AA13" s="234"/>
      <c r="AB13" s="234"/>
      <c r="AC13" s="234"/>
      <c r="AD13" s="234"/>
      <c r="AE13" s="234"/>
      <c r="AF13" s="234"/>
      <c r="AG13" s="234"/>
      <c r="AH13" s="234"/>
      <c r="AI13" s="234"/>
      <c r="AJ13" s="234"/>
      <c r="AK13" s="234"/>
      <c r="AL13" s="234"/>
      <c r="AM13" s="234"/>
      <c r="AN13" s="234"/>
      <c r="AO13" s="234"/>
      <c r="AP13" s="234"/>
      <c r="AQ13" s="234"/>
      <c r="AR13" s="234"/>
      <c r="AS13" s="234"/>
      <c r="AT13" s="234"/>
      <c r="AU13" s="234"/>
      <c r="AV13" s="234"/>
      <c r="AW13" s="234"/>
      <c r="AX13" s="234"/>
      <c r="AY13" s="234"/>
      <c r="AZ13" s="234"/>
      <c r="BA13" s="234"/>
      <c r="BB13" s="234"/>
      <c r="BC13" s="234"/>
      <c r="BD13" s="234"/>
      <c r="BE13" s="377"/>
      <c r="BF13" s="377"/>
      <c r="BG13" s="377"/>
      <c r="BH13" s="377"/>
      <c r="BI13" s="377"/>
      <c r="BJ13" s="377"/>
      <c r="BK13" s="377"/>
      <c r="BL13" s="377"/>
      <c r="BM13" s="377"/>
      <c r="BN13" s="377"/>
      <c r="BO13" s="377"/>
      <c r="BP13" s="377"/>
      <c r="BQ13" s="377"/>
      <c r="BR13" s="377"/>
      <c r="BS13" s="377"/>
      <c r="BT13" s="377"/>
      <c r="BU13" s="377"/>
      <c r="BV13" s="377"/>
    </row>
    <row r="14" spans="1:74" ht="11.1" customHeight="1" x14ac:dyDescent="0.2">
      <c r="A14" s="104" t="s">
        <v>744</v>
      </c>
      <c r="B14" s="130" t="s">
        <v>578</v>
      </c>
      <c r="C14" s="214">
        <v>10.63439743</v>
      </c>
      <c r="D14" s="214">
        <v>10.95601572</v>
      </c>
      <c r="E14" s="214">
        <v>9.8500570720000002</v>
      </c>
      <c r="F14" s="214">
        <v>9.1825040260000002</v>
      </c>
      <c r="G14" s="214">
        <v>9.2932483690000005</v>
      </c>
      <c r="H14" s="214">
        <v>10.87989659</v>
      </c>
      <c r="I14" s="214">
        <v>11.707679580000001</v>
      </c>
      <c r="J14" s="214">
        <v>11.678444130000001</v>
      </c>
      <c r="K14" s="214">
        <v>11.09859584</v>
      </c>
      <c r="L14" s="214">
        <v>9.5501724570000004</v>
      </c>
      <c r="M14" s="214">
        <v>9.1972176280000006</v>
      </c>
      <c r="N14" s="214">
        <v>9.5917276279999992</v>
      </c>
      <c r="O14" s="214">
        <v>10.35129564</v>
      </c>
      <c r="P14" s="214">
        <v>10.23468149</v>
      </c>
      <c r="Q14" s="214">
        <v>9.2197535150000007</v>
      </c>
      <c r="R14" s="214">
        <v>8.9843745760000004</v>
      </c>
      <c r="S14" s="214">
        <v>9.1841174680000002</v>
      </c>
      <c r="T14" s="214">
        <v>10.995930169999999</v>
      </c>
      <c r="U14" s="214">
        <v>12.00555703</v>
      </c>
      <c r="V14" s="214">
        <v>12.29652671</v>
      </c>
      <c r="W14" s="214">
        <v>11.22506954</v>
      </c>
      <c r="X14" s="214">
        <v>9.57034421</v>
      </c>
      <c r="Y14" s="214">
        <v>9.2438993459999992</v>
      </c>
      <c r="Z14" s="214">
        <v>10.02329761</v>
      </c>
      <c r="AA14" s="214">
        <v>10.26377997</v>
      </c>
      <c r="AB14" s="214">
        <v>9.8491834090000001</v>
      </c>
      <c r="AC14" s="214">
        <v>9.4014076469999992</v>
      </c>
      <c r="AD14" s="214">
        <v>9.0933719249999996</v>
      </c>
      <c r="AE14" s="214">
        <v>9.4151786340000001</v>
      </c>
      <c r="AF14" s="214">
        <v>10.95275382</v>
      </c>
      <c r="AG14" s="214">
        <v>11.85848457</v>
      </c>
      <c r="AH14" s="214">
        <v>11.621374810000001</v>
      </c>
      <c r="AI14" s="214">
        <v>10.72419367</v>
      </c>
      <c r="AJ14" s="214">
        <v>9.6625638390000006</v>
      </c>
      <c r="AK14" s="214">
        <v>9.4449000180000002</v>
      </c>
      <c r="AL14" s="214">
        <v>10.071476840000001</v>
      </c>
      <c r="AM14" s="214">
        <v>10.980902390000001</v>
      </c>
      <c r="AN14" s="214">
        <v>10.28483522</v>
      </c>
      <c r="AO14" s="214">
        <v>9.4277912809999993</v>
      </c>
      <c r="AP14" s="214">
        <v>9.1299386210000009</v>
      </c>
      <c r="AQ14" s="214">
        <v>9.614319107</v>
      </c>
      <c r="AR14" s="214">
        <v>11.10705999</v>
      </c>
      <c r="AS14" s="214">
        <v>11.923500369999999</v>
      </c>
      <c r="AT14" s="214">
        <v>12.185417060000001</v>
      </c>
      <c r="AU14" s="214">
        <v>11.062712879999999</v>
      </c>
      <c r="AV14" s="214">
        <v>9.8115321840000007</v>
      </c>
      <c r="AW14" s="214">
        <v>9.5180889789999998</v>
      </c>
      <c r="AX14" s="214">
        <v>9.9087567019999998</v>
      </c>
      <c r="AY14" s="214">
        <v>10.42901756</v>
      </c>
      <c r="AZ14" s="214">
        <v>10.43031313</v>
      </c>
      <c r="BA14" s="214">
        <v>9.5967144029</v>
      </c>
      <c r="BB14" s="214">
        <v>9.0344611212999997</v>
      </c>
      <c r="BC14" s="214">
        <v>9.3903243446999998</v>
      </c>
      <c r="BD14" s="214">
        <v>10.719742310999999</v>
      </c>
      <c r="BE14" s="355">
        <v>11.645619999999999</v>
      </c>
      <c r="BF14" s="355">
        <v>11.86928</v>
      </c>
      <c r="BG14" s="355">
        <v>10.62529</v>
      </c>
      <c r="BH14" s="355">
        <v>9.6729900000000004</v>
      </c>
      <c r="BI14" s="355">
        <v>9.3205880000000008</v>
      </c>
      <c r="BJ14" s="355">
        <v>9.9032440000000008</v>
      </c>
      <c r="BK14" s="355">
        <v>10.532400000000001</v>
      </c>
      <c r="BL14" s="355">
        <v>10.47439</v>
      </c>
      <c r="BM14" s="355">
        <v>9.5373719999999995</v>
      </c>
      <c r="BN14" s="355">
        <v>9.0382750000000005</v>
      </c>
      <c r="BO14" s="355">
        <v>9.3622180000000004</v>
      </c>
      <c r="BP14" s="355">
        <v>10.761670000000001</v>
      </c>
      <c r="BQ14" s="355">
        <v>11.75488</v>
      </c>
      <c r="BR14" s="355">
        <v>11.971640000000001</v>
      </c>
      <c r="BS14" s="355">
        <v>10.68215</v>
      </c>
      <c r="BT14" s="355">
        <v>9.6989859999999997</v>
      </c>
      <c r="BU14" s="355">
        <v>9.3341340000000006</v>
      </c>
      <c r="BV14" s="355">
        <v>9.9177809999999997</v>
      </c>
    </row>
    <row r="15" spans="1:74" ht="11.1" customHeight="1" x14ac:dyDescent="0.2">
      <c r="A15" s="104" t="s">
        <v>740</v>
      </c>
      <c r="B15" s="130" t="s">
        <v>512</v>
      </c>
      <c r="C15" s="214">
        <v>4.4440277029999997</v>
      </c>
      <c r="D15" s="214">
        <v>4.4227757350000001</v>
      </c>
      <c r="E15" s="214">
        <v>3.7795842149999999</v>
      </c>
      <c r="F15" s="214">
        <v>3.0066395789999998</v>
      </c>
      <c r="G15" s="214">
        <v>3.0696946089999999</v>
      </c>
      <c r="H15" s="214">
        <v>4.0099917840000003</v>
      </c>
      <c r="I15" s="214">
        <v>4.7109125990000003</v>
      </c>
      <c r="J15" s="214">
        <v>4.6617788579999999</v>
      </c>
      <c r="K15" s="214">
        <v>4.1805555429999997</v>
      </c>
      <c r="L15" s="214">
        <v>3.20480798</v>
      </c>
      <c r="M15" s="214">
        <v>3.0892583070000001</v>
      </c>
      <c r="N15" s="214">
        <v>3.6022721579999999</v>
      </c>
      <c r="O15" s="214">
        <v>4.2248983320000004</v>
      </c>
      <c r="P15" s="214">
        <v>3.998600862</v>
      </c>
      <c r="Q15" s="214">
        <v>3.233115336</v>
      </c>
      <c r="R15" s="214">
        <v>2.9414780120000001</v>
      </c>
      <c r="S15" s="214">
        <v>3.038646119</v>
      </c>
      <c r="T15" s="214">
        <v>4.1737079819999998</v>
      </c>
      <c r="U15" s="214">
        <v>4.9809460320000003</v>
      </c>
      <c r="V15" s="214">
        <v>5.0465007609999999</v>
      </c>
      <c r="W15" s="214">
        <v>4.3120977209999998</v>
      </c>
      <c r="X15" s="214">
        <v>3.2744505099999999</v>
      </c>
      <c r="Y15" s="214">
        <v>3.108136375</v>
      </c>
      <c r="Z15" s="214">
        <v>3.9122856619999999</v>
      </c>
      <c r="AA15" s="214">
        <v>4.168145118</v>
      </c>
      <c r="AB15" s="214">
        <v>3.606008418</v>
      </c>
      <c r="AC15" s="214">
        <v>3.3256619440000001</v>
      </c>
      <c r="AD15" s="214">
        <v>3.0241501290000001</v>
      </c>
      <c r="AE15" s="214">
        <v>3.170359962</v>
      </c>
      <c r="AF15" s="214">
        <v>4.0847723020000002</v>
      </c>
      <c r="AG15" s="214">
        <v>4.8354994119999999</v>
      </c>
      <c r="AH15" s="214">
        <v>4.5808763399999997</v>
      </c>
      <c r="AI15" s="214">
        <v>3.9592927439999999</v>
      </c>
      <c r="AJ15" s="214">
        <v>3.3164852589999998</v>
      </c>
      <c r="AK15" s="214">
        <v>3.2773521830000001</v>
      </c>
      <c r="AL15" s="214">
        <v>3.9356327929999999</v>
      </c>
      <c r="AM15" s="214">
        <v>4.805754168</v>
      </c>
      <c r="AN15" s="214">
        <v>4.0493976140000001</v>
      </c>
      <c r="AO15" s="214">
        <v>3.449651421</v>
      </c>
      <c r="AP15" s="214">
        <v>3.1709396089999999</v>
      </c>
      <c r="AQ15" s="214">
        <v>3.3353080839999998</v>
      </c>
      <c r="AR15" s="214">
        <v>4.3159243649999999</v>
      </c>
      <c r="AS15" s="214">
        <v>4.9364963880000001</v>
      </c>
      <c r="AT15" s="214">
        <v>4.9338879330000003</v>
      </c>
      <c r="AU15" s="214">
        <v>4.2819823450000003</v>
      </c>
      <c r="AV15" s="214">
        <v>3.4399497349999999</v>
      </c>
      <c r="AW15" s="214">
        <v>3.4457323369999999</v>
      </c>
      <c r="AX15" s="214">
        <v>3.9554791539999998</v>
      </c>
      <c r="AY15" s="214">
        <v>4.2899542769999996</v>
      </c>
      <c r="AZ15" s="214">
        <v>4.1539773020000004</v>
      </c>
      <c r="BA15" s="214">
        <v>3.6253002023000001</v>
      </c>
      <c r="BB15" s="214">
        <v>3.0273556902999998</v>
      </c>
      <c r="BC15" s="214">
        <v>3.1675278100000002</v>
      </c>
      <c r="BD15" s="214">
        <v>4.0674991199999999</v>
      </c>
      <c r="BE15" s="355">
        <v>4.7341049999999996</v>
      </c>
      <c r="BF15" s="355">
        <v>4.7254120000000004</v>
      </c>
      <c r="BG15" s="355">
        <v>3.9922520000000001</v>
      </c>
      <c r="BH15" s="355">
        <v>3.3484250000000002</v>
      </c>
      <c r="BI15" s="355">
        <v>3.3176649999999999</v>
      </c>
      <c r="BJ15" s="355">
        <v>3.9619589999999998</v>
      </c>
      <c r="BK15" s="355">
        <v>4.4044689999999997</v>
      </c>
      <c r="BL15" s="355">
        <v>4.2024290000000004</v>
      </c>
      <c r="BM15" s="355">
        <v>3.5852059999999999</v>
      </c>
      <c r="BN15" s="355">
        <v>3.025258</v>
      </c>
      <c r="BO15" s="355">
        <v>3.164987</v>
      </c>
      <c r="BP15" s="355">
        <v>4.0970769999999996</v>
      </c>
      <c r="BQ15" s="355">
        <v>4.8220939999999999</v>
      </c>
      <c r="BR15" s="355">
        <v>4.8097300000000001</v>
      </c>
      <c r="BS15" s="355">
        <v>4.0415150000000004</v>
      </c>
      <c r="BT15" s="355">
        <v>3.3750599999999999</v>
      </c>
      <c r="BU15" s="355">
        <v>3.336843</v>
      </c>
      <c r="BV15" s="355">
        <v>3.9836109999999998</v>
      </c>
    </row>
    <row r="16" spans="1:74" ht="11.1" customHeight="1" x14ac:dyDescent="0.2">
      <c r="A16" s="104" t="s">
        <v>741</v>
      </c>
      <c r="B16" s="130" t="s">
        <v>511</v>
      </c>
      <c r="C16" s="214">
        <v>3.6006341100000001</v>
      </c>
      <c r="D16" s="214">
        <v>3.767231298</v>
      </c>
      <c r="E16" s="214">
        <v>3.4772930190000002</v>
      </c>
      <c r="F16" s="214">
        <v>3.4722599270000001</v>
      </c>
      <c r="G16" s="214">
        <v>3.5292146359999998</v>
      </c>
      <c r="H16" s="214">
        <v>3.9756707069999999</v>
      </c>
      <c r="I16" s="214">
        <v>4.1452984930000003</v>
      </c>
      <c r="J16" s="214">
        <v>4.1457716920000003</v>
      </c>
      <c r="K16" s="214">
        <v>4.0731802119999996</v>
      </c>
      <c r="L16" s="214">
        <v>3.6394028239999998</v>
      </c>
      <c r="M16" s="214">
        <v>3.4713413169999998</v>
      </c>
      <c r="N16" s="214">
        <v>3.4461105619999999</v>
      </c>
      <c r="O16" s="214">
        <v>3.561628271</v>
      </c>
      <c r="P16" s="214">
        <v>3.567299641</v>
      </c>
      <c r="Q16" s="214">
        <v>3.410941239</v>
      </c>
      <c r="R16" s="214">
        <v>3.401504289</v>
      </c>
      <c r="S16" s="214">
        <v>3.4979642640000002</v>
      </c>
      <c r="T16" s="214">
        <v>4.0121091010000001</v>
      </c>
      <c r="U16" s="214">
        <v>4.1947844559999998</v>
      </c>
      <c r="V16" s="214">
        <v>4.3554464790000003</v>
      </c>
      <c r="W16" s="214">
        <v>4.1164274589999996</v>
      </c>
      <c r="X16" s="214">
        <v>3.643961827</v>
      </c>
      <c r="Y16" s="214">
        <v>3.5019955839999999</v>
      </c>
      <c r="Z16" s="214">
        <v>3.5539380880000002</v>
      </c>
      <c r="AA16" s="214">
        <v>3.5318834369999998</v>
      </c>
      <c r="AB16" s="214">
        <v>3.558569125</v>
      </c>
      <c r="AC16" s="214">
        <v>3.4571891720000001</v>
      </c>
      <c r="AD16" s="214">
        <v>3.4196349879999999</v>
      </c>
      <c r="AE16" s="214">
        <v>3.5442612840000001</v>
      </c>
      <c r="AF16" s="214">
        <v>4.0004385100000004</v>
      </c>
      <c r="AG16" s="214">
        <v>4.1702136459999997</v>
      </c>
      <c r="AH16" s="214">
        <v>4.1445486410000001</v>
      </c>
      <c r="AI16" s="214">
        <v>3.9596253020000001</v>
      </c>
      <c r="AJ16" s="214">
        <v>3.654425539</v>
      </c>
      <c r="AK16" s="214">
        <v>3.499103334</v>
      </c>
      <c r="AL16" s="214">
        <v>3.5259845520000002</v>
      </c>
      <c r="AM16" s="214">
        <v>3.6973612290000002</v>
      </c>
      <c r="AN16" s="214">
        <v>3.6429074629999998</v>
      </c>
      <c r="AO16" s="214">
        <v>3.4802047950000001</v>
      </c>
      <c r="AP16" s="214">
        <v>3.430717671</v>
      </c>
      <c r="AQ16" s="214">
        <v>3.6321749570000001</v>
      </c>
      <c r="AR16" s="214">
        <v>4.052614095</v>
      </c>
      <c r="AS16" s="214">
        <v>4.2231113389999999</v>
      </c>
      <c r="AT16" s="214">
        <v>4.3380428269999998</v>
      </c>
      <c r="AU16" s="214">
        <v>4.0527090299999999</v>
      </c>
      <c r="AV16" s="214">
        <v>3.737436255</v>
      </c>
      <c r="AW16" s="214">
        <v>3.4873995230000001</v>
      </c>
      <c r="AX16" s="214">
        <v>3.4734948509999999</v>
      </c>
      <c r="AY16" s="214">
        <v>3.6004348070000001</v>
      </c>
      <c r="AZ16" s="214">
        <v>3.6674954770000001</v>
      </c>
      <c r="BA16" s="214">
        <v>3.4652165274</v>
      </c>
      <c r="BB16" s="214">
        <v>3.4388751643000002</v>
      </c>
      <c r="BC16" s="214">
        <v>3.5808731599999999</v>
      </c>
      <c r="BD16" s="214">
        <v>3.93624448</v>
      </c>
      <c r="BE16" s="355">
        <v>4.1650859999999996</v>
      </c>
      <c r="BF16" s="355">
        <v>4.2618039999999997</v>
      </c>
      <c r="BG16" s="355">
        <v>3.9289809999999998</v>
      </c>
      <c r="BH16" s="355">
        <v>3.716234</v>
      </c>
      <c r="BI16" s="355">
        <v>3.4481310000000001</v>
      </c>
      <c r="BJ16" s="355">
        <v>3.5011730000000001</v>
      </c>
      <c r="BK16" s="355">
        <v>3.6166559999999999</v>
      </c>
      <c r="BL16" s="355">
        <v>3.6746110000000001</v>
      </c>
      <c r="BM16" s="355">
        <v>3.4547340000000002</v>
      </c>
      <c r="BN16" s="355">
        <v>3.4541379999999999</v>
      </c>
      <c r="BO16" s="355">
        <v>3.56446</v>
      </c>
      <c r="BP16" s="355">
        <v>3.9576859999999998</v>
      </c>
      <c r="BQ16" s="355">
        <v>4.1938789999999999</v>
      </c>
      <c r="BR16" s="355">
        <v>4.2882550000000004</v>
      </c>
      <c r="BS16" s="355">
        <v>3.9443959999999998</v>
      </c>
      <c r="BT16" s="355">
        <v>3.7252740000000002</v>
      </c>
      <c r="BU16" s="355">
        <v>3.4533079999999998</v>
      </c>
      <c r="BV16" s="355">
        <v>3.5052650000000001</v>
      </c>
    </row>
    <row r="17" spans="1:74" ht="11.1" customHeight="1" x14ac:dyDescent="0.2">
      <c r="A17" s="104" t="s">
        <v>742</v>
      </c>
      <c r="B17" s="130" t="s">
        <v>510</v>
      </c>
      <c r="C17" s="214">
        <v>2.568032246</v>
      </c>
      <c r="D17" s="214">
        <v>2.7410273329999999</v>
      </c>
      <c r="E17" s="214">
        <v>2.5712614839999999</v>
      </c>
      <c r="F17" s="214">
        <v>2.6829544219999999</v>
      </c>
      <c r="G17" s="214">
        <v>2.6747012560000001</v>
      </c>
      <c r="H17" s="214">
        <v>2.8739234589999998</v>
      </c>
      <c r="I17" s="214">
        <v>2.8305595659999998</v>
      </c>
      <c r="J17" s="214">
        <v>2.8507443289999999</v>
      </c>
      <c r="K17" s="214">
        <v>2.8243494729999998</v>
      </c>
      <c r="L17" s="214">
        <v>2.6854461660000002</v>
      </c>
      <c r="M17" s="214">
        <v>2.6164889480000002</v>
      </c>
      <c r="N17" s="214">
        <v>2.5233671320000002</v>
      </c>
      <c r="O17" s="214">
        <v>2.5434794549999999</v>
      </c>
      <c r="P17" s="214">
        <v>2.646498588</v>
      </c>
      <c r="Q17" s="214">
        <v>2.5560439119999998</v>
      </c>
      <c r="R17" s="214">
        <v>2.6215575609999999</v>
      </c>
      <c r="S17" s="214">
        <v>2.6287566450000002</v>
      </c>
      <c r="T17" s="214">
        <v>2.7890677940000002</v>
      </c>
      <c r="U17" s="214">
        <v>2.808916081</v>
      </c>
      <c r="V17" s="214">
        <v>2.8742109149999999</v>
      </c>
      <c r="W17" s="214">
        <v>2.7753102479999998</v>
      </c>
      <c r="X17" s="214">
        <v>2.6321700689999998</v>
      </c>
      <c r="Y17" s="214">
        <v>2.614047732</v>
      </c>
      <c r="Z17" s="214">
        <v>2.5360107250000001</v>
      </c>
      <c r="AA17" s="214">
        <v>2.542229464</v>
      </c>
      <c r="AB17" s="214">
        <v>2.661921215</v>
      </c>
      <c r="AC17" s="214">
        <v>2.5977491860000002</v>
      </c>
      <c r="AD17" s="214">
        <v>2.6299519249999999</v>
      </c>
      <c r="AE17" s="214">
        <v>2.681757105</v>
      </c>
      <c r="AF17" s="214">
        <v>2.846617943</v>
      </c>
      <c r="AG17" s="214">
        <v>2.8324558670000002</v>
      </c>
      <c r="AH17" s="214">
        <v>2.8753046090000001</v>
      </c>
      <c r="AI17" s="214">
        <v>2.7846713410000001</v>
      </c>
      <c r="AJ17" s="214">
        <v>2.6714558269999999</v>
      </c>
      <c r="AK17" s="214">
        <v>2.648519727</v>
      </c>
      <c r="AL17" s="214">
        <v>2.588445455</v>
      </c>
      <c r="AM17" s="214">
        <v>2.4535661169999998</v>
      </c>
      <c r="AN17" s="214">
        <v>2.5695701010000001</v>
      </c>
      <c r="AO17" s="214">
        <v>2.477762893</v>
      </c>
      <c r="AP17" s="214">
        <v>2.5080190820000001</v>
      </c>
      <c r="AQ17" s="214">
        <v>2.6277643730000002</v>
      </c>
      <c r="AR17" s="214">
        <v>2.717583324</v>
      </c>
      <c r="AS17" s="214">
        <v>2.743248168</v>
      </c>
      <c r="AT17" s="214">
        <v>2.8913622270000001</v>
      </c>
      <c r="AU17" s="214">
        <v>2.70640875</v>
      </c>
      <c r="AV17" s="214">
        <v>2.6136436120000002</v>
      </c>
      <c r="AW17" s="214">
        <v>2.564237383</v>
      </c>
      <c r="AX17" s="214">
        <v>2.4584937779999998</v>
      </c>
      <c r="AY17" s="214">
        <v>2.5172043610000001</v>
      </c>
      <c r="AZ17" s="214">
        <v>2.5846676849999999</v>
      </c>
      <c r="BA17" s="214">
        <v>2.4840958671000002</v>
      </c>
      <c r="BB17" s="214">
        <v>2.5476769247000002</v>
      </c>
      <c r="BC17" s="214">
        <v>2.62312236</v>
      </c>
      <c r="BD17" s="214">
        <v>2.6961240100000001</v>
      </c>
      <c r="BE17" s="355">
        <v>2.7261760000000002</v>
      </c>
      <c r="BF17" s="355">
        <v>2.8621850000000002</v>
      </c>
      <c r="BG17" s="355">
        <v>2.6837569999999999</v>
      </c>
      <c r="BH17" s="355">
        <v>2.589188</v>
      </c>
      <c r="BI17" s="355">
        <v>2.5355669999999999</v>
      </c>
      <c r="BJ17" s="355">
        <v>2.419629</v>
      </c>
      <c r="BK17" s="355">
        <v>2.4897070000000001</v>
      </c>
      <c r="BL17" s="355">
        <v>2.5747789999999999</v>
      </c>
      <c r="BM17" s="355">
        <v>2.4773589999999999</v>
      </c>
      <c r="BN17" s="355">
        <v>2.5392030000000001</v>
      </c>
      <c r="BO17" s="355">
        <v>2.6139459999999999</v>
      </c>
      <c r="BP17" s="355">
        <v>2.686804</v>
      </c>
      <c r="BQ17" s="355">
        <v>2.7187269999999999</v>
      </c>
      <c r="BR17" s="355">
        <v>2.853837</v>
      </c>
      <c r="BS17" s="355">
        <v>2.675996</v>
      </c>
      <c r="BT17" s="355">
        <v>2.5795669999999999</v>
      </c>
      <c r="BU17" s="355">
        <v>2.5248089999999999</v>
      </c>
      <c r="BV17" s="355">
        <v>2.4084690000000002</v>
      </c>
    </row>
    <row r="18" spans="1:74" ht="11.1" customHeight="1" x14ac:dyDescent="0.2">
      <c r="A18" s="104" t="s">
        <v>743</v>
      </c>
      <c r="B18" s="130" t="s">
        <v>996</v>
      </c>
      <c r="C18" s="214">
        <v>2.1703368000000001E-2</v>
      </c>
      <c r="D18" s="214">
        <v>2.4981353000000001E-2</v>
      </c>
      <c r="E18" s="214">
        <v>2.1918354000000001E-2</v>
      </c>
      <c r="F18" s="214">
        <v>2.0650096999999999E-2</v>
      </c>
      <c r="G18" s="214">
        <v>1.9637867999999999E-2</v>
      </c>
      <c r="H18" s="214">
        <v>2.0310644999999999E-2</v>
      </c>
      <c r="I18" s="214">
        <v>2.0908919000000002E-2</v>
      </c>
      <c r="J18" s="214">
        <v>2.0149251999999999E-2</v>
      </c>
      <c r="K18" s="214">
        <v>2.0510613E-2</v>
      </c>
      <c r="L18" s="214">
        <v>2.0515487999999998E-2</v>
      </c>
      <c r="M18" s="214">
        <v>2.0129055E-2</v>
      </c>
      <c r="N18" s="214">
        <v>1.9977776999999999E-2</v>
      </c>
      <c r="O18" s="214">
        <v>2.1289578999999999E-2</v>
      </c>
      <c r="P18" s="214">
        <v>2.2282397999999998E-2</v>
      </c>
      <c r="Q18" s="214">
        <v>1.9653027999999999E-2</v>
      </c>
      <c r="R18" s="214">
        <v>1.9834714999999999E-2</v>
      </c>
      <c r="S18" s="214">
        <v>1.8750439000000001E-2</v>
      </c>
      <c r="T18" s="214">
        <v>2.1045294999999999E-2</v>
      </c>
      <c r="U18" s="214">
        <v>2.0910465999999999E-2</v>
      </c>
      <c r="V18" s="214">
        <v>2.0368559000000001E-2</v>
      </c>
      <c r="W18" s="214">
        <v>2.1234109000000001E-2</v>
      </c>
      <c r="X18" s="214">
        <v>1.9761804000000001E-2</v>
      </c>
      <c r="Y18" s="214">
        <v>1.9719654999999999E-2</v>
      </c>
      <c r="Z18" s="214">
        <v>2.1063131999999998E-2</v>
      </c>
      <c r="AA18" s="214">
        <v>2.1521950000000001E-2</v>
      </c>
      <c r="AB18" s="214">
        <v>2.2684651E-2</v>
      </c>
      <c r="AC18" s="214">
        <v>2.0807345000000001E-2</v>
      </c>
      <c r="AD18" s="214">
        <v>1.9634882999999999E-2</v>
      </c>
      <c r="AE18" s="214">
        <v>1.8800283000000001E-2</v>
      </c>
      <c r="AF18" s="214">
        <v>2.0925064E-2</v>
      </c>
      <c r="AG18" s="214">
        <v>2.0315641999999998E-2</v>
      </c>
      <c r="AH18" s="214">
        <v>2.0645222000000001E-2</v>
      </c>
      <c r="AI18" s="214">
        <v>2.0604285E-2</v>
      </c>
      <c r="AJ18" s="214">
        <v>2.0197215000000001E-2</v>
      </c>
      <c r="AK18" s="214">
        <v>1.9924773999999999E-2</v>
      </c>
      <c r="AL18" s="214">
        <v>2.1414038E-2</v>
      </c>
      <c r="AM18" s="214">
        <v>2.422088E-2</v>
      </c>
      <c r="AN18" s="214">
        <v>2.2960044999999998E-2</v>
      </c>
      <c r="AO18" s="214">
        <v>2.0172173000000002E-2</v>
      </c>
      <c r="AP18" s="214">
        <v>2.0262259000000001E-2</v>
      </c>
      <c r="AQ18" s="214">
        <v>1.9071694E-2</v>
      </c>
      <c r="AR18" s="214">
        <v>2.0938203999999998E-2</v>
      </c>
      <c r="AS18" s="214">
        <v>2.0644474999999999E-2</v>
      </c>
      <c r="AT18" s="214">
        <v>2.2124072000000002E-2</v>
      </c>
      <c r="AU18" s="214">
        <v>2.161275E-2</v>
      </c>
      <c r="AV18" s="214">
        <v>2.0502583000000001E-2</v>
      </c>
      <c r="AW18" s="214">
        <v>2.0719735999999999E-2</v>
      </c>
      <c r="AX18" s="214">
        <v>2.1288919E-2</v>
      </c>
      <c r="AY18" s="214">
        <v>2.1424113000000002E-2</v>
      </c>
      <c r="AZ18" s="214">
        <v>2.4172666999999998E-2</v>
      </c>
      <c r="BA18" s="214">
        <v>2.2101805806000002E-2</v>
      </c>
      <c r="BB18" s="214">
        <v>2.0553342333000001E-2</v>
      </c>
      <c r="BC18" s="214">
        <v>1.88010147E-2</v>
      </c>
      <c r="BD18" s="214">
        <v>1.98747006E-2</v>
      </c>
      <c r="BE18" s="355">
        <v>2.0249099999999999E-2</v>
      </c>
      <c r="BF18" s="355">
        <v>1.9882400000000001E-2</v>
      </c>
      <c r="BG18" s="355">
        <v>2.0303399999999999E-2</v>
      </c>
      <c r="BH18" s="355">
        <v>1.9142800000000001E-2</v>
      </c>
      <c r="BI18" s="355">
        <v>1.92254E-2</v>
      </c>
      <c r="BJ18" s="355">
        <v>2.0481599999999999E-2</v>
      </c>
      <c r="BK18" s="355">
        <v>2.1564400000000001E-2</v>
      </c>
      <c r="BL18" s="355">
        <v>2.25753E-2</v>
      </c>
      <c r="BM18" s="355">
        <v>2.0072199999999998E-2</v>
      </c>
      <c r="BN18" s="355">
        <v>1.96758E-2</v>
      </c>
      <c r="BO18" s="355">
        <v>1.8825499999999998E-2</v>
      </c>
      <c r="BP18" s="355">
        <v>2.0104400000000001E-2</v>
      </c>
      <c r="BQ18" s="355">
        <v>2.0184799999999999E-2</v>
      </c>
      <c r="BR18" s="355">
        <v>1.9816E-2</v>
      </c>
      <c r="BS18" s="355">
        <v>2.0243000000000001E-2</v>
      </c>
      <c r="BT18" s="355">
        <v>1.90852E-2</v>
      </c>
      <c r="BU18" s="355">
        <v>1.9173200000000001E-2</v>
      </c>
      <c r="BV18" s="355">
        <v>2.0435200000000001E-2</v>
      </c>
    </row>
    <row r="19" spans="1:74" ht="11.1" customHeight="1" x14ac:dyDescent="0.2">
      <c r="A19" s="104" t="s">
        <v>919</v>
      </c>
      <c r="B19" s="130" t="s">
        <v>365</v>
      </c>
      <c r="C19" s="214">
        <v>0.39401195999999999</v>
      </c>
      <c r="D19" s="214">
        <v>0.38226148999999998</v>
      </c>
      <c r="E19" s="214">
        <v>0.35816920800000002</v>
      </c>
      <c r="F19" s="214">
        <v>0.35479232500000002</v>
      </c>
      <c r="G19" s="214">
        <v>0.36056958900000002</v>
      </c>
      <c r="H19" s="214">
        <v>0.39657868000000002</v>
      </c>
      <c r="I19" s="214">
        <v>0.41794559999999997</v>
      </c>
      <c r="J19" s="214">
        <v>0.41019252</v>
      </c>
      <c r="K19" s="214">
        <v>0.40139900000000001</v>
      </c>
      <c r="L19" s="214">
        <v>0.37232778900000002</v>
      </c>
      <c r="M19" s="214">
        <v>0.38945702799999998</v>
      </c>
      <c r="N19" s="214">
        <v>0.40282805500000002</v>
      </c>
      <c r="O19" s="214">
        <v>0.38453379999999998</v>
      </c>
      <c r="P19" s="214">
        <v>0.38200943999999998</v>
      </c>
      <c r="Q19" s="214">
        <v>0.373408823</v>
      </c>
      <c r="R19" s="214">
        <v>0.36287557799999998</v>
      </c>
      <c r="S19" s="214">
        <v>0.36707430099999999</v>
      </c>
      <c r="T19" s="214">
        <v>0.39197880000000002</v>
      </c>
      <c r="U19" s="214">
        <v>0.40538953999999999</v>
      </c>
      <c r="V19" s="214">
        <v>0.40880505</v>
      </c>
      <c r="W19" s="214">
        <v>0.38869785000000001</v>
      </c>
      <c r="X19" s="214">
        <v>0.36612436700000001</v>
      </c>
      <c r="Y19" s="214">
        <v>0.37561054799999999</v>
      </c>
      <c r="Z19" s="214">
        <v>0.37825249999999999</v>
      </c>
      <c r="AA19" s="214">
        <v>0.39009566000000001</v>
      </c>
      <c r="AB19" s="214">
        <v>0.38901282100000001</v>
      </c>
      <c r="AC19" s="214">
        <v>0.375586855</v>
      </c>
      <c r="AD19" s="214">
        <v>0.37292286699999999</v>
      </c>
      <c r="AE19" s="214">
        <v>0.37025661999999998</v>
      </c>
      <c r="AF19" s="214">
        <v>0.39890541000000002</v>
      </c>
      <c r="AG19" s="214">
        <v>0.41169704000000001</v>
      </c>
      <c r="AH19" s="214">
        <v>0.40509029000000002</v>
      </c>
      <c r="AI19" s="214">
        <v>0.37376837000000002</v>
      </c>
      <c r="AJ19" s="214">
        <v>0.36621378100000002</v>
      </c>
      <c r="AK19" s="214">
        <v>0.381842609</v>
      </c>
      <c r="AL19" s="214">
        <v>0.40360509</v>
      </c>
      <c r="AM19" s="214">
        <v>0.40220849482999999</v>
      </c>
      <c r="AN19" s="214">
        <v>0.39835451312999998</v>
      </c>
      <c r="AO19" s="214">
        <v>0.37327732208999997</v>
      </c>
      <c r="AP19" s="214">
        <v>0.37527490395000002</v>
      </c>
      <c r="AQ19" s="214">
        <v>0.37691614319</v>
      </c>
      <c r="AR19" s="214">
        <v>0.39870722371</v>
      </c>
      <c r="AS19" s="214">
        <v>0.40841081499999998</v>
      </c>
      <c r="AT19" s="214">
        <v>0.41385898395999998</v>
      </c>
      <c r="AU19" s="214">
        <v>0.39531458064000002</v>
      </c>
      <c r="AV19" s="214">
        <v>0.37577429605000001</v>
      </c>
      <c r="AW19" s="214">
        <v>0.40105570375999999</v>
      </c>
      <c r="AX19" s="214">
        <v>0.40163653154000001</v>
      </c>
      <c r="AY19" s="214">
        <v>0.40671003159000002</v>
      </c>
      <c r="AZ19" s="214">
        <v>0.39688095742000001</v>
      </c>
      <c r="BA19" s="214">
        <v>0.38190400978</v>
      </c>
      <c r="BB19" s="214">
        <v>0.37265748047000002</v>
      </c>
      <c r="BC19" s="214">
        <v>0.38360121613999998</v>
      </c>
      <c r="BD19" s="214">
        <v>0.39686750823</v>
      </c>
      <c r="BE19" s="355">
        <v>0.40154840000000003</v>
      </c>
      <c r="BF19" s="355">
        <v>0.39793440000000002</v>
      </c>
      <c r="BG19" s="355">
        <v>0.38103550000000003</v>
      </c>
      <c r="BH19" s="355">
        <v>0.36754540000000002</v>
      </c>
      <c r="BI19" s="355">
        <v>0.38274649999999999</v>
      </c>
      <c r="BJ19" s="355">
        <v>0.39610250000000002</v>
      </c>
      <c r="BK19" s="355">
        <v>0.39348759999999999</v>
      </c>
      <c r="BL19" s="355">
        <v>0.39235449999999999</v>
      </c>
      <c r="BM19" s="355">
        <v>0.3864901</v>
      </c>
      <c r="BN19" s="355">
        <v>0.37732979999999999</v>
      </c>
      <c r="BO19" s="355">
        <v>0.38555840000000002</v>
      </c>
      <c r="BP19" s="355">
        <v>0.40044030000000003</v>
      </c>
      <c r="BQ19" s="355">
        <v>0.4103868</v>
      </c>
      <c r="BR19" s="355">
        <v>0.40686670000000003</v>
      </c>
      <c r="BS19" s="355">
        <v>0.39004290000000003</v>
      </c>
      <c r="BT19" s="355">
        <v>0.37641219999999997</v>
      </c>
      <c r="BU19" s="355">
        <v>0.39167950000000001</v>
      </c>
      <c r="BV19" s="355">
        <v>0.40511849999999999</v>
      </c>
    </row>
    <row r="20" spans="1:74" ht="11.1" customHeight="1" x14ac:dyDescent="0.2">
      <c r="A20" s="107" t="s">
        <v>745</v>
      </c>
      <c r="B20" s="203" t="s">
        <v>579</v>
      </c>
      <c r="C20" s="214">
        <v>11.02840939</v>
      </c>
      <c r="D20" s="214">
        <v>11.338277209999999</v>
      </c>
      <c r="E20" s="214">
        <v>10.20822628</v>
      </c>
      <c r="F20" s="214">
        <v>9.5372963510000002</v>
      </c>
      <c r="G20" s="214">
        <v>9.6538179579999994</v>
      </c>
      <c r="H20" s="214">
        <v>11.276475270000001</v>
      </c>
      <c r="I20" s="214">
        <v>12.12562518</v>
      </c>
      <c r="J20" s="214">
        <v>12.08863665</v>
      </c>
      <c r="K20" s="214">
        <v>11.499994839999999</v>
      </c>
      <c r="L20" s="214">
        <v>9.9225002460000002</v>
      </c>
      <c r="M20" s="214">
        <v>9.5866746559999996</v>
      </c>
      <c r="N20" s="214">
        <v>9.9945556829999997</v>
      </c>
      <c r="O20" s="214">
        <v>10.73582944</v>
      </c>
      <c r="P20" s="214">
        <v>10.616690930000001</v>
      </c>
      <c r="Q20" s="214">
        <v>9.5931623380000008</v>
      </c>
      <c r="R20" s="214">
        <v>9.3472501539999993</v>
      </c>
      <c r="S20" s="214">
        <v>9.5511917690000008</v>
      </c>
      <c r="T20" s="214">
        <v>11.38790897</v>
      </c>
      <c r="U20" s="214">
        <v>12.41094657</v>
      </c>
      <c r="V20" s="214">
        <v>12.70533176</v>
      </c>
      <c r="W20" s="214">
        <v>11.61376739</v>
      </c>
      <c r="X20" s="214">
        <v>9.9364685769999994</v>
      </c>
      <c r="Y20" s="214">
        <v>9.6195098940000001</v>
      </c>
      <c r="Z20" s="214">
        <v>10.401550110000001</v>
      </c>
      <c r="AA20" s="214">
        <v>10.65387563</v>
      </c>
      <c r="AB20" s="214">
        <v>10.23819623</v>
      </c>
      <c r="AC20" s="214">
        <v>9.7769945020000009</v>
      </c>
      <c r="AD20" s="214">
        <v>9.4662947919999993</v>
      </c>
      <c r="AE20" s="214">
        <v>9.7854352539999994</v>
      </c>
      <c r="AF20" s="214">
        <v>11.351659229999999</v>
      </c>
      <c r="AG20" s="214">
        <v>12.27018161</v>
      </c>
      <c r="AH20" s="214">
        <v>12.026465099999999</v>
      </c>
      <c r="AI20" s="214">
        <v>11.097962040000001</v>
      </c>
      <c r="AJ20" s="214">
        <v>10.02877762</v>
      </c>
      <c r="AK20" s="214">
        <v>9.8267426269999998</v>
      </c>
      <c r="AL20" s="214">
        <v>10.47508193</v>
      </c>
      <c r="AM20" s="214">
        <v>11.383110885000001</v>
      </c>
      <c r="AN20" s="214">
        <v>10.683189733000001</v>
      </c>
      <c r="AO20" s="214">
        <v>9.8010686030999992</v>
      </c>
      <c r="AP20" s="214">
        <v>9.5052135249000003</v>
      </c>
      <c r="AQ20" s="214">
        <v>9.9912352502000008</v>
      </c>
      <c r="AR20" s="214">
        <v>11.505767214</v>
      </c>
      <c r="AS20" s="214">
        <v>12.331911184999999</v>
      </c>
      <c r="AT20" s="214">
        <v>12.599276044</v>
      </c>
      <c r="AU20" s="214">
        <v>11.458027461</v>
      </c>
      <c r="AV20" s="214">
        <v>10.18730648</v>
      </c>
      <c r="AW20" s="214">
        <v>9.9191446828000007</v>
      </c>
      <c r="AX20" s="214">
        <v>10.310393233999999</v>
      </c>
      <c r="AY20" s="214">
        <v>10.835727592</v>
      </c>
      <c r="AZ20" s="214">
        <v>10.827194087000001</v>
      </c>
      <c r="BA20" s="214">
        <v>9.9786184126999995</v>
      </c>
      <c r="BB20" s="214">
        <v>9.4071186018000006</v>
      </c>
      <c r="BC20" s="214">
        <v>9.7739255608000004</v>
      </c>
      <c r="BD20" s="214">
        <v>11.116609819000001</v>
      </c>
      <c r="BE20" s="355">
        <v>12.047169999999999</v>
      </c>
      <c r="BF20" s="355">
        <v>12.26722</v>
      </c>
      <c r="BG20" s="355">
        <v>11.00633</v>
      </c>
      <c r="BH20" s="355">
        <v>10.04054</v>
      </c>
      <c r="BI20" s="355">
        <v>9.7033349999999992</v>
      </c>
      <c r="BJ20" s="355">
        <v>10.29935</v>
      </c>
      <c r="BK20" s="355">
        <v>10.925879999999999</v>
      </c>
      <c r="BL20" s="355">
        <v>10.86675</v>
      </c>
      <c r="BM20" s="355">
        <v>9.9238619999999997</v>
      </c>
      <c r="BN20" s="355">
        <v>9.4156049999999993</v>
      </c>
      <c r="BO20" s="355">
        <v>9.747776</v>
      </c>
      <c r="BP20" s="355">
        <v>11.16211</v>
      </c>
      <c r="BQ20" s="355">
        <v>12.16527</v>
      </c>
      <c r="BR20" s="355">
        <v>12.378500000000001</v>
      </c>
      <c r="BS20" s="355">
        <v>11.072190000000001</v>
      </c>
      <c r="BT20" s="355">
        <v>10.0754</v>
      </c>
      <c r="BU20" s="355">
        <v>9.7258130000000005</v>
      </c>
      <c r="BV20" s="355">
        <v>10.322900000000001</v>
      </c>
    </row>
    <row r="21" spans="1:74" ht="11.1" customHeight="1" x14ac:dyDescent="0.2">
      <c r="A21" s="107"/>
      <c r="B21" s="108" t="s">
        <v>194</v>
      </c>
      <c r="C21" s="214"/>
      <c r="D21" s="214"/>
      <c r="E21" s="214"/>
      <c r="F21" s="214"/>
      <c r="G21" s="214"/>
      <c r="H21" s="214"/>
      <c r="I21" s="214"/>
      <c r="J21" s="214"/>
      <c r="K21" s="214"/>
      <c r="L21" s="214"/>
      <c r="M21" s="214"/>
      <c r="N21" s="214"/>
      <c r="O21" s="214"/>
      <c r="P21" s="214"/>
      <c r="Q21" s="214"/>
      <c r="R21" s="214"/>
      <c r="S21" s="214"/>
      <c r="T21" s="214"/>
      <c r="U21" s="214"/>
      <c r="V21" s="214"/>
      <c r="W21" s="214"/>
      <c r="X21" s="214"/>
      <c r="Y21" s="214"/>
      <c r="Z21" s="214"/>
      <c r="AA21" s="214"/>
      <c r="AB21" s="214"/>
      <c r="AC21" s="214"/>
      <c r="AD21" s="214"/>
      <c r="AE21" s="214"/>
      <c r="AF21" s="214"/>
      <c r="AG21" s="214"/>
      <c r="AH21" s="214"/>
      <c r="AI21" s="214"/>
      <c r="AJ21" s="214"/>
      <c r="AK21" s="214"/>
      <c r="AL21" s="214"/>
      <c r="AM21" s="214"/>
      <c r="AN21" s="214"/>
      <c r="AO21" s="214"/>
      <c r="AP21" s="214"/>
      <c r="AQ21" s="214"/>
      <c r="AR21" s="214"/>
      <c r="AS21" s="214"/>
      <c r="AT21" s="214"/>
      <c r="AU21" s="214"/>
      <c r="AV21" s="214"/>
      <c r="AW21" s="214"/>
      <c r="AX21" s="214"/>
      <c r="AY21" s="214"/>
      <c r="AZ21" s="214"/>
      <c r="BA21" s="214"/>
      <c r="BB21" s="214"/>
      <c r="BC21" s="214"/>
      <c r="BD21" s="214"/>
      <c r="BE21" s="355"/>
      <c r="BF21" s="355"/>
      <c r="BG21" s="355"/>
      <c r="BH21" s="355"/>
      <c r="BI21" s="355"/>
      <c r="BJ21" s="355"/>
      <c r="BK21" s="355"/>
      <c r="BL21" s="355"/>
      <c r="BM21" s="355"/>
      <c r="BN21" s="355"/>
      <c r="BO21" s="355"/>
      <c r="BP21" s="355"/>
      <c r="BQ21" s="355"/>
      <c r="BR21" s="355"/>
      <c r="BS21" s="355"/>
      <c r="BT21" s="355"/>
      <c r="BU21" s="355"/>
      <c r="BV21" s="355"/>
    </row>
    <row r="22" spans="1:74" ht="11.1" customHeight="1" x14ac:dyDescent="0.2">
      <c r="A22" s="107" t="s">
        <v>195</v>
      </c>
      <c r="B22" s="203" t="s">
        <v>196</v>
      </c>
      <c r="C22" s="275">
        <v>1061.2667402</v>
      </c>
      <c r="D22" s="275">
        <v>953.97952132</v>
      </c>
      <c r="E22" s="275">
        <v>902.59271278000006</v>
      </c>
      <c r="F22" s="275">
        <v>694.84626473000003</v>
      </c>
      <c r="G22" s="275">
        <v>733.06581529000005</v>
      </c>
      <c r="H22" s="275">
        <v>926.72491669999999</v>
      </c>
      <c r="I22" s="275">
        <v>1125.0008307000001</v>
      </c>
      <c r="J22" s="275">
        <v>1113.2673294000001</v>
      </c>
      <c r="K22" s="275">
        <v>966.14287387000002</v>
      </c>
      <c r="L22" s="275">
        <v>765.33188921999999</v>
      </c>
      <c r="M22" s="275">
        <v>713.93977875999997</v>
      </c>
      <c r="N22" s="275">
        <v>860.24927941999999</v>
      </c>
      <c r="O22" s="275">
        <v>999.26060428000005</v>
      </c>
      <c r="P22" s="275">
        <v>884.72207283</v>
      </c>
      <c r="Q22" s="275">
        <v>764.68698926000002</v>
      </c>
      <c r="R22" s="275">
        <v>673.26753049000001</v>
      </c>
      <c r="S22" s="275">
        <v>718.69169839000006</v>
      </c>
      <c r="T22" s="275">
        <v>955.30956011000001</v>
      </c>
      <c r="U22" s="275">
        <v>1178.0787961000001</v>
      </c>
      <c r="V22" s="275">
        <v>1193.583609</v>
      </c>
      <c r="W22" s="275">
        <v>986.98524056999997</v>
      </c>
      <c r="X22" s="275">
        <v>774.46346359999995</v>
      </c>
      <c r="Y22" s="275">
        <v>711.41354591000004</v>
      </c>
      <c r="Z22" s="275">
        <v>925.32236910999995</v>
      </c>
      <c r="AA22" s="275">
        <v>974.60209114999998</v>
      </c>
      <c r="AB22" s="275">
        <v>761.56606122000005</v>
      </c>
      <c r="AC22" s="275">
        <v>777.61138185000004</v>
      </c>
      <c r="AD22" s="275">
        <v>684.30138044</v>
      </c>
      <c r="AE22" s="275">
        <v>741.29843391999998</v>
      </c>
      <c r="AF22" s="275">
        <v>924.29780477999998</v>
      </c>
      <c r="AG22" s="275">
        <v>1130.6438971</v>
      </c>
      <c r="AH22" s="275">
        <v>1071.1075393000001</v>
      </c>
      <c r="AI22" s="275">
        <v>895.90442770000004</v>
      </c>
      <c r="AJ22" s="275">
        <v>775.46567524</v>
      </c>
      <c r="AK22" s="275">
        <v>741.59566423000001</v>
      </c>
      <c r="AL22" s="275">
        <v>920.23570243999995</v>
      </c>
      <c r="AM22" s="275">
        <v>1110.979998</v>
      </c>
      <c r="AN22" s="275">
        <v>845.53472620000002</v>
      </c>
      <c r="AO22" s="275">
        <v>797.48018636999996</v>
      </c>
      <c r="AP22" s="275">
        <v>709.40169290999995</v>
      </c>
      <c r="AQ22" s="275">
        <v>771.04663261999997</v>
      </c>
      <c r="AR22" s="275">
        <v>965.55735172000004</v>
      </c>
      <c r="AS22" s="275">
        <v>1141.2045968</v>
      </c>
      <c r="AT22" s="275">
        <v>1140.6015818000001</v>
      </c>
      <c r="AU22" s="275">
        <v>957.96385266000004</v>
      </c>
      <c r="AV22" s="275">
        <v>795.23737896</v>
      </c>
      <c r="AW22" s="275">
        <v>770.87824244000001</v>
      </c>
      <c r="AX22" s="275">
        <v>914.41594163000002</v>
      </c>
      <c r="AY22" s="275">
        <v>980.83124663000001</v>
      </c>
      <c r="AZ22" s="275">
        <v>857.83169036000004</v>
      </c>
      <c r="BA22" s="275">
        <v>828.86844168000005</v>
      </c>
      <c r="BB22" s="275">
        <v>669.8300706</v>
      </c>
      <c r="BC22" s="275">
        <v>722.24220000000003</v>
      </c>
      <c r="BD22" s="275">
        <v>907.00319999999999</v>
      </c>
      <c r="BE22" s="338">
        <v>1082.3789999999999</v>
      </c>
      <c r="BF22" s="338">
        <v>1080.3920000000001</v>
      </c>
      <c r="BG22" s="338">
        <v>883.32230000000004</v>
      </c>
      <c r="BH22" s="338">
        <v>765.5652</v>
      </c>
      <c r="BI22" s="338">
        <v>734.06359999999995</v>
      </c>
      <c r="BJ22" s="338">
        <v>905.84029999999996</v>
      </c>
      <c r="BK22" s="338">
        <v>996.16449999999998</v>
      </c>
      <c r="BL22" s="338">
        <v>889.14829999999995</v>
      </c>
      <c r="BM22" s="338">
        <v>810.87090000000001</v>
      </c>
      <c r="BN22" s="338">
        <v>662.15480000000002</v>
      </c>
      <c r="BO22" s="338">
        <v>715.82929999999999</v>
      </c>
      <c r="BP22" s="338">
        <v>896.74980000000005</v>
      </c>
      <c r="BQ22" s="338">
        <v>1090.6189999999999</v>
      </c>
      <c r="BR22" s="338">
        <v>1087.8230000000001</v>
      </c>
      <c r="BS22" s="338">
        <v>884.58849999999995</v>
      </c>
      <c r="BT22" s="338">
        <v>763.34169999999995</v>
      </c>
      <c r="BU22" s="338">
        <v>730.35310000000004</v>
      </c>
      <c r="BV22" s="338">
        <v>900.9787</v>
      </c>
    </row>
    <row r="23" spans="1:74" ht="11.1" customHeight="1" x14ac:dyDescent="0.2">
      <c r="A23" s="107"/>
      <c r="B23" s="108"/>
      <c r="C23" s="235"/>
      <c r="D23" s="235"/>
      <c r="E23" s="235"/>
      <c r="F23" s="235"/>
      <c r="G23" s="235"/>
      <c r="H23" s="235"/>
      <c r="I23" s="235"/>
      <c r="J23" s="235"/>
      <c r="K23" s="235"/>
      <c r="L23" s="235"/>
      <c r="M23" s="235"/>
      <c r="N23" s="235"/>
      <c r="O23" s="235"/>
      <c r="P23" s="235"/>
      <c r="Q23" s="235"/>
      <c r="R23" s="235"/>
      <c r="S23" s="235"/>
      <c r="T23" s="235"/>
      <c r="U23" s="235"/>
      <c r="V23" s="235"/>
      <c r="W23" s="235"/>
      <c r="X23" s="235"/>
      <c r="Y23" s="235"/>
      <c r="Z23" s="235"/>
      <c r="AA23" s="235"/>
      <c r="AB23" s="235"/>
      <c r="AC23" s="235"/>
      <c r="AD23" s="235"/>
      <c r="AE23" s="235"/>
      <c r="AF23" s="235"/>
      <c r="AG23" s="235"/>
      <c r="AH23" s="235"/>
      <c r="AI23" s="235"/>
      <c r="AJ23" s="235"/>
      <c r="AK23" s="235"/>
      <c r="AL23" s="235"/>
      <c r="AM23" s="235"/>
      <c r="AN23" s="235"/>
      <c r="AO23" s="235"/>
      <c r="AP23" s="235"/>
      <c r="AQ23" s="235"/>
      <c r="AR23" s="235"/>
      <c r="AS23" s="235"/>
      <c r="AT23" s="235"/>
      <c r="AU23" s="235"/>
      <c r="AV23" s="235"/>
      <c r="AW23" s="235"/>
      <c r="AX23" s="235"/>
      <c r="AY23" s="235"/>
      <c r="AZ23" s="235"/>
      <c r="BA23" s="235"/>
      <c r="BB23" s="235"/>
      <c r="BC23" s="235"/>
      <c r="BD23" s="235"/>
      <c r="BE23" s="378"/>
      <c r="BF23" s="378"/>
      <c r="BG23" s="378"/>
      <c r="BH23" s="378"/>
      <c r="BI23" s="378"/>
      <c r="BJ23" s="378"/>
      <c r="BK23" s="378"/>
      <c r="BL23" s="378"/>
      <c r="BM23" s="378"/>
      <c r="BN23" s="378"/>
      <c r="BO23" s="378"/>
      <c r="BP23" s="378"/>
      <c r="BQ23" s="378"/>
      <c r="BR23" s="378"/>
      <c r="BS23" s="378"/>
      <c r="BT23" s="378"/>
      <c r="BU23" s="378"/>
      <c r="BV23" s="378"/>
    </row>
    <row r="24" spans="1:74" ht="11.1" customHeight="1" x14ac:dyDescent="0.2">
      <c r="A24" s="107"/>
      <c r="B24" s="109" t="s">
        <v>99</v>
      </c>
      <c r="C24" s="235"/>
      <c r="D24" s="235"/>
      <c r="E24" s="235"/>
      <c r="F24" s="235"/>
      <c r="G24" s="235"/>
      <c r="H24" s="235"/>
      <c r="I24" s="235"/>
      <c r="J24" s="235"/>
      <c r="K24" s="235"/>
      <c r="L24" s="235"/>
      <c r="M24" s="235"/>
      <c r="N24" s="235"/>
      <c r="O24" s="235"/>
      <c r="P24" s="235"/>
      <c r="Q24" s="235"/>
      <c r="R24" s="235"/>
      <c r="S24" s="235"/>
      <c r="T24" s="235"/>
      <c r="U24" s="235"/>
      <c r="V24" s="235"/>
      <c r="W24" s="235"/>
      <c r="X24" s="235"/>
      <c r="Y24" s="235"/>
      <c r="Z24" s="235"/>
      <c r="AA24" s="235"/>
      <c r="AB24" s="235"/>
      <c r="AC24" s="235"/>
      <c r="AD24" s="235"/>
      <c r="AE24" s="235"/>
      <c r="AF24" s="235"/>
      <c r="AG24" s="235"/>
      <c r="AH24" s="235"/>
      <c r="AI24" s="235"/>
      <c r="AJ24" s="235"/>
      <c r="AK24" s="235"/>
      <c r="AL24" s="235"/>
      <c r="AM24" s="235"/>
      <c r="AN24" s="235"/>
      <c r="AO24" s="235"/>
      <c r="AP24" s="235"/>
      <c r="AQ24" s="235"/>
      <c r="AR24" s="235"/>
      <c r="AS24" s="235"/>
      <c r="AT24" s="235"/>
      <c r="AU24" s="235"/>
      <c r="AV24" s="235"/>
      <c r="AW24" s="235"/>
      <c r="AX24" s="235"/>
      <c r="AY24" s="235"/>
      <c r="AZ24" s="235"/>
      <c r="BA24" s="235"/>
      <c r="BB24" s="235"/>
      <c r="BC24" s="235"/>
      <c r="BD24" s="235"/>
      <c r="BE24" s="378"/>
      <c r="BF24" s="378"/>
      <c r="BG24" s="378"/>
      <c r="BH24" s="378"/>
      <c r="BI24" s="378"/>
      <c r="BJ24" s="378"/>
      <c r="BK24" s="378"/>
      <c r="BL24" s="378"/>
      <c r="BM24" s="378"/>
      <c r="BN24" s="378"/>
      <c r="BO24" s="378"/>
      <c r="BP24" s="378"/>
      <c r="BQ24" s="378"/>
      <c r="BR24" s="378"/>
      <c r="BS24" s="378"/>
      <c r="BT24" s="378"/>
      <c r="BU24" s="378"/>
      <c r="BV24" s="378"/>
    </row>
    <row r="25" spans="1:74" ht="11.1" customHeight="1" x14ac:dyDescent="0.2">
      <c r="A25" s="107" t="s">
        <v>64</v>
      </c>
      <c r="B25" s="203" t="s">
        <v>84</v>
      </c>
      <c r="C25" s="258">
        <v>154.389578</v>
      </c>
      <c r="D25" s="258">
        <v>149.07128700000001</v>
      </c>
      <c r="E25" s="258">
        <v>154.346698</v>
      </c>
      <c r="F25" s="258">
        <v>167.06340900000001</v>
      </c>
      <c r="G25" s="258">
        <v>172.809335</v>
      </c>
      <c r="H25" s="258">
        <v>166.43659700000001</v>
      </c>
      <c r="I25" s="258">
        <v>157.93807699999999</v>
      </c>
      <c r="J25" s="258">
        <v>155.95185499999999</v>
      </c>
      <c r="K25" s="258">
        <v>162.108619</v>
      </c>
      <c r="L25" s="258">
        <v>175.587987</v>
      </c>
      <c r="M25" s="258">
        <v>188.594571</v>
      </c>
      <c r="N25" s="258">
        <v>195.54803699999999</v>
      </c>
      <c r="O25" s="258">
        <v>187.203047</v>
      </c>
      <c r="P25" s="258">
        <v>187.06361799999999</v>
      </c>
      <c r="Q25" s="258">
        <v>191.55273500000001</v>
      </c>
      <c r="R25" s="258">
        <v>193.18521200000001</v>
      </c>
      <c r="S25" s="258">
        <v>192.41693000000001</v>
      </c>
      <c r="T25" s="258">
        <v>182.086476</v>
      </c>
      <c r="U25" s="258">
        <v>168.11860899999999</v>
      </c>
      <c r="V25" s="258">
        <v>158.908174</v>
      </c>
      <c r="W25" s="258">
        <v>156.56690900000001</v>
      </c>
      <c r="X25" s="258">
        <v>160.93226000000001</v>
      </c>
      <c r="Y25" s="258">
        <v>170.27655799999999</v>
      </c>
      <c r="Z25" s="258">
        <v>162.00901400000001</v>
      </c>
      <c r="AA25" s="258">
        <v>156.21421000000001</v>
      </c>
      <c r="AB25" s="258">
        <v>160.50150199999999</v>
      </c>
      <c r="AC25" s="258">
        <v>161.81549000000001</v>
      </c>
      <c r="AD25" s="258">
        <v>163.93691200000001</v>
      </c>
      <c r="AE25" s="258">
        <v>162.54224199999999</v>
      </c>
      <c r="AF25" s="258">
        <v>158.013959</v>
      </c>
      <c r="AG25" s="258">
        <v>145.81148300000001</v>
      </c>
      <c r="AH25" s="258">
        <v>141.204061</v>
      </c>
      <c r="AI25" s="258">
        <v>139.5712</v>
      </c>
      <c r="AJ25" s="258">
        <v>141.46251899999999</v>
      </c>
      <c r="AK25" s="258">
        <v>143.424037</v>
      </c>
      <c r="AL25" s="258">
        <v>137.68714800000001</v>
      </c>
      <c r="AM25" s="258">
        <v>123.722841</v>
      </c>
      <c r="AN25" s="258">
        <v>121.01869499999999</v>
      </c>
      <c r="AO25" s="258">
        <v>126.53183900000001</v>
      </c>
      <c r="AP25" s="258">
        <v>129.07092700000001</v>
      </c>
      <c r="AQ25" s="258">
        <v>128.453889</v>
      </c>
      <c r="AR25" s="258">
        <v>121.52869099999999</v>
      </c>
      <c r="AS25" s="258">
        <v>110.794301</v>
      </c>
      <c r="AT25" s="258">
        <v>104.172499</v>
      </c>
      <c r="AU25" s="258">
        <v>100.781006</v>
      </c>
      <c r="AV25" s="258">
        <v>105.208663</v>
      </c>
      <c r="AW25" s="258">
        <v>104.324217</v>
      </c>
      <c r="AX25" s="258">
        <v>102.78612200000001</v>
      </c>
      <c r="AY25" s="258">
        <v>99.200647000000004</v>
      </c>
      <c r="AZ25" s="258">
        <v>98.744339999999994</v>
      </c>
      <c r="BA25" s="258">
        <v>97.127436000000003</v>
      </c>
      <c r="BB25" s="258">
        <v>107.96137</v>
      </c>
      <c r="BC25" s="258">
        <v>111.6375</v>
      </c>
      <c r="BD25" s="258">
        <v>105.5094</v>
      </c>
      <c r="BE25" s="346">
        <v>103.53279999999999</v>
      </c>
      <c r="BF25" s="346">
        <v>101.2664</v>
      </c>
      <c r="BG25" s="346">
        <v>99.553880000000007</v>
      </c>
      <c r="BH25" s="346">
        <v>104.1909</v>
      </c>
      <c r="BI25" s="346">
        <v>108.82210000000001</v>
      </c>
      <c r="BJ25" s="346">
        <v>107.405</v>
      </c>
      <c r="BK25" s="346">
        <v>102.3737</v>
      </c>
      <c r="BL25" s="346">
        <v>100.4863</v>
      </c>
      <c r="BM25" s="346">
        <v>108.6576</v>
      </c>
      <c r="BN25" s="346">
        <v>109.0844</v>
      </c>
      <c r="BO25" s="346">
        <v>110.5577</v>
      </c>
      <c r="BP25" s="346">
        <v>105.5594</v>
      </c>
      <c r="BQ25" s="346">
        <v>102.8882</v>
      </c>
      <c r="BR25" s="346">
        <v>100.0673</v>
      </c>
      <c r="BS25" s="346">
        <v>98.812089999999998</v>
      </c>
      <c r="BT25" s="346">
        <v>103.7144</v>
      </c>
      <c r="BU25" s="346">
        <v>108.8623</v>
      </c>
      <c r="BV25" s="346">
        <v>106.9692</v>
      </c>
    </row>
    <row r="26" spans="1:74" ht="11.1" customHeight="1" x14ac:dyDescent="0.2">
      <c r="A26" s="107" t="s">
        <v>80</v>
      </c>
      <c r="B26" s="203" t="s">
        <v>82</v>
      </c>
      <c r="C26" s="258">
        <v>12.206533</v>
      </c>
      <c r="D26" s="258">
        <v>9.7982139999999998</v>
      </c>
      <c r="E26" s="258">
        <v>10.250736</v>
      </c>
      <c r="F26" s="258">
        <v>10.152165</v>
      </c>
      <c r="G26" s="258">
        <v>10.518329</v>
      </c>
      <c r="H26" s="258">
        <v>10.570016000000001</v>
      </c>
      <c r="I26" s="258">
        <v>10.263408999999999</v>
      </c>
      <c r="J26" s="258">
        <v>10.086831</v>
      </c>
      <c r="K26" s="258">
        <v>10.76604</v>
      </c>
      <c r="L26" s="258">
        <v>11.491528000000001</v>
      </c>
      <c r="M26" s="258">
        <v>12.310199000000001</v>
      </c>
      <c r="N26" s="258">
        <v>12.566008</v>
      </c>
      <c r="O26" s="258">
        <v>12.020158</v>
      </c>
      <c r="P26" s="258">
        <v>11.645473000000001</v>
      </c>
      <c r="Q26" s="258">
        <v>11.732889999999999</v>
      </c>
      <c r="R26" s="258">
        <v>11.982028</v>
      </c>
      <c r="S26" s="258">
        <v>12.093938</v>
      </c>
      <c r="T26" s="258">
        <v>11.935582</v>
      </c>
      <c r="U26" s="258">
        <v>11.696489</v>
      </c>
      <c r="V26" s="258">
        <v>11.595335</v>
      </c>
      <c r="W26" s="258">
        <v>11.639842</v>
      </c>
      <c r="X26" s="258">
        <v>11.630210999999999</v>
      </c>
      <c r="Y26" s="258">
        <v>11.952718000000001</v>
      </c>
      <c r="Z26" s="258">
        <v>11.78941</v>
      </c>
      <c r="AA26" s="258">
        <v>11.857519</v>
      </c>
      <c r="AB26" s="258">
        <v>11.743672999999999</v>
      </c>
      <c r="AC26" s="258">
        <v>12.680528000000001</v>
      </c>
      <c r="AD26" s="258">
        <v>12.439025000000001</v>
      </c>
      <c r="AE26" s="258">
        <v>12.169987000000001</v>
      </c>
      <c r="AF26" s="258">
        <v>11.993376</v>
      </c>
      <c r="AG26" s="258">
        <v>11.739891999999999</v>
      </c>
      <c r="AH26" s="258">
        <v>11.530938000000001</v>
      </c>
      <c r="AI26" s="258">
        <v>11.382114</v>
      </c>
      <c r="AJ26" s="258">
        <v>11.292012</v>
      </c>
      <c r="AK26" s="258">
        <v>11.380967999999999</v>
      </c>
      <c r="AL26" s="258">
        <v>10.929846</v>
      </c>
      <c r="AM26" s="258">
        <v>9.6759459999999997</v>
      </c>
      <c r="AN26" s="258">
        <v>10.137123000000001</v>
      </c>
      <c r="AO26" s="258">
        <v>10.102342999999999</v>
      </c>
      <c r="AP26" s="258">
        <v>10.031618999999999</v>
      </c>
      <c r="AQ26" s="258">
        <v>9.9269639999999999</v>
      </c>
      <c r="AR26" s="258">
        <v>9.8711559999999992</v>
      </c>
      <c r="AS26" s="258">
        <v>9.3559180000000008</v>
      </c>
      <c r="AT26" s="258">
        <v>8.6944859999999995</v>
      </c>
      <c r="AU26" s="258">
        <v>8.4340849999999996</v>
      </c>
      <c r="AV26" s="258">
        <v>8.4036790000000003</v>
      </c>
      <c r="AW26" s="258">
        <v>8.2059090000000001</v>
      </c>
      <c r="AX26" s="258">
        <v>8.5570819999999994</v>
      </c>
      <c r="AY26" s="258">
        <v>8.3985959999999995</v>
      </c>
      <c r="AZ26" s="258">
        <v>8.6560299999999994</v>
      </c>
      <c r="BA26" s="258">
        <v>8.6877569999999995</v>
      </c>
      <c r="BB26" s="258">
        <v>8.6691470000000006</v>
      </c>
      <c r="BC26" s="258">
        <v>8.8036300000000001</v>
      </c>
      <c r="BD26" s="258">
        <v>9.091113</v>
      </c>
      <c r="BE26" s="346">
        <v>8.9368379999999998</v>
      </c>
      <c r="BF26" s="346">
        <v>9.1413010000000003</v>
      </c>
      <c r="BG26" s="346">
        <v>9.5347580000000001</v>
      </c>
      <c r="BH26" s="346">
        <v>9.8679939999999995</v>
      </c>
      <c r="BI26" s="346">
        <v>10.24244</v>
      </c>
      <c r="BJ26" s="346">
        <v>10.26426</v>
      </c>
      <c r="BK26" s="346">
        <v>9.7817369999999997</v>
      </c>
      <c r="BL26" s="346">
        <v>9.8222360000000002</v>
      </c>
      <c r="BM26" s="346">
        <v>10.23513</v>
      </c>
      <c r="BN26" s="346">
        <v>10.17149</v>
      </c>
      <c r="BO26" s="346">
        <v>10.151350000000001</v>
      </c>
      <c r="BP26" s="346">
        <v>10.199249999999999</v>
      </c>
      <c r="BQ26" s="346">
        <v>9.8324149999999992</v>
      </c>
      <c r="BR26" s="346">
        <v>9.8473760000000006</v>
      </c>
      <c r="BS26" s="346">
        <v>10.08844</v>
      </c>
      <c r="BT26" s="346">
        <v>10.289099999999999</v>
      </c>
      <c r="BU26" s="346">
        <v>10.5571</v>
      </c>
      <c r="BV26" s="346">
        <v>10.48701</v>
      </c>
    </row>
    <row r="27" spans="1:74" ht="11.1" customHeight="1" x14ac:dyDescent="0.2">
      <c r="A27" s="107" t="s">
        <v>81</v>
      </c>
      <c r="B27" s="203" t="s">
        <v>83</v>
      </c>
      <c r="C27" s="258">
        <v>18.216335999999998</v>
      </c>
      <c r="D27" s="258">
        <v>16.459309999999999</v>
      </c>
      <c r="E27" s="258">
        <v>16.995867000000001</v>
      </c>
      <c r="F27" s="258">
        <v>17.167448</v>
      </c>
      <c r="G27" s="258">
        <v>17.356687999999998</v>
      </c>
      <c r="H27" s="258">
        <v>17.512678999999999</v>
      </c>
      <c r="I27" s="258">
        <v>17.518833999999998</v>
      </c>
      <c r="J27" s="258">
        <v>17.711565</v>
      </c>
      <c r="K27" s="258">
        <v>18.285516000000001</v>
      </c>
      <c r="L27" s="258">
        <v>18.595804999999999</v>
      </c>
      <c r="M27" s="258">
        <v>18.737691000000002</v>
      </c>
      <c r="N27" s="258">
        <v>17.955214999999999</v>
      </c>
      <c r="O27" s="258">
        <v>17.929735999999998</v>
      </c>
      <c r="P27" s="258">
        <v>17.661663000000001</v>
      </c>
      <c r="Q27" s="258">
        <v>17.501256000000001</v>
      </c>
      <c r="R27" s="258">
        <v>17.637352</v>
      </c>
      <c r="S27" s="258">
        <v>17.855595000000001</v>
      </c>
      <c r="T27" s="258">
        <v>17.859297000000002</v>
      </c>
      <c r="U27" s="258">
        <v>17.726261999999998</v>
      </c>
      <c r="V27" s="258">
        <v>17.819545999999999</v>
      </c>
      <c r="W27" s="258">
        <v>17.852170999999998</v>
      </c>
      <c r="X27" s="258">
        <v>18.016973</v>
      </c>
      <c r="Y27" s="258">
        <v>18.324117999999999</v>
      </c>
      <c r="Z27" s="258">
        <v>17.854973000000001</v>
      </c>
      <c r="AA27" s="258">
        <v>17.717873999999998</v>
      </c>
      <c r="AB27" s="258">
        <v>17.587899</v>
      </c>
      <c r="AC27" s="258">
        <v>17.336110999999999</v>
      </c>
      <c r="AD27" s="258">
        <v>17.361943</v>
      </c>
      <c r="AE27" s="258">
        <v>17.264759999999999</v>
      </c>
      <c r="AF27" s="258">
        <v>17.081510999999999</v>
      </c>
      <c r="AG27" s="258">
        <v>17.150257</v>
      </c>
      <c r="AH27" s="258">
        <v>17.090823</v>
      </c>
      <c r="AI27" s="258">
        <v>16.84356</v>
      </c>
      <c r="AJ27" s="258">
        <v>16.806493</v>
      </c>
      <c r="AK27" s="258">
        <v>16.980226999999999</v>
      </c>
      <c r="AL27" s="258">
        <v>16.356024000000001</v>
      </c>
      <c r="AM27" s="258">
        <v>14.988726</v>
      </c>
      <c r="AN27" s="258">
        <v>15.223239</v>
      </c>
      <c r="AO27" s="258">
        <v>15.143361000000001</v>
      </c>
      <c r="AP27" s="258">
        <v>15.064123</v>
      </c>
      <c r="AQ27" s="258">
        <v>15.176138999999999</v>
      </c>
      <c r="AR27" s="258">
        <v>14.860454000000001</v>
      </c>
      <c r="AS27" s="258">
        <v>14.79984</v>
      </c>
      <c r="AT27" s="258">
        <v>14.396288</v>
      </c>
      <c r="AU27" s="258">
        <v>14.430486999999999</v>
      </c>
      <c r="AV27" s="258">
        <v>14.467535</v>
      </c>
      <c r="AW27" s="258">
        <v>14.706401</v>
      </c>
      <c r="AX27" s="258">
        <v>14.906278</v>
      </c>
      <c r="AY27" s="258">
        <v>14.912179</v>
      </c>
      <c r="AZ27" s="258">
        <v>14.758258</v>
      </c>
      <c r="BA27" s="258">
        <v>14.675159000000001</v>
      </c>
      <c r="BB27" s="258">
        <v>14.755718999999999</v>
      </c>
      <c r="BC27" s="258">
        <v>14.727819999999999</v>
      </c>
      <c r="BD27" s="258">
        <v>14.857760000000001</v>
      </c>
      <c r="BE27" s="346">
        <v>14.84713</v>
      </c>
      <c r="BF27" s="346">
        <v>14.87463</v>
      </c>
      <c r="BG27" s="346">
        <v>14.931789999999999</v>
      </c>
      <c r="BH27" s="346">
        <v>15.043710000000001</v>
      </c>
      <c r="BI27" s="346">
        <v>15.260540000000001</v>
      </c>
      <c r="BJ27" s="346">
        <v>15.328139999999999</v>
      </c>
      <c r="BK27" s="346">
        <v>15.402060000000001</v>
      </c>
      <c r="BL27" s="346">
        <v>15.547079999999999</v>
      </c>
      <c r="BM27" s="346">
        <v>15.48874</v>
      </c>
      <c r="BN27" s="346">
        <v>15.39615</v>
      </c>
      <c r="BO27" s="346">
        <v>15.317600000000001</v>
      </c>
      <c r="BP27" s="346">
        <v>15.382339999999999</v>
      </c>
      <c r="BQ27" s="346">
        <v>15.31207</v>
      </c>
      <c r="BR27" s="346">
        <v>15.286429999999999</v>
      </c>
      <c r="BS27" s="346">
        <v>15.292770000000001</v>
      </c>
      <c r="BT27" s="346">
        <v>15.35608</v>
      </c>
      <c r="BU27" s="346">
        <v>15.526289999999999</v>
      </c>
      <c r="BV27" s="346">
        <v>15.54917</v>
      </c>
    </row>
    <row r="28" spans="1:74" ht="11.1" customHeight="1" x14ac:dyDescent="0.2">
      <c r="A28" s="107"/>
      <c r="B28" s="108"/>
      <c r="C28" s="235"/>
      <c r="D28" s="235"/>
      <c r="E28" s="235"/>
      <c r="F28" s="235"/>
      <c r="G28" s="235"/>
      <c r="H28" s="235"/>
      <c r="I28" s="235"/>
      <c r="J28" s="235"/>
      <c r="K28" s="235"/>
      <c r="L28" s="235"/>
      <c r="M28" s="235"/>
      <c r="N28" s="235"/>
      <c r="O28" s="235"/>
      <c r="P28" s="235"/>
      <c r="Q28" s="235"/>
      <c r="R28" s="235"/>
      <c r="S28" s="235"/>
      <c r="T28" s="235"/>
      <c r="U28" s="235"/>
      <c r="V28" s="235"/>
      <c r="W28" s="235"/>
      <c r="X28" s="235"/>
      <c r="Y28" s="235"/>
      <c r="Z28" s="235"/>
      <c r="AA28" s="235"/>
      <c r="AB28" s="235"/>
      <c r="AC28" s="235"/>
      <c r="AD28" s="235"/>
      <c r="AE28" s="235"/>
      <c r="AF28" s="235"/>
      <c r="AG28" s="235"/>
      <c r="AH28" s="235"/>
      <c r="AI28" s="235"/>
      <c r="AJ28" s="235"/>
      <c r="AK28" s="235"/>
      <c r="AL28" s="235"/>
      <c r="AM28" s="235"/>
      <c r="AN28" s="235"/>
      <c r="AO28" s="235"/>
      <c r="AP28" s="235"/>
      <c r="AQ28" s="235"/>
      <c r="AR28" s="235"/>
      <c r="AS28" s="235"/>
      <c r="AT28" s="235"/>
      <c r="AU28" s="235"/>
      <c r="AV28" s="235"/>
      <c r="AW28" s="235"/>
      <c r="AX28" s="235"/>
      <c r="AY28" s="235"/>
      <c r="AZ28" s="235"/>
      <c r="BA28" s="235"/>
      <c r="BB28" s="235"/>
      <c r="BC28" s="235"/>
      <c r="BD28" s="235"/>
      <c r="BE28" s="378"/>
      <c r="BF28" s="378"/>
      <c r="BG28" s="378"/>
      <c r="BH28" s="378"/>
      <c r="BI28" s="378"/>
      <c r="BJ28" s="378"/>
      <c r="BK28" s="378"/>
      <c r="BL28" s="378"/>
      <c r="BM28" s="378"/>
      <c r="BN28" s="378"/>
      <c r="BO28" s="378"/>
      <c r="BP28" s="378"/>
      <c r="BQ28" s="378"/>
      <c r="BR28" s="378"/>
      <c r="BS28" s="378"/>
      <c r="BT28" s="378"/>
      <c r="BU28" s="378"/>
      <c r="BV28" s="378"/>
    </row>
    <row r="29" spans="1:74" ht="11.1" customHeight="1" x14ac:dyDescent="0.2">
      <c r="A29" s="107"/>
      <c r="B29" s="55" t="s">
        <v>139</v>
      </c>
      <c r="C29" s="235"/>
      <c r="D29" s="235"/>
      <c r="E29" s="235"/>
      <c r="F29" s="235"/>
      <c r="G29" s="235"/>
      <c r="H29" s="235"/>
      <c r="I29" s="235"/>
      <c r="J29" s="235"/>
      <c r="K29" s="235"/>
      <c r="L29" s="235"/>
      <c r="M29" s="235"/>
      <c r="N29" s="235"/>
      <c r="O29" s="235"/>
      <c r="P29" s="235"/>
      <c r="Q29" s="235"/>
      <c r="R29" s="235"/>
      <c r="S29" s="235"/>
      <c r="T29" s="235"/>
      <c r="U29" s="235"/>
      <c r="V29" s="235"/>
      <c r="W29" s="235"/>
      <c r="X29" s="235"/>
      <c r="Y29" s="235"/>
      <c r="Z29" s="235"/>
      <c r="AA29" s="235"/>
      <c r="AB29" s="235"/>
      <c r="AC29" s="235"/>
      <c r="AD29" s="235"/>
      <c r="AE29" s="235"/>
      <c r="AF29" s="235"/>
      <c r="AG29" s="235"/>
      <c r="AH29" s="235"/>
      <c r="AI29" s="235"/>
      <c r="AJ29" s="235"/>
      <c r="AK29" s="235"/>
      <c r="AL29" s="235"/>
      <c r="AM29" s="235"/>
      <c r="AN29" s="235"/>
      <c r="AO29" s="235"/>
      <c r="AP29" s="235"/>
      <c r="AQ29" s="235"/>
      <c r="AR29" s="235"/>
      <c r="AS29" s="235"/>
      <c r="AT29" s="235"/>
      <c r="AU29" s="235"/>
      <c r="AV29" s="235"/>
      <c r="AW29" s="235"/>
      <c r="AX29" s="235"/>
      <c r="AY29" s="235"/>
      <c r="AZ29" s="235"/>
      <c r="BA29" s="235"/>
      <c r="BB29" s="235"/>
      <c r="BC29" s="235"/>
      <c r="BD29" s="235"/>
      <c r="BE29" s="378"/>
      <c r="BF29" s="378"/>
      <c r="BG29" s="378"/>
      <c r="BH29" s="378"/>
      <c r="BI29" s="378"/>
      <c r="BJ29" s="378"/>
      <c r="BK29" s="378"/>
      <c r="BL29" s="378"/>
      <c r="BM29" s="378"/>
      <c r="BN29" s="378"/>
      <c r="BO29" s="378"/>
      <c r="BP29" s="378"/>
      <c r="BQ29" s="378"/>
      <c r="BR29" s="378"/>
      <c r="BS29" s="378"/>
      <c r="BT29" s="378"/>
      <c r="BU29" s="378"/>
      <c r="BV29" s="378"/>
    </row>
    <row r="30" spans="1:74" ht="11.1" customHeight="1" x14ac:dyDescent="0.2">
      <c r="A30" s="107"/>
      <c r="B30" s="55" t="s">
        <v>36</v>
      </c>
      <c r="C30" s="235"/>
      <c r="D30" s="235"/>
      <c r="E30" s="235"/>
      <c r="F30" s="235"/>
      <c r="G30" s="235"/>
      <c r="H30" s="235"/>
      <c r="I30" s="235"/>
      <c r="J30" s="235"/>
      <c r="K30" s="235"/>
      <c r="L30" s="235"/>
      <c r="M30" s="235"/>
      <c r="N30" s="235"/>
      <c r="O30" s="235"/>
      <c r="P30" s="235"/>
      <c r="Q30" s="235"/>
      <c r="R30" s="235"/>
      <c r="S30" s="235"/>
      <c r="T30" s="235"/>
      <c r="U30" s="235"/>
      <c r="V30" s="235"/>
      <c r="W30" s="235"/>
      <c r="X30" s="235"/>
      <c r="Y30" s="235"/>
      <c r="Z30" s="235"/>
      <c r="AA30" s="235"/>
      <c r="AB30" s="235"/>
      <c r="AC30" s="235"/>
      <c r="AD30" s="235"/>
      <c r="AE30" s="235"/>
      <c r="AF30" s="235"/>
      <c r="AG30" s="235"/>
      <c r="AH30" s="235"/>
      <c r="AI30" s="235"/>
      <c r="AJ30" s="235"/>
      <c r="AK30" s="235"/>
      <c r="AL30" s="235"/>
      <c r="AM30" s="235"/>
      <c r="AN30" s="235"/>
      <c r="AO30" s="235"/>
      <c r="AP30" s="235"/>
      <c r="AQ30" s="235"/>
      <c r="AR30" s="235"/>
      <c r="AS30" s="235"/>
      <c r="AT30" s="235"/>
      <c r="AU30" s="235"/>
      <c r="AV30" s="235"/>
      <c r="AW30" s="235"/>
      <c r="AX30" s="235"/>
      <c r="AY30" s="235"/>
      <c r="AZ30" s="235"/>
      <c r="BA30" s="235"/>
      <c r="BB30" s="235"/>
      <c r="BC30" s="235"/>
      <c r="BD30" s="235"/>
      <c r="BE30" s="378"/>
      <c r="BF30" s="378"/>
      <c r="BG30" s="378"/>
      <c r="BH30" s="378"/>
      <c r="BI30" s="378"/>
      <c r="BJ30" s="378"/>
      <c r="BK30" s="378"/>
      <c r="BL30" s="378"/>
      <c r="BM30" s="378"/>
      <c r="BN30" s="378"/>
      <c r="BO30" s="378"/>
      <c r="BP30" s="378"/>
      <c r="BQ30" s="378"/>
      <c r="BR30" s="378"/>
      <c r="BS30" s="378"/>
      <c r="BT30" s="378"/>
      <c r="BU30" s="378"/>
      <c r="BV30" s="378"/>
    </row>
    <row r="31" spans="1:74" ht="11.1" customHeight="1" x14ac:dyDescent="0.2">
      <c r="A31" s="52" t="s">
        <v>650</v>
      </c>
      <c r="B31" s="203" t="s">
        <v>513</v>
      </c>
      <c r="C31" s="214">
        <v>2.29</v>
      </c>
      <c r="D31" s="214">
        <v>2.2599999999999998</v>
      </c>
      <c r="E31" s="214">
        <v>2.2599999999999998</v>
      </c>
      <c r="F31" s="214">
        <v>2.23</v>
      </c>
      <c r="G31" s="214">
        <v>2.2599999999999998</v>
      </c>
      <c r="H31" s="214">
        <v>2.25</v>
      </c>
      <c r="I31" s="214">
        <v>2.21</v>
      </c>
      <c r="J31" s="214">
        <v>2.23</v>
      </c>
      <c r="K31" s="214">
        <v>2.2200000000000002</v>
      </c>
      <c r="L31" s="214">
        <v>2.15</v>
      </c>
      <c r="M31" s="214">
        <v>2.15</v>
      </c>
      <c r="N31" s="214">
        <v>2.16</v>
      </c>
      <c r="O31" s="214">
        <v>2.12</v>
      </c>
      <c r="P31" s="214">
        <v>2.11</v>
      </c>
      <c r="Q31" s="214">
        <v>2.17</v>
      </c>
      <c r="R31" s="214">
        <v>2.16</v>
      </c>
      <c r="S31" s="214">
        <v>2.16</v>
      </c>
      <c r="T31" s="214">
        <v>2.1</v>
      </c>
      <c r="U31" s="214">
        <v>2.11</v>
      </c>
      <c r="V31" s="214">
        <v>2.11</v>
      </c>
      <c r="W31" s="214">
        <v>2.12</v>
      </c>
      <c r="X31" s="214">
        <v>2.0699999999999998</v>
      </c>
      <c r="Y31" s="214">
        <v>2.08</v>
      </c>
      <c r="Z31" s="214">
        <v>2.08</v>
      </c>
      <c r="AA31" s="214">
        <v>2.09</v>
      </c>
      <c r="AB31" s="214">
        <v>2.06</v>
      </c>
      <c r="AC31" s="214">
        <v>2.0699999999999998</v>
      </c>
      <c r="AD31" s="214">
        <v>2.08</v>
      </c>
      <c r="AE31" s="214">
        <v>2.09</v>
      </c>
      <c r="AF31" s="214">
        <v>2.0699999999999998</v>
      </c>
      <c r="AG31" s="214">
        <v>2.06</v>
      </c>
      <c r="AH31" s="214">
        <v>2.0499999999999998</v>
      </c>
      <c r="AI31" s="214">
        <v>2.02</v>
      </c>
      <c r="AJ31" s="214">
        <v>2.0299999999999998</v>
      </c>
      <c r="AK31" s="214">
        <v>2.04</v>
      </c>
      <c r="AL31" s="214">
        <v>2.04</v>
      </c>
      <c r="AM31" s="214">
        <v>2.0699999999999998</v>
      </c>
      <c r="AN31" s="214">
        <v>2.0699999999999998</v>
      </c>
      <c r="AO31" s="214">
        <v>2.04</v>
      </c>
      <c r="AP31" s="214">
        <v>2.0699999999999998</v>
      </c>
      <c r="AQ31" s="214">
        <v>2.0499999999999998</v>
      </c>
      <c r="AR31" s="214">
        <v>2.0499999999999998</v>
      </c>
      <c r="AS31" s="214">
        <v>2.06</v>
      </c>
      <c r="AT31" s="214">
        <v>2.06</v>
      </c>
      <c r="AU31" s="214">
        <v>2.0499999999999998</v>
      </c>
      <c r="AV31" s="214">
        <v>2.0499999999999998</v>
      </c>
      <c r="AW31" s="214">
        <v>2.06</v>
      </c>
      <c r="AX31" s="214">
        <v>2.12</v>
      </c>
      <c r="AY31" s="214">
        <v>2.1</v>
      </c>
      <c r="AZ31" s="214">
        <v>2.0699999999999998</v>
      </c>
      <c r="BA31" s="214">
        <v>2.0809676903000001</v>
      </c>
      <c r="BB31" s="214">
        <v>2.0704634307999998</v>
      </c>
      <c r="BC31" s="214">
        <v>2.1367609999999999</v>
      </c>
      <c r="BD31" s="214">
        <v>2.1008800000000001</v>
      </c>
      <c r="BE31" s="355">
        <v>2.090964</v>
      </c>
      <c r="BF31" s="355">
        <v>2.0997340000000002</v>
      </c>
      <c r="BG31" s="355">
        <v>2.109559</v>
      </c>
      <c r="BH31" s="355">
        <v>2.1025049999999998</v>
      </c>
      <c r="BI31" s="355">
        <v>2.1033650000000002</v>
      </c>
      <c r="BJ31" s="355">
        <v>2.1162749999999999</v>
      </c>
      <c r="BK31" s="355">
        <v>2.1166809999999998</v>
      </c>
      <c r="BL31" s="355">
        <v>2.1284420000000002</v>
      </c>
      <c r="BM31" s="355">
        <v>2.1369449999999999</v>
      </c>
      <c r="BN31" s="355">
        <v>2.1564220000000001</v>
      </c>
      <c r="BO31" s="355">
        <v>2.14289</v>
      </c>
      <c r="BP31" s="355">
        <v>2.120444</v>
      </c>
      <c r="BQ31" s="355">
        <v>2.1095570000000001</v>
      </c>
      <c r="BR31" s="355">
        <v>2.1139399999999999</v>
      </c>
      <c r="BS31" s="355">
        <v>2.1188259999999999</v>
      </c>
      <c r="BT31" s="355">
        <v>2.1106729999999998</v>
      </c>
      <c r="BU31" s="355">
        <v>2.1100590000000001</v>
      </c>
      <c r="BV31" s="355">
        <v>2.1188479999999998</v>
      </c>
    </row>
    <row r="32" spans="1:74" ht="11.1" customHeight="1" x14ac:dyDescent="0.2">
      <c r="A32" s="107" t="s">
        <v>652</v>
      </c>
      <c r="B32" s="203" t="s">
        <v>580</v>
      </c>
      <c r="C32" s="214">
        <v>4.1100000000000003</v>
      </c>
      <c r="D32" s="214">
        <v>4.7</v>
      </c>
      <c r="E32" s="214">
        <v>3.55</v>
      </c>
      <c r="F32" s="214">
        <v>3.1</v>
      </c>
      <c r="G32" s="214">
        <v>3.14</v>
      </c>
      <c r="H32" s="214">
        <v>3.12</v>
      </c>
      <c r="I32" s="214">
        <v>3.11</v>
      </c>
      <c r="J32" s="214">
        <v>3.11</v>
      </c>
      <c r="K32" s="214">
        <v>3.06</v>
      </c>
      <c r="L32" s="214">
        <v>2.92</v>
      </c>
      <c r="M32" s="214">
        <v>2.65</v>
      </c>
      <c r="N32" s="214">
        <v>2.59</v>
      </c>
      <c r="O32" s="214">
        <v>3.02</v>
      </c>
      <c r="P32" s="214">
        <v>2.7</v>
      </c>
      <c r="Q32" s="214">
        <v>2.23</v>
      </c>
      <c r="R32" s="214">
        <v>2.42</v>
      </c>
      <c r="S32" s="214">
        <v>2.39</v>
      </c>
      <c r="T32" s="214">
        <v>2.67</v>
      </c>
      <c r="U32" s="214">
        <v>2.97</v>
      </c>
      <c r="V32" s="214">
        <v>2.95</v>
      </c>
      <c r="W32" s="214">
        <v>3.07</v>
      </c>
      <c r="X32" s="214">
        <v>3.13</v>
      </c>
      <c r="Y32" s="214">
        <v>3.02</v>
      </c>
      <c r="Z32" s="214">
        <v>3.96</v>
      </c>
      <c r="AA32" s="214">
        <v>4.1100000000000003</v>
      </c>
      <c r="AB32" s="214">
        <v>3.56</v>
      </c>
      <c r="AC32" s="214">
        <v>3.35</v>
      </c>
      <c r="AD32" s="214">
        <v>3.38</v>
      </c>
      <c r="AE32" s="214">
        <v>3.48</v>
      </c>
      <c r="AF32" s="214">
        <v>3.29</v>
      </c>
      <c r="AG32" s="214">
        <v>3.21</v>
      </c>
      <c r="AH32" s="214">
        <v>3.13</v>
      </c>
      <c r="AI32" s="214">
        <v>3.16</v>
      </c>
      <c r="AJ32" s="214">
        <v>3.13</v>
      </c>
      <c r="AK32" s="214">
        <v>3.35</v>
      </c>
      <c r="AL32" s="214">
        <v>3.63</v>
      </c>
      <c r="AM32" s="214">
        <v>5.0199999999999996</v>
      </c>
      <c r="AN32" s="214">
        <v>3.61</v>
      </c>
      <c r="AO32" s="214">
        <v>3.18</v>
      </c>
      <c r="AP32" s="214">
        <v>3.13</v>
      </c>
      <c r="AQ32" s="214">
        <v>3.04</v>
      </c>
      <c r="AR32" s="214">
        <v>3.11</v>
      </c>
      <c r="AS32" s="214">
        <v>3.29</v>
      </c>
      <c r="AT32" s="214">
        <v>3.28</v>
      </c>
      <c r="AU32" s="214">
        <v>3.11</v>
      </c>
      <c r="AV32" s="214">
        <v>3.39</v>
      </c>
      <c r="AW32" s="214">
        <v>4.16</v>
      </c>
      <c r="AX32" s="214">
        <v>4.7300000000000004</v>
      </c>
      <c r="AY32" s="214">
        <v>4.01</v>
      </c>
      <c r="AZ32" s="214">
        <v>3.64</v>
      </c>
      <c r="BA32" s="214">
        <v>3.4480810517</v>
      </c>
      <c r="BB32" s="214">
        <v>2.8838997899000001</v>
      </c>
      <c r="BC32" s="214">
        <v>2.7950789999999999</v>
      </c>
      <c r="BD32" s="214">
        <v>2.440877</v>
      </c>
      <c r="BE32" s="355">
        <v>2.36503</v>
      </c>
      <c r="BF32" s="355">
        <v>2.370082</v>
      </c>
      <c r="BG32" s="355">
        <v>2.4001950000000001</v>
      </c>
      <c r="BH32" s="355">
        <v>2.6402109999999999</v>
      </c>
      <c r="BI32" s="355">
        <v>2.9747509999999999</v>
      </c>
      <c r="BJ32" s="355">
        <v>3.2624620000000002</v>
      </c>
      <c r="BK32" s="355">
        <v>3.6530459999999998</v>
      </c>
      <c r="BL32" s="355">
        <v>3.4706950000000001</v>
      </c>
      <c r="BM32" s="355">
        <v>3.1423000000000001</v>
      </c>
      <c r="BN32" s="355">
        <v>2.9035839999999999</v>
      </c>
      <c r="BO32" s="355">
        <v>2.725495</v>
      </c>
      <c r="BP32" s="355">
        <v>2.6178789999999998</v>
      </c>
      <c r="BQ32" s="355">
        <v>2.712056</v>
      </c>
      <c r="BR32" s="355">
        <v>2.663141</v>
      </c>
      <c r="BS32" s="355">
        <v>2.6994319999999998</v>
      </c>
      <c r="BT32" s="355">
        <v>2.9129719999999999</v>
      </c>
      <c r="BU32" s="355">
        <v>3.2416049999999998</v>
      </c>
      <c r="BV32" s="355">
        <v>3.5556390000000002</v>
      </c>
    </row>
    <row r="33" spans="1:74" ht="11.1" customHeight="1" x14ac:dyDescent="0.2">
      <c r="A33" s="52" t="s">
        <v>651</v>
      </c>
      <c r="B33" s="203" t="s">
        <v>522</v>
      </c>
      <c r="C33" s="214">
        <v>12.28</v>
      </c>
      <c r="D33" s="214">
        <v>10.3</v>
      </c>
      <c r="E33" s="214">
        <v>10.37</v>
      </c>
      <c r="F33" s="214">
        <v>11.83</v>
      </c>
      <c r="G33" s="214">
        <v>10.83</v>
      </c>
      <c r="H33" s="214">
        <v>12.2</v>
      </c>
      <c r="I33" s="214">
        <v>11.34</v>
      </c>
      <c r="J33" s="214">
        <v>11.25</v>
      </c>
      <c r="K33" s="214">
        <v>8.44</v>
      </c>
      <c r="L33" s="214">
        <v>7.74</v>
      </c>
      <c r="M33" s="214">
        <v>7.77</v>
      </c>
      <c r="N33" s="214">
        <v>7.81</v>
      </c>
      <c r="O33" s="214">
        <v>7.08</v>
      </c>
      <c r="P33" s="214">
        <v>5.77</v>
      </c>
      <c r="Q33" s="214">
        <v>5.63</v>
      </c>
      <c r="R33" s="214">
        <v>7.53</v>
      </c>
      <c r="S33" s="214">
        <v>9.07</v>
      </c>
      <c r="T33" s="214">
        <v>8.93</v>
      </c>
      <c r="U33" s="214">
        <v>11.72</v>
      </c>
      <c r="V33" s="214">
        <v>8.5500000000000007</v>
      </c>
      <c r="W33" s="214">
        <v>8.42</v>
      </c>
      <c r="X33" s="214">
        <v>8.75</v>
      </c>
      <c r="Y33" s="214">
        <v>9.0299999999999994</v>
      </c>
      <c r="Z33" s="214">
        <v>9.65</v>
      </c>
      <c r="AA33" s="214">
        <v>11.25</v>
      </c>
      <c r="AB33" s="214">
        <v>10.77</v>
      </c>
      <c r="AC33" s="214">
        <v>11.42</v>
      </c>
      <c r="AD33" s="214">
        <v>10.64</v>
      </c>
      <c r="AE33" s="214">
        <v>10.69</v>
      </c>
      <c r="AF33" s="214">
        <v>10.48</v>
      </c>
      <c r="AG33" s="214">
        <v>9.99</v>
      </c>
      <c r="AH33" s="214">
        <v>10.029999999999999</v>
      </c>
      <c r="AI33" s="214">
        <v>10.06</v>
      </c>
      <c r="AJ33" s="214">
        <v>10.61</v>
      </c>
      <c r="AK33" s="214">
        <v>10.28</v>
      </c>
      <c r="AL33" s="214">
        <v>13.6</v>
      </c>
      <c r="AM33" s="214">
        <v>11.33</v>
      </c>
      <c r="AN33" s="214">
        <v>11.51</v>
      </c>
      <c r="AO33" s="214">
        <v>12.1</v>
      </c>
      <c r="AP33" s="214">
        <v>12.21</v>
      </c>
      <c r="AQ33" s="214">
        <v>12.82</v>
      </c>
      <c r="AR33" s="214">
        <v>13.85</v>
      </c>
      <c r="AS33" s="214">
        <v>13.76</v>
      </c>
      <c r="AT33" s="214">
        <v>14.38</v>
      </c>
      <c r="AU33" s="214">
        <v>13.92</v>
      </c>
      <c r="AV33" s="214">
        <v>14.52</v>
      </c>
      <c r="AW33" s="214">
        <v>15.27</v>
      </c>
      <c r="AX33" s="214">
        <v>13.58</v>
      </c>
      <c r="AY33" s="214">
        <v>11.31</v>
      </c>
      <c r="AZ33" s="214">
        <v>12.27</v>
      </c>
      <c r="BA33" s="214">
        <v>13.68</v>
      </c>
      <c r="BB33" s="214">
        <v>13.90953</v>
      </c>
      <c r="BC33" s="214">
        <v>13.867749999999999</v>
      </c>
      <c r="BD33" s="214">
        <v>14.181800000000001</v>
      </c>
      <c r="BE33" s="355">
        <v>13.121309999999999</v>
      </c>
      <c r="BF33" s="355">
        <v>12.674390000000001</v>
      </c>
      <c r="BG33" s="355">
        <v>12.51953</v>
      </c>
      <c r="BH33" s="355">
        <v>12.38134</v>
      </c>
      <c r="BI33" s="355">
        <v>12.38918</v>
      </c>
      <c r="BJ33" s="355">
        <v>12.874470000000001</v>
      </c>
      <c r="BK33" s="355">
        <v>12.999700000000001</v>
      </c>
      <c r="BL33" s="355">
        <v>12.736700000000001</v>
      </c>
      <c r="BM33" s="355">
        <v>13.146839999999999</v>
      </c>
      <c r="BN33" s="355">
        <v>13.857239999999999</v>
      </c>
      <c r="BO33" s="355">
        <v>13.47167</v>
      </c>
      <c r="BP33" s="355">
        <v>13.81134</v>
      </c>
      <c r="BQ33" s="355">
        <v>13.33675</v>
      </c>
      <c r="BR33" s="355">
        <v>12.92994</v>
      </c>
      <c r="BS33" s="355">
        <v>12.717689999999999</v>
      </c>
      <c r="BT33" s="355">
        <v>12.62396</v>
      </c>
      <c r="BU33" s="355">
        <v>12.61571</v>
      </c>
      <c r="BV33" s="355">
        <v>13.04949</v>
      </c>
    </row>
    <row r="34" spans="1:74" ht="11.1" customHeight="1" x14ac:dyDescent="0.2">
      <c r="A34" s="56" t="s">
        <v>19</v>
      </c>
      <c r="B34" s="203" t="s">
        <v>521</v>
      </c>
      <c r="C34" s="214">
        <v>13.37</v>
      </c>
      <c r="D34" s="214">
        <v>16.46</v>
      </c>
      <c r="E34" s="214">
        <v>15.6</v>
      </c>
      <c r="F34" s="214">
        <v>14.82</v>
      </c>
      <c r="G34" s="214">
        <v>15.34</v>
      </c>
      <c r="H34" s="214">
        <v>15.29</v>
      </c>
      <c r="I34" s="214">
        <v>14.37</v>
      </c>
      <c r="J34" s="214">
        <v>13.05</v>
      </c>
      <c r="K34" s="214">
        <v>12.02</v>
      </c>
      <c r="L34" s="214">
        <v>12.44</v>
      </c>
      <c r="M34" s="214">
        <v>12.38</v>
      </c>
      <c r="N34" s="214">
        <v>10.57</v>
      </c>
      <c r="O34" s="214">
        <v>8.9</v>
      </c>
      <c r="P34" s="214">
        <v>8.7799999999999994</v>
      </c>
      <c r="Q34" s="214">
        <v>9.4600000000000009</v>
      </c>
      <c r="R34" s="214">
        <v>9.9700000000000006</v>
      </c>
      <c r="S34" s="214">
        <v>10.76</v>
      </c>
      <c r="T34" s="214">
        <v>12.22</v>
      </c>
      <c r="U34" s="214">
        <v>12.08</v>
      </c>
      <c r="V34" s="214">
        <v>11.41</v>
      </c>
      <c r="W34" s="214">
        <v>11.29</v>
      </c>
      <c r="X34" s="214">
        <v>12.04</v>
      </c>
      <c r="Y34" s="214">
        <v>12.01</v>
      </c>
      <c r="Z34" s="214">
        <v>12.22</v>
      </c>
      <c r="AA34" s="214">
        <v>13.02</v>
      </c>
      <c r="AB34" s="214">
        <v>12.98</v>
      </c>
      <c r="AC34" s="214">
        <v>12.35</v>
      </c>
      <c r="AD34" s="214">
        <v>13</v>
      </c>
      <c r="AE34" s="214">
        <v>12.22</v>
      </c>
      <c r="AF34" s="214">
        <v>11.56</v>
      </c>
      <c r="AG34" s="214">
        <v>11.82</v>
      </c>
      <c r="AH34" s="214">
        <v>12.95</v>
      </c>
      <c r="AI34" s="214">
        <v>14.52</v>
      </c>
      <c r="AJ34" s="214">
        <v>14.11</v>
      </c>
      <c r="AK34" s="214">
        <v>14.61</v>
      </c>
      <c r="AL34" s="214">
        <v>14.63</v>
      </c>
      <c r="AM34" s="214">
        <v>15.96</v>
      </c>
      <c r="AN34" s="214">
        <v>15</v>
      </c>
      <c r="AO34" s="214">
        <v>14.91</v>
      </c>
      <c r="AP34" s="214">
        <v>16.07</v>
      </c>
      <c r="AQ34" s="214">
        <v>16.78</v>
      </c>
      <c r="AR34" s="214">
        <v>16.91</v>
      </c>
      <c r="AS34" s="214">
        <v>16.399999999999999</v>
      </c>
      <c r="AT34" s="214">
        <v>16.760000000000002</v>
      </c>
      <c r="AU34" s="214">
        <v>17.350000000000001</v>
      </c>
      <c r="AV34" s="214">
        <v>17.66</v>
      </c>
      <c r="AW34" s="214">
        <v>16.2</v>
      </c>
      <c r="AX34" s="214">
        <v>14.27</v>
      </c>
      <c r="AY34" s="214">
        <v>14.12</v>
      </c>
      <c r="AZ34" s="214">
        <v>15.31</v>
      </c>
      <c r="BA34" s="214">
        <v>15.57</v>
      </c>
      <c r="BB34" s="214">
        <v>16.099360000000001</v>
      </c>
      <c r="BC34" s="214">
        <v>16.10511</v>
      </c>
      <c r="BD34" s="214">
        <v>15.128410000000001</v>
      </c>
      <c r="BE34" s="355">
        <v>15.53168</v>
      </c>
      <c r="BF34" s="355">
        <v>15.970750000000001</v>
      </c>
      <c r="BG34" s="355">
        <v>16.089320000000001</v>
      </c>
      <c r="BH34" s="355">
        <v>16.384440000000001</v>
      </c>
      <c r="BI34" s="355">
        <v>16.971270000000001</v>
      </c>
      <c r="BJ34" s="355">
        <v>16.85791</v>
      </c>
      <c r="BK34" s="355">
        <v>16.895</v>
      </c>
      <c r="BL34" s="355">
        <v>17.12304</v>
      </c>
      <c r="BM34" s="355">
        <v>17.660720000000001</v>
      </c>
      <c r="BN34" s="355">
        <v>17.638850000000001</v>
      </c>
      <c r="BO34" s="355">
        <v>17.544689999999999</v>
      </c>
      <c r="BP34" s="355">
        <v>17.556550000000001</v>
      </c>
      <c r="BQ34" s="355">
        <v>17.618010000000002</v>
      </c>
      <c r="BR34" s="355">
        <v>17.343350000000001</v>
      </c>
      <c r="BS34" s="355">
        <v>17.305620000000001</v>
      </c>
      <c r="BT34" s="355">
        <v>17.389199999999999</v>
      </c>
      <c r="BU34" s="355">
        <v>17.768219999999999</v>
      </c>
      <c r="BV34" s="355">
        <v>17.402999999999999</v>
      </c>
    </row>
    <row r="35" spans="1:74" ht="11.1" customHeight="1" x14ac:dyDescent="0.2">
      <c r="A35" s="107"/>
      <c r="B35" s="55" t="s">
        <v>1226</v>
      </c>
      <c r="C35" s="235"/>
      <c r="D35" s="235"/>
      <c r="E35" s="235"/>
      <c r="F35" s="235"/>
      <c r="G35" s="235"/>
      <c r="H35" s="235"/>
      <c r="I35" s="235"/>
      <c r="J35" s="235"/>
      <c r="K35" s="235"/>
      <c r="L35" s="235"/>
      <c r="M35" s="235"/>
      <c r="N35" s="235"/>
      <c r="O35" s="235"/>
      <c r="P35" s="235"/>
      <c r="Q35" s="235"/>
      <c r="R35" s="235"/>
      <c r="S35" s="235"/>
      <c r="T35" s="235"/>
      <c r="U35" s="235"/>
      <c r="V35" s="235"/>
      <c r="W35" s="235"/>
      <c r="X35" s="235"/>
      <c r="Y35" s="235"/>
      <c r="Z35" s="235"/>
      <c r="AA35" s="235"/>
      <c r="AB35" s="235"/>
      <c r="AC35" s="235"/>
      <c r="AD35" s="235"/>
      <c r="AE35" s="235"/>
      <c r="AF35" s="235"/>
      <c r="AG35" s="235"/>
      <c r="AH35" s="235"/>
      <c r="AI35" s="235"/>
      <c r="AJ35" s="235"/>
      <c r="AK35" s="235"/>
      <c r="AL35" s="235"/>
      <c r="AM35" s="235"/>
      <c r="AN35" s="235"/>
      <c r="AO35" s="235"/>
      <c r="AP35" s="235"/>
      <c r="AQ35" s="235"/>
      <c r="AR35" s="235"/>
      <c r="AS35" s="235"/>
      <c r="AT35" s="235"/>
      <c r="AU35" s="235"/>
      <c r="AV35" s="235"/>
      <c r="AW35" s="235"/>
      <c r="AX35" s="235"/>
      <c r="AY35" s="235"/>
      <c r="AZ35" s="235"/>
      <c r="BA35" s="235"/>
      <c r="BB35" s="235"/>
      <c r="BC35" s="235"/>
      <c r="BD35" s="235"/>
      <c r="BE35" s="378"/>
      <c r="BF35" s="378"/>
      <c r="BG35" s="378"/>
      <c r="BH35" s="378"/>
      <c r="BI35" s="378"/>
      <c r="BJ35" s="378"/>
      <c r="BK35" s="378"/>
      <c r="BL35" s="378"/>
      <c r="BM35" s="378"/>
      <c r="BN35" s="378"/>
      <c r="BO35" s="378"/>
      <c r="BP35" s="378"/>
      <c r="BQ35" s="378"/>
      <c r="BR35" s="378"/>
      <c r="BS35" s="378"/>
      <c r="BT35" s="378"/>
      <c r="BU35" s="378"/>
      <c r="BV35" s="378"/>
    </row>
    <row r="36" spans="1:74" ht="11.1" customHeight="1" x14ac:dyDescent="0.2">
      <c r="A36" s="52" t="s">
        <v>654</v>
      </c>
      <c r="B36" s="203" t="s">
        <v>512</v>
      </c>
      <c r="C36" s="261">
        <v>12.1</v>
      </c>
      <c r="D36" s="261">
        <v>12.29</v>
      </c>
      <c r="E36" s="261">
        <v>12.33</v>
      </c>
      <c r="F36" s="261">
        <v>12.62</v>
      </c>
      <c r="G36" s="261">
        <v>12.93</v>
      </c>
      <c r="H36" s="261">
        <v>12.92</v>
      </c>
      <c r="I36" s="261">
        <v>12.94</v>
      </c>
      <c r="J36" s="261">
        <v>12.91</v>
      </c>
      <c r="K36" s="261">
        <v>13.03</v>
      </c>
      <c r="L36" s="261">
        <v>12.72</v>
      </c>
      <c r="M36" s="261">
        <v>12.71</v>
      </c>
      <c r="N36" s="261">
        <v>12.32</v>
      </c>
      <c r="O36" s="261">
        <v>11.99</v>
      </c>
      <c r="P36" s="261">
        <v>12.14</v>
      </c>
      <c r="Q36" s="261">
        <v>12.56</v>
      </c>
      <c r="R36" s="261">
        <v>12.43</v>
      </c>
      <c r="S36" s="261">
        <v>12.79</v>
      </c>
      <c r="T36" s="261">
        <v>12.73</v>
      </c>
      <c r="U36" s="261">
        <v>12.68</v>
      </c>
      <c r="V36" s="261">
        <v>12.88</v>
      </c>
      <c r="W36" s="261">
        <v>12.87</v>
      </c>
      <c r="X36" s="261">
        <v>12.46</v>
      </c>
      <c r="Y36" s="261">
        <v>12.75</v>
      </c>
      <c r="Z36" s="261">
        <v>12.23</v>
      </c>
      <c r="AA36" s="261">
        <v>12.21</v>
      </c>
      <c r="AB36" s="261">
        <v>12.79</v>
      </c>
      <c r="AC36" s="261">
        <v>12.89</v>
      </c>
      <c r="AD36" s="261">
        <v>12.72</v>
      </c>
      <c r="AE36" s="261">
        <v>13.07</v>
      </c>
      <c r="AF36" s="261">
        <v>13.2</v>
      </c>
      <c r="AG36" s="261">
        <v>13.08</v>
      </c>
      <c r="AH36" s="261">
        <v>13.15</v>
      </c>
      <c r="AI36" s="261">
        <v>13.28</v>
      </c>
      <c r="AJ36" s="261">
        <v>12.8</v>
      </c>
      <c r="AK36" s="261">
        <v>12.94</v>
      </c>
      <c r="AL36" s="261">
        <v>12.45</v>
      </c>
      <c r="AM36" s="261">
        <v>12.25</v>
      </c>
      <c r="AN36" s="261">
        <v>12.66</v>
      </c>
      <c r="AO36" s="261">
        <v>12.99</v>
      </c>
      <c r="AP36" s="261">
        <v>12.88</v>
      </c>
      <c r="AQ36" s="261">
        <v>13.15</v>
      </c>
      <c r="AR36" s="261">
        <v>13.04</v>
      </c>
      <c r="AS36" s="261">
        <v>13.13</v>
      </c>
      <c r="AT36" s="261">
        <v>13.28</v>
      </c>
      <c r="AU36" s="261">
        <v>13.01</v>
      </c>
      <c r="AV36" s="261">
        <v>12.87</v>
      </c>
      <c r="AW36" s="261">
        <v>12.95</v>
      </c>
      <c r="AX36" s="261">
        <v>12.47</v>
      </c>
      <c r="AY36" s="261">
        <v>12.47</v>
      </c>
      <c r="AZ36" s="261">
        <v>12.7</v>
      </c>
      <c r="BA36" s="261">
        <v>12.83</v>
      </c>
      <c r="BB36" s="261">
        <v>13.26</v>
      </c>
      <c r="BC36" s="261">
        <v>13.537879999999999</v>
      </c>
      <c r="BD36" s="261">
        <v>13.442679999999999</v>
      </c>
      <c r="BE36" s="384">
        <v>13.3872</v>
      </c>
      <c r="BF36" s="384">
        <v>13.423220000000001</v>
      </c>
      <c r="BG36" s="384">
        <v>13.255509999999999</v>
      </c>
      <c r="BH36" s="384">
        <v>13.01065</v>
      </c>
      <c r="BI36" s="384">
        <v>13.148149999999999</v>
      </c>
      <c r="BJ36" s="384">
        <v>12.5657</v>
      </c>
      <c r="BK36" s="384">
        <v>12.50868</v>
      </c>
      <c r="BL36" s="384">
        <v>12.70979</v>
      </c>
      <c r="BM36" s="384">
        <v>12.89146</v>
      </c>
      <c r="BN36" s="384">
        <v>13.42252</v>
      </c>
      <c r="BO36" s="384">
        <v>13.65645</v>
      </c>
      <c r="BP36" s="384">
        <v>13.589040000000001</v>
      </c>
      <c r="BQ36" s="384">
        <v>13.535080000000001</v>
      </c>
      <c r="BR36" s="384">
        <v>13.596500000000001</v>
      </c>
      <c r="BS36" s="384">
        <v>13.44768</v>
      </c>
      <c r="BT36" s="384">
        <v>13.1957</v>
      </c>
      <c r="BU36" s="384">
        <v>13.418570000000001</v>
      </c>
      <c r="BV36" s="384">
        <v>12.83953</v>
      </c>
    </row>
    <row r="37" spans="1:74" ht="11.1" customHeight="1" x14ac:dyDescent="0.2">
      <c r="A37" s="107" t="s">
        <v>7</v>
      </c>
      <c r="B37" s="203" t="s">
        <v>511</v>
      </c>
      <c r="C37" s="261">
        <v>10.31</v>
      </c>
      <c r="D37" s="261">
        <v>10.62</v>
      </c>
      <c r="E37" s="261">
        <v>10.63</v>
      </c>
      <c r="F37" s="261">
        <v>10.37</v>
      </c>
      <c r="G37" s="261">
        <v>10.47</v>
      </c>
      <c r="H37" s="261">
        <v>10.89</v>
      </c>
      <c r="I37" s="261">
        <v>11.07</v>
      </c>
      <c r="J37" s="261">
        <v>10.94</v>
      </c>
      <c r="K37" s="261">
        <v>10.98</v>
      </c>
      <c r="L37" s="261">
        <v>10.73</v>
      </c>
      <c r="M37" s="261">
        <v>10.3</v>
      </c>
      <c r="N37" s="261">
        <v>10.130000000000001</v>
      </c>
      <c r="O37" s="261">
        <v>10.08</v>
      </c>
      <c r="P37" s="261">
        <v>10.25</v>
      </c>
      <c r="Q37" s="261">
        <v>10.23</v>
      </c>
      <c r="R37" s="261">
        <v>10.19</v>
      </c>
      <c r="S37" s="261">
        <v>10.31</v>
      </c>
      <c r="T37" s="261">
        <v>10.66</v>
      </c>
      <c r="U37" s="261">
        <v>10.68</v>
      </c>
      <c r="V37" s="261">
        <v>10.76</v>
      </c>
      <c r="W37" s="261">
        <v>10.77</v>
      </c>
      <c r="X37" s="261">
        <v>10.55</v>
      </c>
      <c r="Y37" s="261">
        <v>10.32</v>
      </c>
      <c r="Z37" s="261">
        <v>10.17</v>
      </c>
      <c r="AA37" s="261">
        <v>10.210000000000001</v>
      </c>
      <c r="AB37" s="261">
        <v>10.48</v>
      </c>
      <c r="AC37" s="261">
        <v>10.46</v>
      </c>
      <c r="AD37" s="261">
        <v>10.4</v>
      </c>
      <c r="AE37" s="261">
        <v>10.59</v>
      </c>
      <c r="AF37" s="261">
        <v>11.01</v>
      </c>
      <c r="AG37" s="261">
        <v>10.97</v>
      </c>
      <c r="AH37" s="261">
        <v>11.01</v>
      </c>
      <c r="AI37" s="261">
        <v>11.03</v>
      </c>
      <c r="AJ37" s="261">
        <v>10.78</v>
      </c>
      <c r="AK37" s="261">
        <v>10.49</v>
      </c>
      <c r="AL37" s="261">
        <v>10.28</v>
      </c>
      <c r="AM37" s="261">
        <v>10.49</v>
      </c>
      <c r="AN37" s="261">
        <v>10.65</v>
      </c>
      <c r="AO37" s="261">
        <v>10.49</v>
      </c>
      <c r="AP37" s="261">
        <v>10.44</v>
      </c>
      <c r="AQ37" s="261">
        <v>10.5</v>
      </c>
      <c r="AR37" s="261">
        <v>10.82</v>
      </c>
      <c r="AS37" s="261">
        <v>10.98</v>
      </c>
      <c r="AT37" s="261">
        <v>11</v>
      </c>
      <c r="AU37" s="261">
        <v>10.68</v>
      </c>
      <c r="AV37" s="261">
        <v>10.75</v>
      </c>
      <c r="AW37" s="261">
        <v>10.56</v>
      </c>
      <c r="AX37" s="261">
        <v>10.33</v>
      </c>
      <c r="AY37" s="261">
        <v>10.29</v>
      </c>
      <c r="AZ37" s="261">
        <v>10.52</v>
      </c>
      <c r="BA37" s="261">
        <v>10.44</v>
      </c>
      <c r="BB37" s="261">
        <v>10.51</v>
      </c>
      <c r="BC37" s="261">
        <v>10.6448</v>
      </c>
      <c r="BD37" s="261">
        <v>11.003909999999999</v>
      </c>
      <c r="BE37" s="384">
        <v>11.077590000000001</v>
      </c>
      <c r="BF37" s="384">
        <v>11.03715</v>
      </c>
      <c r="BG37" s="384">
        <v>10.74094</v>
      </c>
      <c r="BH37" s="384">
        <v>10.775829999999999</v>
      </c>
      <c r="BI37" s="384">
        <v>10.5602</v>
      </c>
      <c r="BJ37" s="384">
        <v>10.27115</v>
      </c>
      <c r="BK37" s="384">
        <v>10.24696</v>
      </c>
      <c r="BL37" s="384">
        <v>10.445270000000001</v>
      </c>
      <c r="BM37" s="384">
        <v>10.397550000000001</v>
      </c>
      <c r="BN37" s="384">
        <v>10.46773</v>
      </c>
      <c r="BO37" s="384">
        <v>10.62311</v>
      </c>
      <c r="BP37" s="384">
        <v>11.02444</v>
      </c>
      <c r="BQ37" s="384">
        <v>11.117940000000001</v>
      </c>
      <c r="BR37" s="384">
        <v>11.107329999999999</v>
      </c>
      <c r="BS37" s="384">
        <v>10.826919999999999</v>
      </c>
      <c r="BT37" s="384">
        <v>10.899050000000001</v>
      </c>
      <c r="BU37" s="384">
        <v>10.70627</v>
      </c>
      <c r="BV37" s="384">
        <v>10.425369999999999</v>
      </c>
    </row>
    <row r="38" spans="1:74" ht="11.1" customHeight="1" x14ac:dyDescent="0.2">
      <c r="A38" s="110" t="s">
        <v>6</v>
      </c>
      <c r="B38" s="204" t="s">
        <v>510</v>
      </c>
      <c r="C38" s="215">
        <v>6.67</v>
      </c>
      <c r="D38" s="215">
        <v>6.88</v>
      </c>
      <c r="E38" s="215">
        <v>6.83</v>
      </c>
      <c r="F38" s="215">
        <v>6.61</v>
      </c>
      <c r="G38" s="215">
        <v>6.74</v>
      </c>
      <c r="H38" s="215">
        <v>7.11</v>
      </c>
      <c r="I38" s="215">
        <v>7.45</v>
      </c>
      <c r="J38" s="215">
        <v>7.35</v>
      </c>
      <c r="K38" s="215">
        <v>7.21</v>
      </c>
      <c r="L38" s="215">
        <v>6.88</v>
      </c>
      <c r="M38" s="215">
        <v>6.61</v>
      </c>
      <c r="N38" s="215">
        <v>6.45</v>
      </c>
      <c r="O38" s="215">
        <v>6.44</v>
      </c>
      <c r="P38" s="215">
        <v>6.42</v>
      </c>
      <c r="Q38" s="215">
        <v>6.46</v>
      </c>
      <c r="R38" s="215">
        <v>6.44</v>
      </c>
      <c r="S38" s="215">
        <v>6.57</v>
      </c>
      <c r="T38" s="215">
        <v>7.03</v>
      </c>
      <c r="U38" s="215">
        <v>7.23</v>
      </c>
      <c r="V38" s="215">
        <v>7.23</v>
      </c>
      <c r="W38" s="215">
        <v>7.14</v>
      </c>
      <c r="X38" s="215">
        <v>6.73</v>
      </c>
      <c r="Y38" s="215">
        <v>6.66</v>
      </c>
      <c r="Z38" s="215">
        <v>6.67</v>
      </c>
      <c r="AA38" s="215">
        <v>6.59</v>
      </c>
      <c r="AB38" s="215">
        <v>6.63</v>
      </c>
      <c r="AC38" s="215">
        <v>6.71</v>
      </c>
      <c r="AD38" s="215">
        <v>6.6</v>
      </c>
      <c r="AE38" s="215">
        <v>6.78</v>
      </c>
      <c r="AF38" s="215">
        <v>7.19</v>
      </c>
      <c r="AG38" s="215">
        <v>7.31</v>
      </c>
      <c r="AH38" s="215">
        <v>7.22</v>
      </c>
      <c r="AI38" s="215">
        <v>7.17</v>
      </c>
      <c r="AJ38" s="215">
        <v>6.91</v>
      </c>
      <c r="AK38" s="215">
        <v>6.73</v>
      </c>
      <c r="AL38" s="215">
        <v>6.54</v>
      </c>
      <c r="AM38" s="215">
        <v>6.96</v>
      </c>
      <c r="AN38" s="215">
        <v>6.81</v>
      </c>
      <c r="AO38" s="215">
        <v>6.66</v>
      </c>
      <c r="AP38" s="215">
        <v>6.58</v>
      </c>
      <c r="AQ38" s="215">
        <v>6.82</v>
      </c>
      <c r="AR38" s="215">
        <v>7.18</v>
      </c>
      <c r="AS38" s="215">
        <v>7.34</v>
      </c>
      <c r="AT38" s="215">
        <v>7.21</v>
      </c>
      <c r="AU38" s="215">
        <v>7.09</v>
      </c>
      <c r="AV38" s="215">
        <v>6.91</v>
      </c>
      <c r="AW38" s="215">
        <v>6.88</v>
      </c>
      <c r="AX38" s="215">
        <v>6.65</v>
      </c>
      <c r="AY38" s="215">
        <v>6.58</v>
      </c>
      <c r="AZ38" s="215">
        <v>6.68</v>
      </c>
      <c r="BA38" s="215">
        <v>6.73</v>
      </c>
      <c r="BB38" s="215">
        <v>6.53</v>
      </c>
      <c r="BC38" s="215">
        <v>6.8373710000000001</v>
      </c>
      <c r="BD38" s="215">
        <v>7.1274160000000002</v>
      </c>
      <c r="BE38" s="386">
        <v>7.2461690000000001</v>
      </c>
      <c r="BF38" s="386">
        <v>7.1292030000000004</v>
      </c>
      <c r="BG38" s="386">
        <v>7.0506729999999997</v>
      </c>
      <c r="BH38" s="386">
        <v>6.8750910000000003</v>
      </c>
      <c r="BI38" s="386">
        <v>6.7991039999999998</v>
      </c>
      <c r="BJ38" s="386">
        <v>6.5422950000000002</v>
      </c>
      <c r="BK38" s="386">
        <v>6.600403</v>
      </c>
      <c r="BL38" s="386">
        <v>6.7312599999999998</v>
      </c>
      <c r="BM38" s="386">
        <v>6.7586149999999998</v>
      </c>
      <c r="BN38" s="386">
        <v>6.6125670000000003</v>
      </c>
      <c r="BO38" s="386">
        <v>6.8851899999999997</v>
      </c>
      <c r="BP38" s="386">
        <v>7.2385429999999999</v>
      </c>
      <c r="BQ38" s="386">
        <v>7.3872780000000002</v>
      </c>
      <c r="BR38" s="386">
        <v>7.2588520000000001</v>
      </c>
      <c r="BS38" s="386">
        <v>7.1726700000000001</v>
      </c>
      <c r="BT38" s="386">
        <v>6.9866799999999998</v>
      </c>
      <c r="BU38" s="386">
        <v>6.8987790000000002</v>
      </c>
      <c r="BV38" s="386">
        <v>6.634341</v>
      </c>
    </row>
    <row r="39" spans="1:74" s="274" customFormat="1" ht="11.1" customHeight="1" x14ac:dyDescent="0.2">
      <c r="A39" s="101"/>
      <c r="B39" s="290"/>
      <c r="C39" s="291"/>
      <c r="D39" s="291"/>
      <c r="E39" s="291"/>
      <c r="F39" s="291"/>
      <c r="G39" s="291"/>
      <c r="H39" s="291"/>
      <c r="I39" s="291"/>
      <c r="J39" s="291"/>
      <c r="K39" s="291"/>
      <c r="L39" s="291"/>
      <c r="M39" s="291"/>
      <c r="N39" s="291"/>
      <c r="O39" s="291"/>
      <c r="P39" s="291"/>
      <c r="Q39" s="291"/>
      <c r="R39" s="291"/>
      <c r="S39" s="291"/>
      <c r="T39" s="291"/>
      <c r="U39" s="291"/>
      <c r="V39" s="291"/>
      <c r="W39" s="291"/>
      <c r="X39" s="291"/>
      <c r="Y39" s="291"/>
      <c r="Z39" s="291"/>
      <c r="AA39" s="291"/>
      <c r="AB39" s="291"/>
      <c r="AC39" s="291"/>
      <c r="AD39" s="291"/>
      <c r="AE39" s="291"/>
      <c r="AF39" s="291"/>
      <c r="AG39" s="291"/>
      <c r="AH39" s="291"/>
      <c r="AI39" s="291"/>
      <c r="AJ39" s="291"/>
      <c r="AK39" s="291"/>
      <c r="AL39" s="291"/>
      <c r="AM39" s="291"/>
      <c r="AN39" s="291"/>
      <c r="AO39" s="291"/>
      <c r="AP39" s="291"/>
      <c r="AQ39" s="291"/>
      <c r="AR39" s="291"/>
      <c r="AS39" s="291"/>
      <c r="AT39" s="291"/>
      <c r="AU39" s="291"/>
      <c r="AV39" s="291"/>
      <c r="AW39" s="291"/>
      <c r="AX39" s="291"/>
      <c r="AY39" s="379"/>
      <c r="AZ39" s="379"/>
      <c r="BA39" s="379"/>
      <c r="BB39" s="379"/>
      <c r="BC39" s="379"/>
      <c r="BD39" s="379"/>
      <c r="BE39" s="291"/>
      <c r="BF39" s="291"/>
      <c r="BG39" s="379"/>
      <c r="BH39" s="379"/>
      <c r="BI39" s="379"/>
      <c r="BJ39" s="379"/>
      <c r="BK39" s="379"/>
      <c r="BL39" s="379"/>
      <c r="BM39" s="379"/>
      <c r="BN39" s="379"/>
      <c r="BO39" s="379"/>
      <c r="BP39" s="379"/>
      <c r="BQ39" s="379"/>
      <c r="BR39" s="379"/>
      <c r="BS39" s="379"/>
      <c r="BT39" s="379"/>
      <c r="BU39" s="379"/>
      <c r="BV39" s="379"/>
    </row>
    <row r="40" spans="1:74" s="274" customFormat="1" ht="12" customHeight="1" x14ac:dyDescent="0.2">
      <c r="A40" s="101"/>
      <c r="B40" s="801" t="s">
        <v>1003</v>
      </c>
      <c r="C40" s="798"/>
      <c r="D40" s="798"/>
      <c r="E40" s="798"/>
      <c r="F40" s="798"/>
      <c r="G40" s="798"/>
      <c r="H40" s="798"/>
      <c r="I40" s="798"/>
      <c r="J40" s="798"/>
      <c r="K40" s="798"/>
      <c r="L40" s="798"/>
      <c r="M40" s="798"/>
      <c r="N40" s="798"/>
      <c r="O40" s="798"/>
      <c r="P40" s="798"/>
      <c r="Q40" s="798"/>
      <c r="AY40" s="517"/>
      <c r="AZ40" s="517"/>
      <c r="BA40" s="517"/>
      <c r="BB40" s="517"/>
      <c r="BC40" s="517"/>
      <c r="BD40" s="682"/>
      <c r="BE40" s="682"/>
      <c r="BF40" s="682"/>
      <c r="BG40" s="517"/>
      <c r="BH40" s="517"/>
      <c r="BI40" s="517"/>
      <c r="BJ40" s="517"/>
    </row>
    <row r="41" spans="1:74" s="274" customFormat="1" ht="12" customHeight="1" x14ac:dyDescent="0.2">
      <c r="A41" s="101"/>
      <c r="B41" s="803" t="s">
        <v>137</v>
      </c>
      <c r="C41" s="798"/>
      <c r="D41" s="798"/>
      <c r="E41" s="798"/>
      <c r="F41" s="798"/>
      <c r="G41" s="798"/>
      <c r="H41" s="798"/>
      <c r="I41" s="798"/>
      <c r="J41" s="798"/>
      <c r="K41" s="798"/>
      <c r="L41" s="798"/>
      <c r="M41" s="798"/>
      <c r="N41" s="798"/>
      <c r="O41" s="798"/>
      <c r="P41" s="798"/>
      <c r="Q41" s="798"/>
      <c r="AY41" s="517"/>
      <c r="AZ41" s="517"/>
      <c r="BA41" s="517"/>
      <c r="BB41" s="517"/>
      <c r="BC41" s="517"/>
      <c r="BD41" s="682"/>
      <c r="BE41" s="682"/>
      <c r="BF41" s="682"/>
      <c r="BG41" s="517"/>
      <c r="BH41" s="517"/>
      <c r="BI41" s="517"/>
      <c r="BJ41" s="517"/>
    </row>
    <row r="42" spans="1:74" s="458" customFormat="1" ht="12" customHeight="1" x14ac:dyDescent="0.2">
      <c r="A42" s="457"/>
      <c r="B42" s="839" t="s">
        <v>368</v>
      </c>
      <c r="C42" s="788"/>
      <c r="D42" s="788"/>
      <c r="E42" s="788"/>
      <c r="F42" s="788"/>
      <c r="G42" s="788"/>
      <c r="H42" s="788"/>
      <c r="I42" s="788"/>
      <c r="J42" s="788"/>
      <c r="K42" s="788"/>
      <c r="L42" s="788"/>
      <c r="M42" s="788"/>
      <c r="N42" s="788"/>
      <c r="O42" s="788"/>
      <c r="P42" s="788"/>
      <c r="Q42" s="784"/>
      <c r="AY42" s="518"/>
      <c r="AZ42" s="518"/>
      <c r="BA42" s="518"/>
      <c r="BB42" s="518"/>
      <c r="BC42" s="518"/>
      <c r="BD42" s="683"/>
      <c r="BE42" s="683"/>
      <c r="BF42" s="683"/>
      <c r="BG42" s="518"/>
      <c r="BH42" s="518"/>
      <c r="BI42" s="518"/>
      <c r="BJ42" s="518"/>
    </row>
    <row r="43" spans="1:74" s="458" customFormat="1" ht="12" customHeight="1" x14ac:dyDescent="0.2">
      <c r="A43" s="457"/>
      <c r="B43" s="545" t="s">
        <v>369</v>
      </c>
      <c r="C43" s="539"/>
      <c r="D43" s="539"/>
      <c r="E43" s="539"/>
      <c r="F43" s="539"/>
      <c r="G43" s="539"/>
      <c r="H43" s="539"/>
      <c r="I43" s="539"/>
      <c r="J43" s="539"/>
      <c r="K43" s="539"/>
      <c r="L43" s="539"/>
      <c r="M43" s="539"/>
      <c r="N43" s="539"/>
      <c r="O43" s="539"/>
      <c r="P43" s="539"/>
      <c r="Q43" s="538"/>
      <c r="AY43" s="518"/>
      <c r="AZ43" s="518"/>
      <c r="BA43" s="518"/>
      <c r="BB43" s="518"/>
      <c r="BC43" s="518"/>
      <c r="BD43" s="683"/>
      <c r="BE43" s="683"/>
      <c r="BF43" s="683"/>
      <c r="BG43" s="518"/>
      <c r="BH43" s="518"/>
      <c r="BI43" s="518"/>
      <c r="BJ43" s="518"/>
    </row>
    <row r="44" spans="1:74" s="458" customFormat="1" ht="12" customHeight="1" x14ac:dyDescent="0.2">
      <c r="A44" s="459"/>
      <c r="B44" s="835" t="s">
        <v>366</v>
      </c>
      <c r="C44" s="788"/>
      <c r="D44" s="788"/>
      <c r="E44" s="788"/>
      <c r="F44" s="788"/>
      <c r="G44" s="788"/>
      <c r="H44" s="788"/>
      <c r="I44" s="788"/>
      <c r="J44" s="788"/>
      <c r="K44" s="788"/>
      <c r="L44" s="788"/>
      <c r="M44" s="788"/>
      <c r="N44" s="788"/>
      <c r="O44" s="788"/>
      <c r="P44" s="788"/>
      <c r="Q44" s="784"/>
      <c r="AY44" s="518"/>
      <c r="AZ44" s="518"/>
      <c r="BA44" s="518"/>
      <c r="BB44" s="518"/>
      <c r="BC44" s="518"/>
      <c r="BD44" s="683"/>
      <c r="BE44" s="683"/>
      <c r="BF44" s="683"/>
      <c r="BG44" s="518"/>
      <c r="BH44" s="518"/>
      <c r="BI44" s="518"/>
      <c r="BJ44" s="518"/>
    </row>
    <row r="45" spans="1:74" s="458" customFormat="1" ht="12" customHeight="1" x14ac:dyDescent="0.2">
      <c r="A45" s="459"/>
      <c r="B45" s="835" t="s">
        <v>367</v>
      </c>
      <c r="C45" s="788"/>
      <c r="D45" s="788"/>
      <c r="E45" s="788"/>
      <c r="F45" s="788"/>
      <c r="G45" s="788"/>
      <c r="H45" s="788"/>
      <c r="I45" s="788"/>
      <c r="J45" s="788"/>
      <c r="K45" s="788"/>
      <c r="L45" s="788"/>
      <c r="M45" s="788"/>
      <c r="N45" s="788"/>
      <c r="O45" s="788"/>
      <c r="P45" s="788"/>
      <c r="Q45" s="784"/>
      <c r="AY45" s="518"/>
      <c r="AZ45" s="518"/>
      <c r="BA45" s="518"/>
      <c r="BB45" s="518"/>
      <c r="BC45" s="518"/>
      <c r="BD45" s="683"/>
      <c r="BE45" s="683"/>
      <c r="BF45" s="683"/>
      <c r="BG45" s="518"/>
      <c r="BH45" s="518"/>
      <c r="BI45" s="518"/>
      <c r="BJ45" s="518"/>
    </row>
    <row r="46" spans="1:74" s="458" customFormat="1" ht="12" customHeight="1" x14ac:dyDescent="0.2">
      <c r="A46" s="459"/>
      <c r="B46" s="835" t="s">
        <v>1071</v>
      </c>
      <c r="C46" s="784"/>
      <c r="D46" s="784"/>
      <c r="E46" s="784"/>
      <c r="F46" s="784"/>
      <c r="G46" s="784"/>
      <c r="H46" s="784"/>
      <c r="I46" s="784"/>
      <c r="J46" s="784"/>
      <c r="K46" s="784"/>
      <c r="L46" s="784"/>
      <c r="M46" s="784"/>
      <c r="N46" s="784"/>
      <c r="O46" s="784"/>
      <c r="P46" s="784"/>
      <c r="Q46" s="784"/>
      <c r="AY46" s="518"/>
      <c r="AZ46" s="518"/>
      <c r="BA46" s="518"/>
      <c r="BB46" s="518"/>
      <c r="BC46" s="518"/>
      <c r="BD46" s="683"/>
      <c r="BE46" s="683"/>
      <c r="BF46" s="683"/>
      <c r="BG46" s="518"/>
      <c r="BH46" s="518"/>
      <c r="BI46" s="518"/>
      <c r="BJ46" s="518"/>
    </row>
    <row r="47" spans="1:74" s="458" customFormat="1" ht="12" customHeight="1" x14ac:dyDescent="0.2">
      <c r="A47" s="457"/>
      <c r="B47" s="787" t="s">
        <v>1028</v>
      </c>
      <c r="C47" s="788"/>
      <c r="D47" s="788"/>
      <c r="E47" s="788"/>
      <c r="F47" s="788"/>
      <c r="G47" s="788"/>
      <c r="H47" s="788"/>
      <c r="I47" s="788"/>
      <c r="J47" s="788"/>
      <c r="K47" s="788"/>
      <c r="L47" s="788"/>
      <c r="M47" s="788"/>
      <c r="N47" s="788"/>
      <c r="O47" s="788"/>
      <c r="P47" s="788"/>
      <c r="Q47" s="784"/>
      <c r="AY47" s="518"/>
      <c r="AZ47" s="518"/>
      <c r="BA47" s="518"/>
      <c r="BB47" s="518"/>
      <c r="BC47" s="518"/>
      <c r="BD47" s="683"/>
      <c r="BE47" s="683"/>
      <c r="BF47" s="683"/>
      <c r="BG47" s="518"/>
      <c r="BH47" s="518"/>
      <c r="BI47" s="518"/>
      <c r="BJ47" s="518"/>
    </row>
    <row r="48" spans="1:74" s="458" customFormat="1" ht="22.35" customHeight="1" x14ac:dyDescent="0.2">
      <c r="A48" s="457"/>
      <c r="B48" s="787" t="s">
        <v>1072</v>
      </c>
      <c r="C48" s="788"/>
      <c r="D48" s="788"/>
      <c r="E48" s="788"/>
      <c r="F48" s="788"/>
      <c r="G48" s="788"/>
      <c r="H48" s="788"/>
      <c r="I48" s="788"/>
      <c r="J48" s="788"/>
      <c r="K48" s="788"/>
      <c r="L48" s="788"/>
      <c r="M48" s="788"/>
      <c r="N48" s="788"/>
      <c r="O48" s="788"/>
      <c r="P48" s="788"/>
      <c r="Q48" s="784"/>
      <c r="AY48" s="518"/>
      <c r="AZ48" s="518"/>
      <c r="BA48" s="518"/>
      <c r="BB48" s="518"/>
      <c r="BC48" s="518"/>
      <c r="BD48" s="683"/>
      <c r="BE48" s="683"/>
      <c r="BF48" s="683"/>
      <c r="BG48" s="518"/>
      <c r="BH48" s="518"/>
      <c r="BI48" s="518"/>
      <c r="BJ48" s="518"/>
    </row>
    <row r="49" spans="1:74" s="458" customFormat="1" ht="12" customHeight="1" x14ac:dyDescent="0.2">
      <c r="A49" s="457"/>
      <c r="B49" s="782" t="s">
        <v>1032</v>
      </c>
      <c r="C49" s="783"/>
      <c r="D49" s="783"/>
      <c r="E49" s="783"/>
      <c r="F49" s="783"/>
      <c r="G49" s="783"/>
      <c r="H49" s="783"/>
      <c r="I49" s="783"/>
      <c r="J49" s="783"/>
      <c r="K49" s="783"/>
      <c r="L49" s="783"/>
      <c r="M49" s="783"/>
      <c r="N49" s="783"/>
      <c r="O49" s="783"/>
      <c r="P49" s="783"/>
      <c r="Q49" s="784"/>
      <c r="AY49" s="518"/>
      <c r="AZ49" s="518"/>
      <c r="BA49" s="518"/>
      <c r="BB49" s="518"/>
      <c r="BC49" s="518"/>
      <c r="BD49" s="683"/>
      <c r="BE49" s="683"/>
      <c r="BF49" s="683"/>
      <c r="BG49" s="518"/>
      <c r="BH49" s="518"/>
      <c r="BI49" s="518"/>
      <c r="BJ49" s="518"/>
    </row>
    <row r="50" spans="1:74" s="460" customFormat="1" ht="12" customHeight="1" x14ac:dyDescent="0.2">
      <c r="A50" s="435"/>
      <c r="B50" s="804" t="s">
        <v>1129</v>
      </c>
      <c r="C50" s="784"/>
      <c r="D50" s="784"/>
      <c r="E50" s="784"/>
      <c r="F50" s="784"/>
      <c r="G50" s="784"/>
      <c r="H50" s="784"/>
      <c r="I50" s="784"/>
      <c r="J50" s="784"/>
      <c r="K50" s="784"/>
      <c r="L50" s="784"/>
      <c r="M50" s="784"/>
      <c r="N50" s="784"/>
      <c r="O50" s="784"/>
      <c r="P50" s="784"/>
      <c r="Q50" s="784"/>
      <c r="AY50" s="512"/>
      <c r="AZ50" s="512"/>
      <c r="BA50" s="512"/>
      <c r="BB50" s="512"/>
      <c r="BC50" s="512"/>
      <c r="BD50" s="684"/>
      <c r="BE50" s="684"/>
      <c r="BF50" s="684"/>
      <c r="BG50" s="512"/>
      <c r="BH50" s="512"/>
      <c r="BI50" s="512"/>
      <c r="BJ50" s="512"/>
    </row>
    <row r="51" spans="1:74" x14ac:dyDescent="0.2">
      <c r="BK51" s="380"/>
      <c r="BL51" s="380"/>
      <c r="BM51" s="380"/>
      <c r="BN51" s="380"/>
      <c r="BO51" s="380"/>
      <c r="BP51" s="380"/>
      <c r="BQ51" s="380"/>
      <c r="BR51" s="380"/>
      <c r="BS51" s="380"/>
      <c r="BT51" s="380"/>
      <c r="BU51" s="380"/>
      <c r="BV51" s="380"/>
    </row>
    <row r="52" spans="1:74" x14ac:dyDescent="0.2">
      <c r="BK52" s="380"/>
      <c r="BL52" s="380"/>
      <c r="BM52" s="380"/>
      <c r="BN52" s="380"/>
      <c r="BO52" s="380"/>
      <c r="BP52" s="380"/>
      <c r="BQ52" s="380"/>
      <c r="BR52" s="380"/>
      <c r="BS52" s="380"/>
      <c r="BT52" s="380"/>
      <c r="BU52" s="380"/>
      <c r="BV52" s="380"/>
    </row>
    <row r="53" spans="1:74" x14ac:dyDescent="0.2">
      <c r="BK53" s="380"/>
      <c r="BL53" s="380"/>
      <c r="BM53" s="380"/>
      <c r="BN53" s="380"/>
      <c r="BO53" s="380"/>
      <c r="BP53" s="380"/>
      <c r="BQ53" s="380"/>
      <c r="BR53" s="380"/>
      <c r="BS53" s="380"/>
      <c r="BT53" s="380"/>
      <c r="BU53" s="380"/>
      <c r="BV53" s="380"/>
    </row>
    <row r="54" spans="1:74" x14ac:dyDescent="0.2">
      <c r="BK54" s="380"/>
      <c r="BL54" s="380"/>
      <c r="BM54" s="380"/>
      <c r="BN54" s="380"/>
      <c r="BO54" s="380"/>
      <c r="BP54" s="380"/>
      <c r="BQ54" s="380"/>
      <c r="BR54" s="380"/>
      <c r="BS54" s="380"/>
      <c r="BT54" s="380"/>
      <c r="BU54" s="380"/>
      <c r="BV54" s="380"/>
    </row>
    <row r="55" spans="1:74" x14ac:dyDescent="0.2">
      <c r="BK55" s="380"/>
      <c r="BL55" s="380"/>
      <c r="BM55" s="380"/>
      <c r="BN55" s="380"/>
      <c r="BO55" s="380"/>
      <c r="BP55" s="380"/>
      <c r="BQ55" s="380"/>
      <c r="BR55" s="380"/>
      <c r="BS55" s="380"/>
      <c r="BT55" s="380"/>
      <c r="BU55" s="380"/>
      <c r="BV55" s="380"/>
    </row>
    <row r="56" spans="1:74" x14ac:dyDescent="0.2">
      <c r="BK56" s="380"/>
      <c r="BL56" s="380"/>
      <c r="BM56" s="380"/>
      <c r="BN56" s="380"/>
      <c r="BO56" s="380"/>
      <c r="BP56" s="380"/>
      <c r="BQ56" s="380"/>
      <c r="BR56" s="380"/>
      <c r="BS56" s="380"/>
      <c r="BT56" s="380"/>
      <c r="BU56" s="380"/>
      <c r="BV56" s="380"/>
    </row>
    <row r="57" spans="1:74" x14ac:dyDescent="0.2">
      <c r="BK57" s="380"/>
      <c r="BL57" s="380"/>
      <c r="BM57" s="380"/>
      <c r="BN57" s="380"/>
      <c r="BO57" s="380"/>
      <c r="BP57" s="380"/>
      <c r="BQ57" s="380"/>
      <c r="BR57" s="380"/>
      <c r="BS57" s="380"/>
      <c r="BT57" s="380"/>
      <c r="BU57" s="380"/>
      <c r="BV57" s="380"/>
    </row>
    <row r="58" spans="1:74" x14ac:dyDescent="0.2">
      <c r="BK58" s="380"/>
      <c r="BL58" s="380"/>
      <c r="BM58" s="380"/>
      <c r="BN58" s="380"/>
      <c r="BO58" s="380"/>
      <c r="BP58" s="380"/>
      <c r="BQ58" s="380"/>
      <c r="BR58" s="380"/>
      <c r="BS58" s="380"/>
      <c r="BT58" s="380"/>
      <c r="BU58" s="380"/>
      <c r="BV58" s="380"/>
    </row>
    <row r="59" spans="1:74" x14ac:dyDescent="0.2">
      <c r="BK59" s="380"/>
      <c r="BL59" s="380"/>
      <c r="BM59" s="380"/>
      <c r="BN59" s="380"/>
      <c r="BO59" s="380"/>
      <c r="BP59" s="380"/>
      <c r="BQ59" s="380"/>
      <c r="BR59" s="380"/>
      <c r="BS59" s="380"/>
      <c r="BT59" s="380"/>
      <c r="BU59" s="380"/>
      <c r="BV59" s="380"/>
    </row>
    <row r="60" spans="1:74" x14ac:dyDescent="0.2">
      <c r="BK60" s="380"/>
      <c r="BL60" s="380"/>
      <c r="BM60" s="380"/>
      <c r="BN60" s="380"/>
      <c r="BO60" s="380"/>
      <c r="BP60" s="380"/>
      <c r="BQ60" s="380"/>
      <c r="BR60" s="380"/>
      <c r="BS60" s="380"/>
      <c r="BT60" s="380"/>
      <c r="BU60" s="380"/>
      <c r="BV60" s="380"/>
    </row>
    <row r="61" spans="1:74" x14ac:dyDescent="0.2">
      <c r="BK61" s="380"/>
      <c r="BL61" s="380"/>
      <c r="BM61" s="380"/>
      <c r="BN61" s="380"/>
      <c r="BO61" s="380"/>
      <c r="BP61" s="380"/>
      <c r="BQ61" s="380"/>
      <c r="BR61" s="380"/>
      <c r="BS61" s="380"/>
      <c r="BT61" s="380"/>
      <c r="BU61" s="380"/>
      <c r="BV61" s="380"/>
    </row>
    <row r="62" spans="1:74" x14ac:dyDescent="0.2">
      <c r="BK62" s="380"/>
      <c r="BL62" s="380"/>
      <c r="BM62" s="380"/>
      <c r="BN62" s="380"/>
      <c r="BO62" s="380"/>
      <c r="BP62" s="380"/>
      <c r="BQ62" s="380"/>
      <c r="BR62" s="380"/>
      <c r="BS62" s="380"/>
      <c r="BT62" s="380"/>
      <c r="BU62" s="380"/>
      <c r="BV62" s="380"/>
    </row>
    <row r="63" spans="1:74" x14ac:dyDescent="0.2">
      <c r="BK63" s="380"/>
      <c r="BL63" s="380"/>
      <c r="BM63" s="380"/>
      <c r="BN63" s="380"/>
      <c r="BO63" s="380"/>
      <c r="BP63" s="380"/>
      <c r="BQ63" s="380"/>
      <c r="BR63" s="380"/>
      <c r="BS63" s="380"/>
      <c r="BT63" s="380"/>
      <c r="BU63" s="380"/>
      <c r="BV63" s="380"/>
    </row>
    <row r="64" spans="1:74" x14ac:dyDescent="0.2">
      <c r="BK64" s="380"/>
      <c r="BL64" s="380"/>
      <c r="BM64" s="380"/>
      <c r="BN64" s="380"/>
      <c r="BO64" s="380"/>
      <c r="BP64" s="380"/>
      <c r="BQ64" s="380"/>
      <c r="BR64" s="380"/>
      <c r="BS64" s="380"/>
      <c r="BT64" s="380"/>
      <c r="BU64" s="380"/>
      <c r="BV64" s="380"/>
    </row>
    <row r="65" spans="63:74" x14ac:dyDescent="0.2">
      <c r="BK65" s="380"/>
      <c r="BL65" s="380"/>
      <c r="BM65" s="380"/>
      <c r="BN65" s="380"/>
      <c r="BO65" s="380"/>
      <c r="BP65" s="380"/>
      <c r="BQ65" s="380"/>
      <c r="BR65" s="380"/>
      <c r="BS65" s="380"/>
      <c r="BT65" s="380"/>
      <c r="BU65" s="380"/>
      <c r="BV65" s="380"/>
    </row>
    <row r="66" spans="63:74" x14ac:dyDescent="0.2">
      <c r="BK66" s="380"/>
      <c r="BL66" s="380"/>
      <c r="BM66" s="380"/>
      <c r="BN66" s="380"/>
      <c r="BO66" s="380"/>
      <c r="BP66" s="380"/>
      <c r="BQ66" s="380"/>
      <c r="BR66" s="380"/>
      <c r="BS66" s="380"/>
      <c r="BT66" s="380"/>
      <c r="BU66" s="380"/>
      <c r="BV66" s="380"/>
    </row>
    <row r="67" spans="63:74" x14ac:dyDescent="0.2">
      <c r="BK67" s="380"/>
      <c r="BL67" s="380"/>
      <c r="BM67" s="380"/>
      <c r="BN67" s="380"/>
      <c r="BO67" s="380"/>
      <c r="BP67" s="380"/>
      <c r="BQ67" s="380"/>
      <c r="BR67" s="380"/>
      <c r="BS67" s="380"/>
      <c r="BT67" s="380"/>
      <c r="BU67" s="380"/>
      <c r="BV67" s="380"/>
    </row>
    <row r="68" spans="63:74" x14ac:dyDescent="0.2">
      <c r="BK68" s="380"/>
      <c r="BL68" s="380"/>
      <c r="BM68" s="380"/>
      <c r="BN68" s="380"/>
      <c r="BO68" s="380"/>
      <c r="BP68" s="380"/>
      <c r="BQ68" s="380"/>
      <c r="BR68" s="380"/>
      <c r="BS68" s="380"/>
      <c r="BT68" s="380"/>
      <c r="BU68" s="380"/>
      <c r="BV68" s="380"/>
    </row>
    <row r="69" spans="63:74" x14ac:dyDescent="0.2">
      <c r="BK69" s="380"/>
      <c r="BL69" s="380"/>
      <c r="BM69" s="380"/>
      <c r="BN69" s="380"/>
      <c r="BO69" s="380"/>
      <c r="BP69" s="380"/>
      <c r="BQ69" s="380"/>
      <c r="BR69" s="380"/>
      <c r="BS69" s="380"/>
      <c r="BT69" s="380"/>
      <c r="BU69" s="380"/>
      <c r="BV69" s="380"/>
    </row>
    <row r="70" spans="63:74" x14ac:dyDescent="0.2">
      <c r="BK70" s="380"/>
      <c r="BL70" s="380"/>
      <c r="BM70" s="380"/>
      <c r="BN70" s="380"/>
      <c r="BO70" s="380"/>
      <c r="BP70" s="380"/>
      <c r="BQ70" s="380"/>
      <c r="BR70" s="380"/>
      <c r="BS70" s="380"/>
      <c r="BT70" s="380"/>
      <c r="BU70" s="380"/>
      <c r="BV70" s="380"/>
    </row>
    <row r="71" spans="63:74" x14ac:dyDescent="0.2">
      <c r="BK71" s="380"/>
      <c r="BL71" s="380"/>
      <c r="BM71" s="380"/>
      <c r="BN71" s="380"/>
      <c r="BO71" s="380"/>
      <c r="BP71" s="380"/>
      <c r="BQ71" s="380"/>
      <c r="BR71" s="380"/>
      <c r="BS71" s="380"/>
      <c r="BT71" s="380"/>
      <c r="BU71" s="380"/>
      <c r="BV71" s="380"/>
    </row>
    <row r="72" spans="63:74" x14ac:dyDescent="0.2">
      <c r="BK72" s="380"/>
      <c r="BL72" s="380"/>
      <c r="BM72" s="380"/>
      <c r="BN72" s="380"/>
      <c r="BO72" s="380"/>
      <c r="BP72" s="380"/>
      <c r="BQ72" s="380"/>
      <c r="BR72" s="380"/>
      <c r="BS72" s="380"/>
      <c r="BT72" s="380"/>
      <c r="BU72" s="380"/>
      <c r="BV72" s="380"/>
    </row>
    <row r="73" spans="63:74" x14ac:dyDescent="0.2">
      <c r="BK73" s="380"/>
      <c r="BL73" s="380"/>
      <c r="BM73" s="380"/>
      <c r="BN73" s="380"/>
      <c r="BO73" s="380"/>
      <c r="BP73" s="380"/>
      <c r="BQ73" s="380"/>
      <c r="BR73" s="380"/>
      <c r="BS73" s="380"/>
      <c r="BT73" s="380"/>
      <c r="BU73" s="380"/>
      <c r="BV73" s="380"/>
    </row>
    <row r="74" spans="63:74" x14ac:dyDescent="0.2">
      <c r="BK74" s="380"/>
      <c r="BL74" s="380"/>
      <c r="BM74" s="380"/>
      <c r="BN74" s="380"/>
      <c r="BO74" s="380"/>
      <c r="BP74" s="380"/>
      <c r="BQ74" s="380"/>
      <c r="BR74" s="380"/>
      <c r="BS74" s="380"/>
      <c r="BT74" s="380"/>
      <c r="BU74" s="380"/>
      <c r="BV74" s="380"/>
    </row>
    <row r="75" spans="63:74" x14ac:dyDescent="0.2">
      <c r="BK75" s="380"/>
      <c r="BL75" s="380"/>
      <c r="BM75" s="380"/>
      <c r="BN75" s="380"/>
      <c r="BO75" s="380"/>
      <c r="BP75" s="380"/>
      <c r="BQ75" s="380"/>
      <c r="BR75" s="380"/>
      <c r="BS75" s="380"/>
      <c r="BT75" s="380"/>
      <c r="BU75" s="380"/>
      <c r="BV75" s="380"/>
    </row>
    <row r="76" spans="63:74" x14ac:dyDescent="0.2">
      <c r="BK76" s="380"/>
      <c r="BL76" s="380"/>
      <c r="BM76" s="380"/>
      <c r="BN76" s="380"/>
      <c r="BO76" s="380"/>
      <c r="BP76" s="380"/>
      <c r="BQ76" s="380"/>
      <c r="BR76" s="380"/>
      <c r="BS76" s="380"/>
      <c r="BT76" s="380"/>
      <c r="BU76" s="380"/>
      <c r="BV76" s="380"/>
    </row>
    <row r="77" spans="63:74" x14ac:dyDescent="0.2">
      <c r="BK77" s="380"/>
      <c r="BL77" s="380"/>
      <c r="BM77" s="380"/>
      <c r="BN77" s="380"/>
      <c r="BO77" s="380"/>
      <c r="BP77" s="380"/>
      <c r="BQ77" s="380"/>
      <c r="BR77" s="380"/>
      <c r="BS77" s="380"/>
      <c r="BT77" s="380"/>
      <c r="BU77" s="380"/>
      <c r="BV77" s="380"/>
    </row>
    <row r="78" spans="63:74" x14ac:dyDescent="0.2">
      <c r="BK78" s="380"/>
      <c r="BL78" s="380"/>
      <c r="BM78" s="380"/>
      <c r="BN78" s="380"/>
      <c r="BO78" s="380"/>
      <c r="BP78" s="380"/>
      <c r="BQ78" s="380"/>
      <c r="BR78" s="380"/>
      <c r="BS78" s="380"/>
      <c r="BT78" s="380"/>
      <c r="BU78" s="380"/>
      <c r="BV78" s="380"/>
    </row>
    <row r="79" spans="63:74" x14ac:dyDescent="0.2">
      <c r="BK79" s="380"/>
      <c r="BL79" s="380"/>
      <c r="BM79" s="380"/>
      <c r="BN79" s="380"/>
      <c r="BO79" s="380"/>
      <c r="BP79" s="380"/>
      <c r="BQ79" s="380"/>
      <c r="BR79" s="380"/>
      <c r="BS79" s="380"/>
      <c r="BT79" s="380"/>
      <c r="BU79" s="380"/>
      <c r="BV79" s="380"/>
    </row>
    <row r="80" spans="63:74" x14ac:dyDescent="0.2">
      <c r="BK80" s="380"/>
      <c r="BL80" s="380"/>
      <c r="BM80" s="380"/>
      <c r="BN80" s="380"/>
      <c r="BO80" s="380"/>
      <c r="BP80" s="380"/>
      <c r="BQ80" s="380"/>
      <c r="BR80" s="380"/>
      <c r="BS80" s="380"/>
      <c r="BT80" s="380"/>
      <c r="BU80" s="380"/>
      <c r="BV80" s="380"/>
    </row>
    <row r="81" spans="63:74" x14ac:dyDescent="0.2">
      <c r="BK81" s="380"/>
      <c r="BL81" s="380"/>
      <c r="BM81" s="380"/>
      <c r="BN81" s="380"/>
      <c r="BO81" s="380"/>
      <c r="BP81" s="380"/>
      <c r="BQ81" s="380"/>
      <c r="BR81" s="380"/>
      <c r="BS81" s="380"/>
      <c r="BT81" s="380"/>
      <c r="BU81" s="380"/>
      <c r="BV81" s="380"/>
    </row>
    <row r="82" spans="63:74" x14ac:dyDescent="0.2">
      <c r="BK82" s="380"/>
      <c r="BL82" s="380"/>
      <c r="BM82" s="380"/>
      <c r="BN82" s="380"/>
      <c r="BO82" s="380"/>
      <c r="BP82" s="380"/>
      <c r="BQ82" s="380"/>
      <c r="BR82" s="380"/>
      <c r="BS82" s="380"/>
      <c r="BT82" s="380"/>
      <c r="BU82" s="380"/>
      <c r="BV82" s="380"/>
    </row>
    <row r="83" spans="63:74" x14ac:dyDescent="0.2">
      <c r="BK83" s="380"/>
      <c r="BL83" s="380"/>
      <c r="BM83" s="380"/>
      <c r="BN83" s="380"/>
      <c r="BO83" s="380"/>
      <c r="BP83" s="380"/>
      <c r="BQ83" s="380"/>
      <c r="BR83" s="380"/>
      <c r="BS83" s="380"/>
      <c r="BT83" s="380"/>
      <c r="BU83" s="380"/>
      <c r="BV83" s="380"/>
    </row>
    <row r="84" spans="63:74" x14ac:dyDescent="0.2">
      <c r="BK84" s="380"/>
      <c r="BL84" s="380"/>
      <c r="BM84" s="380"/>
      <c r="BN84" s="380"/>
      <c r="BO84" s="380"/>
      <c r="BP84" s="380"/>
      <c r="BQ84" s="380"/>
      <c r="BR84" s="380"/>
      <c r="BS84" s="380"/>
      <c r="BT84" s="380"/>
      <c r="BU84" s="380"/>
      <c r="BV84" s="380"/>
    </row>
    <row r="85" spans="63:74" x14ac:dyDescent="0.2">
      <c r="BK85" s="380"/>
      <c r="BL85" s="380"/>
      <c r="BM85" s="380"/>
      <c r="BN85" s="380"/>
      <c r="BO85" s="380"/>
      <c r="BP85" s="380"/>
      <c r="BQ85" s="380"/>
      <c r="BR85" s="380"/>
      <c r="BS85" s="380"/>
      <c r="BT85" s="380"/>
      <c r="BU85" s="380"/>
      <c r="BV85" s="380"/>
    </row>
    <row r="86" spans="63:74" x14ac:dyDescent="0.2">
      <c r="BK86" s="380"/>
      <c r="BL86" s="380"/>
      <c r="BM86" s="380"/>
      <c r="BN86" s="380"/>
      <c r="BO86" s="380"/>
      <c r="BP86" s="380"/>
      <c r="BQ86" s="380"/>
      <c r="BR86" s="380"/>
      <c r="BS86" s="380"/>
      <c r="BT86" s="380"/>
      <c r="BU86" s="380"/>
      <c r="BV86" s="380"/>
    </row>
    <row r="87" spans="63:74" x14ac:dyDescent="0.2">
      <c r="BK87" s="380"/>
      <c r="BL87" s="380"/>
      <c r="BM87" s="380"/>
      <c r="BN87" s="380"/>
      <c r="BO87" s="380"/>
      <c r="BP87" s="380"/>
      <c r="BQ87" s="380"/>
      <c r="BR87" s="380"/>
      <c r="BS87" s="380"/>
      <c r="BT87" s="380"/>
      <c r="BU87" s="380"/>
      <c r="BV87" s="380"/>
    </row>
    <row r="88" spans="63:74" x14ac:dyDescent="0.2">
      <c r="BK88" s="380"/>
      <c r="BL88" s="380"/>
      <c r="BM88" s="380"/>
      <c r="BN88" s="380"/>
      <c r="BO88" s="380"/>
      <c r="BP88" s="380"/>
      <c r="BQ88" s="380"/>
      <c r="BR88" s="380"/>
      <c r="BS88" s="380"/>
      <c r="BT88" s="380"/>
      <c r="BU88" s="380"/>
      <c r="BV88" s="380"/>
    </row>
    <row r="89" spans="63:74" x14ac:dyDescent="0.2">
      <c r="BK89" s="380"/>
      <c r="BL89" s="380"/>
      <c r="BM89" s="380"/>
      <c r="BN89" s="380"/>
      <c r="BO89" s="380"/>
      <c r="BP89" s="380"/>
      <c r="BQ89" s="380"/>
      <c r="BR89" s="380"/>
      <c r="BS89" s="380"/>
      <c r="BT89" s="380"/>
      <c r="BU89" s="380"/>
      <c r="BV89" s="380"/>
    </row>
    <row r="90" spans="63:74" x14ac:dyDescent="0.2">
      <c r="BK90" s="380"/>
      <c r="BL90" s="380"/>
      <c r="BM90" s="380"/>
      <c r="BN90" s="380"/>
      <c r="BO90" s="380"/>
      <c r="BP90" s="380"/>
      <c r="BQ90" s="380"/>
      <c r="BR90" s="380"/>
      <c r="BS90" s="380"/>
      <c r="BT90" s="380"/>
      <c r="BU90" s="380"/>
      <c r="BV90" s="380"/>
    </row>
    <row r="91" spans="63:74" x14ac:dyDescent="0.2">
      <c r="BK91" s="380"/>
      <c r="BL91" s="380"/>
      <c r="BM91" s="380"/>
      <c r="BN91" s="380"/>
      <c r="BO91" s="380"/>
      <c r="BP91" s="380"/>
      <c r="BQ91" s="380"/>
      <c r="BR91" s="380"/>
      <c r="BS91" s="380"/>
      <c r="BT91" s="380"/>
      <c r="BU91" s="380"/>
      <c r="BV91" s="380"/>
    </row>
    <row r="92" spans="63:74" x14ac:dyDescent="0.2">
      <c r="BK92" s="380"/>
      <c r="BL92" s="380"/>
      <c r="BM92" s="380"/>
      <c r="BN92" s="380"/>
      <c r="BO92" s="380"/>
      <c r="BP92" s="380"/>
      <c r="BQ92" s="380"/>
      <c r="BR92" s="380"/>
      <c r="BS92" s="380"/>
      <c r="BT92" s="380"/>
      <c r="BU92" s="380"/>
      <c r="BV92" s="380"/>
    </row>
    <row r="93" spans="63:74" x14ac:dyDescent="0.2">
      <c r="BK93" s="380"/>
      <c r="BL93" s="380"/>
      <c r="BM93" s="380"/>
      <c r="BN93" s="380"/>
      <c r="BO93" s="380"/>
      <c r="BP93" s="380"/>
      <c r="BQ93" s="380"/>
      <c r="BR93" s="380"/>
      <c r="BS93" s="380"/>
      <c r="BT93" s="380"/>
      <c r="BU93" s="380"/>
      <c r="BV93" s="380"/>
    </row>
    <row r="94" spans="63:74" x14ac:dyDescent="0.2">
      <c r="BK94" s="380"/>
      <c r="BL94" s="380"/>
      <c r="BM94" s="380"/>
      <c r="BN94" s="380"/>
      <c r="BO94" s="380"/>
      <c r="BP94" s="380"/>
      <c r="BQ94" s="380"/>
      <c r="BR94" s="380"/>
      <c r="BS94" s="380"/>
      <c r="BT94" s="380"/>
      <c r="BU94" s="380"/>
      <c r="BV94" s="380"/>
    </row>
    <row r="95" spans="63:74" x14ac:dyDescent="0.2">
      <c r="BK95" s="380"/>
      <c r="BL95" s="380"/>
      <c r="BM95" s="380"/>
      <c r="BN95" s="380"/>
      <c r="BO95" s="380"/>
      <c r="BP95" s="380"/>
      <c r="BQ95" s="380"/>
      <c r="BR95" s="380"/>
      <c r="BS95" s="380"/>
      <c r="BT95" s="380"/>
      <c r="BU95" s="380"/>
      <c r="BV95" s="380"/>
    </row>
    <row r="96" spans="63:74" x14ac:dyDescent="0.2">
      <c r="BK96" s="380"/>
      <c r="BL96" s="380"/>
      <c r="BM96" s="380"/>
      <c r="BN96" s="380"/>
      <c r="BO96" s="380"/>
      <c r="BP96" s="380"/>
      <c r="BQ96" s="380"/>
      <c r="BR96" s="380"/>
      <c r="BS96" s="380"/>
      <c r="BT96" s="380"/>
      <c r="BU96" s="380"/>
      <c r="BV96" s="380"/>
    </row>
    <row r="97" spans="63:74" x14ac:dyDescent="0.2">
      <c r="BK97" s="380"/>
      <c r="BL97" s="380"/>
      <c r="BM97" s="380"/>
      <c r="BN97" s="380"/>
      <c r="BO97" s="380"/>
      <c r="BP97" s="380"/>
      <c r="BQ97" s="380"/>
      <c r="BR97" s="380"/>
      <c r="BS97" s="380"/>
      <c r="BT97" s="380"/>
      <c r="BU97" s="380"/>
      <c r="BV97" s="380"/>
    </row>
    <row r="98" spans="63:74" x14ac:dyDescent="0.2">
      <c r="BK98" s="380"/>
      <c r="BL98" s="380"/>
      <c r="BM98" s="380"/>
      <c r="BN98" s="380"/>
      <c r="BO98" s="380"/>
      <c r="BP98" s="380"/>
      <c r="BQ98" s="380"/>
      <c r="BR98" s="380"/>
      <c r="BS98" s="380"/>
      <c r="BT98" s="380"/>
      <c r="BU98" s="380"/>
      <c r="BV98" s="380"/>
    </row>
    <row r="99" spans="63:74" x14ac:dyDescent="0.2">
      <c r="BK99" s="380"/>
      <c r="BL99" s="380"/>
      <c r="BM99" s="380"/>
      <c r="BN99" s="380"/>
      <c r="BO99" s="380"/>
      <c r="BP99" s="380"/>
      <c r="BQ99" s="380"/>
      <c r="BR99" s="380"/>
      <c r="BS99" s="380"/>
      <c r="BT99" s="380"/>
      <c r="BU99" s="380"/>
      <c r="BV99" s="380"/>
    </row>
    <row r="100" spans="63:74" x14ac:dyDescent="0.2">
      <c r="BK100" s="380"/>
      <c r="BL100" s="380"/>
      <c r="BM100" s="380"/>
      <c r="BN100" s="380"/>
      <c r="BO100" s="380"/>
      <c r="BP100" s="380"/>
      <c r="BQ100" s="380"/>
      <c r="BR100" s="380"/>
      <c r="BS100" s="380"/>
      <c r="BT100" s="380"/>
      <c r="BU100" s="380"/>
      <c r="BV100" s="380"/>
    </row>
    <row r="101" spans="63:74" x14ac:dyDescent="0.2">
      <c r="BK101" s="380"/>
      <c r="BL101" s="380"/>
      <c r="BM101" s="380"/>
      <c r="BN101" s="380"/>
      <c r="BO101" s="380"/>
      <c r="BP101" s="380"/>
      <c r="BQ101" s="380"/>
      <c r="BR101" s="380"/>
      <c r="BS101" s="380"/>
      <c r="BT101" s="380"/>
      <c r="BU101" s="380"/>
      <c r="BV101" s="380"/>
    </row>
    <row r="102" spans="63:74" x14ac:dyDescent="0.2">
      <c r="BK102" s="380"/>
      <c r="BL102" s="380"/>
      <c r="BM102" s="380"/>
      <c r="BN102" s="380"/>
      <c r="BO102" s="380"/>
      <c r="BP102" s="380"/>
      <c r="BQ102" s="380"/>
      <c r="BR102" s="380"/>
      <c r="BS102" s="380"/>
      <c r="BT102" s="380"/>
      <c r="BU102" s="380"/>
      <c r="BV102" s="380"/>
    </row>
    <row r="103" spans="63:74" x14ac:dyDescent="0.2">
      <c r="BK103" s="380"/>
      <c r="BL103" s="380"/>
      <c r="BM103" s="380"/>
      <c r="BN103" s="380"/>
      <c r="BO103" s="380"/>
      <c r="BP103" s="380"/>
      <c r="BQ103" s="380"/>
      <c r="BR103" s="380"/>
      <c r="BS103" s="380"/>
      <c r="BT103" s="380"/>
      <c r="BU103" s="380"/>
      <c r="BV103" s="380"/>
    </row>
    <row r="104" spans="63:74" x14ac:dyDescent="0.2">
      <c r="BK104" s="380"/>
      <c r="BL104" s="380"/>
      <c r="BM104" s="380"/>
      <c r="BN104" s="380"/>
      <c r="BO104" s="380"/>
      <c r="BP104" s="380"/>
      <c r="BQ104" s="380"/>
      <c r="BR104" s="380"/>
      <c r="BS104" s="380"/>
      <c r="BT104" s="380"/>
      <c r="BU104" s="380"/>
      <c r="BV104" s="380"/>
    </row>
    <row r="105" spans="63:74" x14ac:dyDescent="0.2">
      <c r="BK105" s="380"/>
      <c r="BL105" s="380"/>
      <c r="BM105" s="380"/>
      <c r="BN105" s="380"/>
      <c r="BO105" s="380"/>
      <c r="BP105" s="380"/>
      <c r="BQ105" s="380"/>
      <c r="BR105" s="380"/>
      <c r="BS105" s="380"/>
      <c r="BT105" s="380"/>
      <c r="BU105" s="380"/>
      <c r="BV105" s="380"/>
    </row>
    <row r="106" spans="63:74" x14ac:dyDescent="0.2">
      <c r="BK106" s="380"/>
      <c r="BL106" s="380"/>
      <c r="BM106" s="380"/>
      <c r="BN106" s="380"/>
      <c r="BO106" s="380"/>
      <c r="BP106" s="380"/>
      <c r="BQ106" s="380"/>
      <c r="BR106" s="380"/>
      <c r="BS106" s="380"/>
      <c r="BT106" s="380"/>
      <c r="BU106" s="380"/>
      <c r="BV106" s="380"/>
    </row>
    <row r="107" spans="63:74" x14ac:dyDescent="0.2">
      <c r="BK107" s="380"/>
      <c r="BL107" s="380"/>
      <c r="BM107" s="380"/>
      <c r="BN107" s="380"/>
      <c r="BO107" s="380"/>
      <c r="BP107" s="380"/>
      <c r="BQ107" s="380"/>
      <c r="BR107" s="380"/>
      <c r="BS107" s="380"/>
      <c r="BT107" s="380"/>
      <c r="BU107" s="380"/>
      <c r="BV107" s="380"/>
    </row>
    <row r="108" spans="63:74" x14ac:dyDescent="0.2">
      <c r="BK108" s="380"/>
      <c r="BL108" s="380"/>
      <c r="BM108" s="380"/>
      <c r="BN108" s="380"/>
      <c r="BO108" s="380"/>
      <c r="BP108" s="380"/>
      <c r="BQ108" s="380"/>
      <c r="BR108" s="380"/>
      <c r="BS108" s="380"/>
      <c r="BT108" s="380"/>
      <c r="BU108" s="380"/>
      <c r="BV108" s="380"/>
    </row>
    <row r="109" spans="63:74" x14ac:dyDescent="0.2">
      <c r="BK109" s="380"/>
      <c r="BL109" s="380"/>
      <c r="BM109" s="380"/>
      <c r="BN109" s="380"/>
      <c r="BO109" s="380"/>
      <c r="BP109" s="380"/>
      <c r="BQ109" s="380"/>
      <c r="BR109" s="380"/>
      <c r="BS109" s="380"/>
      <c r="BT109" s="380"/>
      <c r="BU109" s="380"/>
      <c r="BV109" s="380"/>
    </row>
    <row r="110" spans="63:74" x14ac:dyDescent="0.2">
      <c r="BK110" s="380"/>
      <c r="BL110" s="380"/>
      <c r="BM110" s="380"/>
      <c r="BN110" s="380"/>
      <c r="BO110" s="380"/>
      <c r="BP110" s="380"/>
      <c r="BQ110" s="380"/>
      <c r="BR110" s="380"/>
      <c r="BS110" s="380"/>
      <c r="BT110" s="380"/>
      <c r="BU110" s="380"/>
      <c r="BV110" s="380"/>
    </row>
    <row r="111" spans="63:74" x14ac:dyDescent="0.2">
      <c r="BK111" s="380"/>
      <c r="BL111" s="380"/>
      <c r="BM111" s="380"/>
      <c r="BN111" s="380"/>
      <c r="BO111" s="380"/>
      <c r="BP111" s="380"/>
      <c r="BQ111" s="380"/>
      <c r="BR111" s="380"/>
      <c r="BS111" s="380"/>
      <c r="BT111" s="380"/>
      <c r="BU111" s="380"/>
      <c r="BV111" s="380"/>
    </row>
    <row r="112" spans="63:74" x14ac:dyDescent="0.2">
      <c r="BK112" s="380"/>
      <c r="BL112" s="380"/>
      <c r="BM112" s="380"/>
      <c r="BN112" s="380"/>
      <c r="BO112" s="380"/>
      <c r="BP112" s="380"/>
      <c r="BQ112" s="380"/>
      <c r="BR112" s="380"/>
      <c r="BS112" s="380"/>
      <c r="BT112" s="380"/>
      <c r="BU112" s="380"/>
      <c r="BV112" s="380"/>
    </row>
    <row r="113" spans="63:74" x14ac:dyDescent="0.2">
      <c r="BK113" s="380"/>
      <c r="BL113" s="380"/>
      <c r="BM113" s="380"/>
      <c r="BN113" s="380"/>
      <c r="BO113" s="380"/>
      <c r="BP113" s="380"/>
      <c r="BQ113" s="380"/>
      <c r="BR113" s="380"/>
      <c r="BS113" s="380"/>
      <c r="BT113" s="380"/>
      <c r="BU113" s="380"/>
      <c r="BV113" s="380"/>
    </row>
    <row r="114" spans="63:74" x14ac:dyDescent="0.2">
      <c r="BK114" s="380"/>
      <c r="BL114" s="380"/>
      <c r="BM114" s="380"/>
      <c r="BN114" s="380"/>
      <c r="BO114" s="380"/>
      <c r="BP114" s="380"/>
      <c r="BQ114" s="380"/>
      <c r="BR114" s="380"/>
      <c r="BS114" s="380"/>
      <c r="BT114" s="380"/>
      <c r="BU114" s="380"/>
      <c r="BV114" s="380"/>
    </row>
    <row r="115" spans="63:74" x14ac:dyDescent="0.2">
      <c r="BK115" s="380"/>
      <c r="BL115" s="380"/>
      <c r="BM115" s="380"/>
      <c r="BN115" s="380"/>
      <c r="BO115" s="380"/>
      <c r="BP115" s="380"/>
      <c r="BQ115" s="380"/>
      <c r="BR115" s="380"/>
      <c r="BS115" s="380"/>
      <c r="BT115" s="380"/>
      <c r="BU115" s="380"/>
      <c r="BV115" s="380"/>
    </row>
    <row r="116" spans="63:74" x14ac:dyDescent="0.2">
      <c r="BK116" s="380"/>
      <c r="BL116" s="380"/>
      <c r="BM116" s="380"/>
      <c r="BN116" s="380"/>
      <c r="BO116" s="380"/>
      <c r="BP116" s="380"/>
      <c r="BQ116" s="380"/>
      <c r="BR116" s="380"/>
      <c r="BS116" s="380"/>
      <c r="BT116" s="380"/>
      <c r="BU116" s="380"/>
      <c r="BV116" s="380"/>
    </row>
    <row r="117" spans="63:74" x14ac:dyDescent="0.2">
      <c r="BK117" s="380"/>
      <c r="BL117" s="380"/>
      <c r="BM117" s="380"/>
      <c r="BN117" s="380"/>
      <c r="BO117" s="380"/>
      <c r="BP117" s="380"/>
      <c r="BQ117" s="380"/>
      <c r="BR117" s="380"/>
      <c r="BS117" s="380"/>
      <c r="BT117" s="380"/>
      <c r="BU117" s="380"/>
      <c r="BV117" s="380"/>
    </row>
    <row r="118" spans="63:74" x14ac:dyDescent="0.2">
      <c r="BK118" s="380"/>
      <c r="BL118" s="380"/>
      <c r="BM118" s="380"/>
      <c r="BN118" s="380"/>
      <c r="BO118" s="380"/>
      <c r="BP118" s="380"/>
      <c r="BQ118" s="380"/>
      <c r="BR118" s="380"/>
      <c r="BS118" s="380"/>
      <c r="BT118" s="380"/>
      <c r="BU118" s="380"/>
      <c r="BV118" s="380"/>
    </row>
    <row r="119" spans="63:74" x14ac:dyDescent="0.2">
      <c r="BK119" s="380"/>
      <c r="BL119" s="380"/>
      <c r="BM119" s="380"/>
      <c r="BN119" s="380"/>
      <c r="BO119" s="380"/>
      <c r="BP119" s="380"/>
      <c r="BQ119" s="380"/>
      <c r="BR119" s="380"/>
      <c r="BS119" s="380"/>
      <c r="BT119" s="380"/>
      <c r="BU119" s="380"/>
      <c r="BV119" s="380"/>
    </row>
    <row r="120" spans="63:74" x14ac:dyDescent="0.2">
      <c r="BK120" s="380"/>
      <c r="BL120" s="380"/>
      <c r="BM120" s="380"/>
      <c r="BN120" s="380"/>
      <c r="BO120" s="380"/>
      <c r="BP120" s="380"/>
      <c r="BQ120" s="380"/>
      <c r="BR120" s="380"/>
      <c r="BS120" s="380"/>
      <c r="BT120" s="380"/>
      <c r="BU120" s="380"/>
      <c r="BV120" s="380"/>
    </row>
    <row r="121" spans="63:74" x14ac:dyDescent="0.2">
      <c r="BK121" s="380"/>
      <c r="BL121" s="380"/>
      <c r="BM121" s="380"/>
      <c r="BN121" s="380"/>
      <c r="BO121" s="380"/>
      <c r="BP121" s="380"/>
      <c r="BQ121" s="380"/>
      <c r="BR121" s="380"/>
      <c r="BS121" s="380"/>
      <c r="BT121" s="380"/>
      <c r="BU121" s="380"/>
      <c r="BV121" s="380"/>
    </row>
    <row r="122" spans="63:74" x14ac:dyDescent="0.2">
      <c r="BK122" s="380"/>
      <c r="BL122" s="380"/>
      <c r="BM122" s="380"/>
      <c r="BN122" s="380"/>
      <c r="BO122" s="380"/>
      <c r="BP122" s="380"/>
      <c r="BQ122" s="380"/>
      <c r="BR122" s="380"/>
      <c r="BS122" s="380"/>
      <c r="BT122" s="380"/>
      <c r="BU122" s="380"/>
      <c r="BV122" s="380"/>
    </row>
    <row r="123" spans="63:74" x14ac:dyDescent="0.2">
      <c r="BK123" s="380"/>
      <c r="BL123" s="380"/>
      <c r="BM123" s="380"/>
      <c r="BN123" s="380"/>
      <c r="BO123" s="380"/>
      <c r="BP123" s="380"/>
      <c r="BQ123" s="380"/>
      <c r="BR123" s="380"/>
      <c r="BS123" s="380"/>
      <c r="BT123" s="380"/>
      <c r="BU123" s="380"/>
      <c r="BV123" s="380"/>
    </row>
    <row r="124" spans="63:74" x14ac:dyDescent="0.2">
      <c r="BK124" s="380"/>
      <c r="BL124" s="380"/>
      <c r="BM124" s="380"/>
      <c r="BN124" s="380"/>
      <c r="BO124" s="380"/>
      <c r="BP124" s="380"/>
      <c r="BQ124" s="380"/>
      <c r="BR124" s="380"/>
      <c r="BS124" s="380"/>
      <c r="BT124" s="380"/>
      <c r="BU124" s="380"/>
      <c r="BV124" s="380"/>
    </row>
    <row r="125" spans="63:74" x14ac:dyDescent="0.2">
      <c r="BK125" s="380"/>
      <c r="BL125" s="380"/>
      <c r="BM125" s="380"/>
      <c r="BN125" s="380"/>
      <c r="BO125" s="380"/>
      <c r="BP125" s="380"/>
      <c r="BQ125" s="380"/>
      <c r="BR125" s="380"/>
      <c r="BS125" s="380"/>
      <c r="BT125" s="380"/>
      <c r="BU125" s="380"/>
      <c r="BV125" s="380"/>
    </row>
    <row r="126" spans="63:74" x14ac:dyDescent="0.2">
      <c r="BK126" s="380"/>
      <c r="BL126" s="380"/>
      <c r="BM126" s="380"/>
      <c r="BN126" s="380"/>
      <c r="BO126" s="380"/>
      <c r="BP126" s="380"/>
      <c r="BQ126" s="380"/>
      <c r="BR126" s="380"/>
      <c r="BS126" s="380"/>
      <c r="BT126" s="380"/>
      <c r="BU126" s="380"/>
      <c r="BV126" s="380"/>
    </row>
    <row r="127" spans="63:74" x14ac:dyDescent="0.2">
      <c r="BK127" s="380"/>
      <c r="BL127" s="380"/>
      <c r="BM127" s="380"/>
      <c r="BN127" s="380"/>
      <c r="BO127" s="380"/>
      <c r="BP127" s="380"/>
      <c r="BQ127" s="380"/>
      <c r="BR127" s="380"/>
      <c r="BS127" s="380"/>
      <c r="BT127" s="380"/>
      <c r="BU127" s="380"/>
      <c r="BV127" s="380"/>
    </row>
    <row r="128" spans="63:74" x14ac:dyDescent="0.2">
      <c r="BK128" s="380"/>
      <c r="BL128" s="380"/>
      <c r="BM128" s="380"/>
      <c r="BN128" s="380"/>
      <c r="BO128" s="380"/>
      <c r="BP128" s="380"/>
      <c r="BQ128" s="380"/>
      <c r="BR128" s="380"/>
      <c r="BS128" s="380"/>
      <c r="BT128" s="380"/>
      <c r="BU128" s="380"/>
      <c r="BV128" s="380"/>
    </row>
    <row r="129" spans="63:74" x14ac:dyDescent="0.2">
      <c r="BK129" s="380"/>
      <c r="BL129" s="380"/>
      <c r="BM129" s="380"/>
      <c r="BN129" s="380"/>
      <c r="BO129" s="380"/>
      <c r="BP129" s="380"/>
      <c r="BQ129" s="380"/>
      <c r="BR129" s="380"/>
      <c r="BS129" s="380"/>
      <c r="BT129" s="380"/>
      <c r="BU129" s="380"/>
      <c r="BV129" s="380"/>
    </row>
    <row r="130" spans="63:74" x14ac:dyDescent="0.2">
      <c r="BK130" s="380"/>
      <c r="BL130" s="380"/>
      <c r="BM130" s="380"/>
      <c r="BN130" s="380"/>
      <c r="BO130" s="380"/>
      <c r="BP130" s="380"/>
      <c r="BQ130" s="380"/>
      <c r="BR130" s="380"/>
      <c r="BS130" s="380"/>
      <c r="BT130" s="380"/>
      <c r="BU130" s="380"/>
      <c r="BV130" s="380"/>
    </row>
    <row r="131" spans="63:74" x14ac:dyDescent="0.2">
      <c r="BK131" s="380"/>
      <c r="BL131" s="380"/>
      <c r="BM131" s="380"/>
      <c r="BN131" s="380"/>
      <c r="BO131" s="380"/>
      <c r="BP131" s="380"/>
      <c r="BQ131" s="380"/>
      <c r="BR131" s="380"/>
      <c r="BS131" s="380"/>
      <c r="BT131" s="380"/>
      <c r="BU131" s="380"/>
      <c r="BV131" s="380"/>
    </row>
    <row r="132" spans="63:74" x14ac:dyDescent="0.2">
      <c r="BK132" s="380"/>
      <c r="BL132" s="380"/>
      <c r="BM132" s="380"/>
      <c r="BN132" s="380"/>
      <c r="BO132" s="380"/>
      <c r="BP132" s="380"/>
      <c r="BQ132" s="380"/>
      <c r="BR132" s="380"/>
      <c r="BS132" s="380"/>
      <c r="BT132" s="380"/>
      <c r="BU132" s="380"/>
      <c r="BV132" s="380"/>
    </row>
    <row r="133" spans="63:74" x14ac:dyDescent="0.2">
      <c r="BK133" s="380"/>
      <c r="BL133" s="380"/>
      <c r="BM133" s="380"/>
      <c r="BN133" s="380"/>
      <c r="BO133" s="380"/>
      <c r="BP133" s="380"/>
      <c r="BQ133" s="380"/>
      <c r="BR133" s="380"/>
      <c r="BS133" s="380"/>
      <c r="BT133" s="380"/>
      <c r="BU133" s="380"/>
      <c r="BV133" s="380"/>
    </row>
    <row r="134" spans="63:74" x14ac:dyDescent="0.2">
      <c r="BK134" s="380"/>
      <c r="BL134" s="380"/>
      <c r="BM134" s="380"/>
      <c r="BN134" s="380"/>
      <c r="BO134" s="380"/>
      <c r="BP134" s="380"/>
      <c r="BQ134" s="380"/>
      <c r="BR134" s="380"/>
      <c r="BS134" s="380"/>
      <c r="BT134" s="380"/>
      <c r="BU134" s="380"/>
      <c r="BV134" s="380"/>
    </row>
    <row r="135" spans="63:74" x14ac:dyDescent="0.2">
      <c r="BK135" s="380"/>
      <c r="BL135" s="380"/>
      <c r="BM135" s="380"/>
      <c r="BN135" s="380"/>
      <c r="BO135" s="380"/>
      <c r="BP135" s="380"/>
      <c r="BQ135" s="380"/>
      <c r="BR135" s="380"/>
      <c r="BS135" s="380"/>
      <c r="BT135" s="380"/>
      <c r="BU135" s="380"/>
      <c r="BV135" s="380"/>
    </row>
    <row r="136" spans="63:74" x14ac:dyDescent="0.2">
      <c r="BK136" s="380"/>
      <c r="BL136" s="380"/>
      <c r="BM136" s="380"/>
      <c r="BN136" s="380"/>
      <c r="BO136" s="380"/>
      <c r="BP136" s="380"/>
      <c r="BQ136" s="380"/>
      <c r="BR136" s="380"/>
      <c r="BS136" s="380"/>
      <c r="BT136" s="380"/>
      <c r="BU136" s="380"/>
      <c r="BV136" s="380"/>
    </row>
    <row r="137" spans="63:74" x14ac:dyDescent="0.2">
      <c r="BK137" s="380"/>
      <c r="BL137" s="380"/>
      <c r="BM137" s="380"/>
      <c r="BN137" s="380"/>
      <c r="BO137" s="380"/>
      <c r="BP137" s="380"/>
      <c r="BQ137" s="380"/>
      <c r="BR137" s="380"/>
      <c r="BS137" s="380"/>
      <c r="BT137" s="380"/>
      <c r="BU137" s="380"/>
      <c r="BV137" s="380"/>
    </row>
    <row r="138" spans="63:74" x14ac:dyDescent="0.2">
      <c r="BK138" s="380"/>
      <c r="BL138" s="380"/>
      <c r="BM138" s="380"/>
      <c r="BN138" s="380"/>
      <c r="BO138" s="380"/>
      <c r="BP138" s="380"/>
      <c r="BQ138" s="380"/>
      <c r="BR138" s="380"/>
      <c r="BS138" s="380"/>
      <c r="BT138" s="380"/>
      <c r="BU138" s="380"/>
      <c r="BV138" s="380"/>
    </row>
    <row r="139" spans="63:74" x14ac:dyDescent="0.2">
      <c r="BK139" s="380"/>
      <c r="BL139" s="380"/>
      <c r="BM139" s="380"/>
      <c r="BN139" s="380"/>
      <c r="BO139" s="380"/>
      <c r="BP139" s="380"/>
      <c r="BQ139" s="380"/>
      <c r="BR139" s="380"/>
      <c r="BS139" s="380"/>
      <c r="BT139" s="380"/>
      <c r="BU139" s="380"/>
      <c r="BV139" s="380"/>
    </row>
    <row r="140" spans="63:74" x14ac:dyDescent="0.2">
      <c r="BK140" s="380"/>
      <c r="BL140" s="380"/>
      <c r="BM140" s="380"/>
      <c r="BN140" s="380"/>
      <c r="BO140" s="380"/>
      <c r="BP140" s="380"/>
      <c r="BQ140" s="380"/>
      <c r="BR140" s="380"/>
      <c r="BS140" s="380"/>
      <c r="BT140" s="380"/>
      <c r="BU140" s="380"/>
      <c r="BV140" s="380"/>
    </row>
    <row r="141" spans="63:74" x14ac:dyDescent="0.2">
      <c r="BK141" s="380"/>
      <c r="BL141" s="380"/>
      <c r="BM141" s="380"/>
      <c r="BN141" s="380"/>
      <c r="BO141" s="380"/>
      <c r="BP141" s="380"/>
      <c r="BQ141" s="380"/>
      <c r="BR141" s="380"/>
      <c r="BS141" s="380"/>
      <c r="BT141" s="380"/>
      <c r="BU141" s="380"/>
      <c r="BV141" s="380"/>
    </row>
    <row r="142" spans="63:74" x14ac:dyDescent="0.2">
      <c r="BK142" s="380"/>
      <c r="BL142" s="380"/>
      <c r="BM142" s="380"/>
      <c r="BN142" s="380"/>
      <c r="BO142" s="380"/>
      <c r="BP142" s="380"/>
      <c r="BQ142" s="380"/>
      <c r="BR142" s="380"/>
      <c r="BS142" s="380"/>
      <c r="BT142" s="380"/>
      <c r="BU142" s="380"/>
      <c r="BV142" s="380"/>
    </row>
    <row r="143" spans="63:74" x14ac:dyDescent="0.2">
      <c r="BK143" s="380"/>
      <c r="BL143" s="380"/>
      <c r="BM143" s="380"/>
      <c r="BN143" s="380"/>
      <c r="BO143" s="380"/>
      <c r="BP143" s="380"/>
      <c r="BQ143" s="380"/>
      <c r="BR143" s="380"/>
      <c r="BS143" s="380"/>
      <c r="BT143" s="380"/>
      <c r="BU143" s="380"/>
      <c r="BV143" s="380"/>
    </row>
    <row r="144" spans="63:74" x14ac:dyDescent="0.2">
      <c r="BK144" s="380"/>
      <c r="BL144" s="380"/>
      <c r="BM144" s="380"/>
      <c r="BN144" s="380"/>
      <c r="BO144" s="380"/>
      <c r="BP144" s="380"/>
      <c r="BQ144" s="380"/>
      <c r="BR144" s="380"/>
      <c r="BS144" s="380"/>
      <c r="BT144" s="380"/>
      <c r="BU144" s="380"/>
      <c r="BV144" s="380"/>
    </row>
    <row r="145" spans="63:74" x14ac:dyDescent="0.2">
      <c r="BK145" s="380"/>
      <c r="BL145" s="380"/>
      <c r="BM145" s="380"/>
      <c r="BN145" s="380"/>
      <c r="BO145" s="380"/>
      <c r="BP145" s="380"/>
      <c r="BQ145" s="380"/>
      <c r="BR145" s="380"/>
      <c r="BS145" s="380"/>
      <c r="BT145" s="380"/>
      <c r="BU145" s="380"/>
      <c r="BV145" s="380"/>
    </row>
    <row r="146" spans="63:74" x14ac:dyDescent="0.2">
      <c r="BK146" s="380"/>
      <c r="BL146" s="380"/>
      <c r="BM146" s="380"/>
      <c r="BN146" s="380"/>
      <c r="BO146" s="380"/>
      <c r="BP146" s="380"/>
      <c r="BQ146" s="380"/>
      <c r="BR146" s="380"/>
      <c r="BS146" s="380"/>
      <c r="BT146" s="380"/>
      <c r="BU146" s="380"/>
      <c r="BV146" s="380"/>
    </row>
  </sheetData>
  <mergeCells count="18">
    <mergeCell ref="A1:A2"/>
    <mergeCell ref="AM3:AX3"/>
    <mergeCell ref="AY3:BJ3"/>
    <mergeCell ref="BK3:BV3"/>
    <mergeCell ref="B1:AL1"/>
    <mergeCell ref="C3:N3"/>
    <mergeCell ref="O3:Z3"/>
    <mergeCell ref="AA3:AL3"/>
    <mergeCell ref="B50:Q50"/>
    <mergeCell ref="B46:Q46"/>
    <mergeCell ref="B47:Q47"/>
    <mergeCell ref="B48:Q48"/>
    <mergeCell ref="B49:Q49"/>
    <mergeCell ref="B40:Q40"/>
    <mergeCell ref="B42:Q42"/>
    <mergeCell ref="B44:Q44"/>
    <mergeCell ref="B45:Q45"/>
    <mergeCell ref="B41:Q41"/>
  </mergeCells>
  <phoneticPr fontId="6" type="noConversion"/>
  <hyperlinks>
    <hyperlink ref="A1:A2" location="Contents!A1" display="Table of Contents"/>
  </hyperlinks>
  <pageMargins left="0.25" right="0.25" top="0.25" bottom="0.25" header="0.5" footer="0.5"/>
  <pageSetup scale="84" orientation="portrait" horizontalDpi="300" verticalDpi="300"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transitionEntry="1" codeName="Sheet16">
    <pageSetUpPr fitToPage="1"/>
  </sheetPr>
  <dimension ref="A1:BV143"/>
  <sheetViews>
    <sheetView showGridLines="0" zoomScaleNormal="100" workbookViewId="0">
      <pane xSplit="2" ySplit="4" topLeftCell="AX5" activePane="bottomRight" state="frozen"/>
      <selection activeCell="BF63" sqref="BF63"/>
      <selection pane="topRight" activeCell="BF63" sqref="BF63"/>
      <selection pane="bottomLeft" activeCell="BF63" sqref="BF63"/>
      <selection pane="bottomRight" activeCell="BG48" sqref="BG48"/>
    </sheetView>
  </sheetViews>
  <sheetFormatPr defaultColWidth="9.5703125" defaultRowHeight="11.25" x14ac:dyDescent="0.2"/>
  <cols>
    <col min="1" max="1" width="11.42578125" style="112" customWidth="1"/>
    <col min="2" max="2" width="17" style="112" customWidth="1"/>
    <col min="3" max="50" width="6.5703125" style="112" customWidth="1"/>
    <col min="51" max="55" width="6.5703125" style="376" customWidth="1"/>
    <col min="56" max="58" width="6.5703125" style="685" customWidth="1"/>
    <col min="59" max="62" width="6.5703125" style="376" customWidth="1"/>
    <col min="63" max="74" width="6.5703125" style="112" customWidth="1"/>
    <col min="75" max="16384" width="9.5703125" style="112"/>
  </cols>
  <sheetData>
    <row r="1" spans="1:74" ht="15.6" customHeight="1" x14ac:dyDescent="0.2">
      <c r="A1" s="790" t="s">
        <v>982</v>
      </c>
      <c r="B1" s="844" t="s">
        <v>998</v>
      </c>
      <c r="C1" s="845"/>
      <c r="D1" s="845"/>
      <c r="E1" s="845"/>
      <c r="F1" s="845"/>
      <c r="G1" s="845"/>
      <c r="H1" s="845"/>
      <c r="I1" s="845"/>
      <c r="J1" s="845"/>
      <c r="K1" s="845"/>
      <c r="L1" s="845"/>
      <c r="M1" s="845"/>
      <c r="N1" s="845"/>
      <c r="O1" s="845"/>
      <c r="P1" s="845"/>
      <c r="Q1" s="845"/>
      <c r="R1" s="845"/>
      <c r="S1" s="845"/>
      <c r="T1" s="845"/>
      <c r="U1" s="845"/>
      <c r="V1" s="845"/>
      <c r="W1" s="845"/>
      <c r="X1" s="845"/>
      <c r="Y1" s="845"/>
      <c r="Z1" s="845"/>
      <c r="AA1" s="845"/>
      <c r="AB1" s="845"/>
      <c r="AC1" s="845"/>
      <c r="AD1" s="845"/>
      <c r="AE1" s="845"/>
      <c r="AF1" s="845"/>
      <c r="AG1" s="845"/>
      <c r="AH1" s="845"/>
      <c r="AI1" s="845"/>
      <c r="AJ1" s="845"/>
      <c r="AK1" s="845"/>
      <c r="AL1" s="845"/>
      <c r="AM1" s="116"/>
    </row>
    <row r="2" spans="1:74" ht="13.35" customHeight="1" x14ac:dyDescent="0.2">
      <c r="A2" s="791"/>
      <c r="B2" s="540" t="str">
        <f>"U.S. Energy Information Administration  |  Short-Term Energy Outlook  - "&amp;Dates!D1</f>
        <v>U.S. Energy Information Administration  |  Short-Term Energy Outlook  - July 2019</v>
      </c>
      <c r="C2" s="541"/>
      <c r="D2" s="541"/>
      <c r="E2" s="541"/>
      <c r="F2" s="541"/>
      <c r="G2" s="541"/>
      <c r="H2" s="541"/>
      <c r="I2" s="541"/>
      <c r="J2" s="541"/>
      <c r="K2" s="541"/>
      <c r="L2" s="541"/>
      <c r="M2" s="541"/>
      <c r="N2" s="541"/>
      <c r="O2" s="541"/>
      <c r="P2" s="541"/>
      <c r="Q2" s="541"/>
      <c r="R2" s="541"/>
      <c r="S2" s="541"/>
      <c r="T2" s="541"/>
      <c r="U2" s="541"/>
      <c r="V2" s="541"/>
      <c r="W2" s="541"/>
      <c r="X2" s="541"/>
      <c r="Y2" s="541"/>
      <c r="Z2" s="541"/>
      <c r="AA2" s="541"/>
      <c r="AB2" s="541"/>
      <c r="AC2" s="541"/>
      <c r="AD2" s="541"/>
      <c r="AE2" s="541"/>
      <c r="AF2" s="541"/>
      <c r="AG2" s="541"/>
      <c r="AH2" s="541"/>
      <c r="AI2" s="541"/>
      <c r="AJ2" s="541"/>
      <c r="AK2" s="541"/>
      <c r="AL2" s="541"/>
      <c r="AM2" s="116"/>
    </row>
    <row r="3" spans="1:74" s="12" customFormat="1" ht="12.75" x14ac:dyDescent="0.2">
      <c r="A3" s="14"/>
      <c r="B3" s="15"/>
      <c r="C3" s="799">
        <f>Dates!D3</f>
        <v>2015</v>
      </c>
      <c r="D3" s="795"/>
      <c r="E3" s="795"/>
      <c r="F3" s="795"/>
      <c r="G3" s="795"/>
      <c r="H3" s="795"/>
      <c r="I3" s="795"/>
      <c r="J3" s="795"/>
      <c r="K3" s="795"/>
      <c r="L3" s="795"/>
      <c r="M3" s="795"/>
      <c r="N3" s="796"/>
      <c r="O3" s="799">
        <f>C3+1</f>
        <v>2016</v>
      </c>
      <c r="P3" s="800"/>
      <c r="Q3" s="800"/>
      <c r="R3" s="800"/>
      <c r="S3" s="800"/>
      <c r="T3" s="800"/>
      <c r="U3" s="800"/>
      <c r="V3" s="800"/>
      <c r="W3" s="800"/>
      <c r="X3" s="795"/>
      <c r="Y3" s="795"/>
      <c r="Z3" s="796"/>
      <c r="AA3" s="792">
        <f>O3+1</f>
        <v>2017</v>
      </c>
      <c r="AB3" s="795"/>
      <c r="AC3" s="795"/>
      <c r="AD3" s="795"/>
      <c r="AE3" s="795"/>
      <c r="AF3" s="795"/>
      <c r="AG3" s="795"/>
      <c r="AH3" s="795"/>
      <c r="AI3" s="795"/>
      <c r="AJ3" s="795"/>
      <c r="AK3" s="795"/>
      <c r="AL3" s="796"/>
      <c r="AM3" s="792">
        <f>AA3+1</f>
        <v>2018</v>
      </c>
      <c r="AN3" s="795"/>
      <c r="AO3" s="795"/>
      <c r="AP3" s="795"/>
      <c r="AQ3" s="795"/>
      <c r="AR3" s="795"/>
      <c r="AS3" s="795"/>
      <c r="AT3" s="795"/>
      <c r="AU3" s="795"/>
      <c r="AV3" s="795"/>
      <c r="AW3" s="795"/>
      <c r="AX3" s="796"/>
      <c r="AY3" s="792">
        <f>AM3+1</f>
        <v>2019</v>
      </c>
      <c r="AZ3" s="793"/>
      <c r="BA3" s="793"/>
      <c r="BB3" s="793"/>
      <c r="BC3" s="793"/>
      <c r="BD3" s="793"/>
      <c r="BE3" s="793"/>
      <c r="BF3" s="793"/>
      <c r="BG3" s="793"/>
      <c r="BH3" s="793"/>
      <c r="BI3" s="793"/>
      <c r="BJ3" s="794"/>
      <c r="BK3" s="792">
        <f>AY3+1</f>
        <v>2020</v>
      </c>
      <c r="BL3" s="795"/>
      <c r="BM3" s="795"/>
      <c r="BN3" s="795"/>
      <c r="BO3" s="795"/>
      <c r="BP3" s="795"/>
      <c r="BQ3" s="795"/>
      <c r="BR3" s="795"/>
      <c r="BS3" s="795"/>
      <c r="BT3" s="795"/>
      <c r="BU3" s="795"/>
      <c r="BV3" s="796"/>
    </row>
    <row r="4" spans="1:74" s="12" customFormat="1" x14ac:dyDescent="0.2">
      <c r="A4" s="16"/>
      <c r="B4" s="17"/>
      <c r="C4" s="18" t="s">
        <v>595</v>
      </c>
      <c r="D4" s="18" t="s">
        <v>596</v>
      </c>
      <c r="E4" s="18" t="s">
        <v>597</v>
      </c>
      <c r="F4" s="18" t="s">
        <v>598</v>
      </c>
      <c r="G4" s="18" t="s">
        <v>599</v>
      </c>
      <c r="H4" s="18" t="s">
        <v>600</v>
      </c>
      <c r="I4" s="18" t="s">
        <v>601</v>
      </c>
      <c r="J4" s="18" t="s">
        <v>602</v>
      </c>
      <c r="K4" s="18" t="s">
        <v>603</v>
      </c>
      <c r="L4" s="18" t="s">
        <v>604</v>
      </c>
      <c r="M4" s="18" t="s">
        <v>605</v>
      </c>
      <c r="N4" s="18" t="s">
        <v>606</v>
      </c>
      <c r="O4" s="18" t="s">
        <v>595</v>
      </c>
      <c r="P4" s="18" t="s">
        <v>596</v>
      </c>
      <c r="Q4" s="18" t="s">
        <v>597</v>
      </c>
      <c r="R4" s="18" t="s">
        <v>598</v>
      </c>
      <c r="S4" s="18" t="s">
        <v>599</v>
      </c>
      <c r="T4" s="18" t="s">
        <v>600</v>
      </c>
      <c r="U4" s="18" t="s">
        <v>601</v>
      </c>
      <c r="V4" s="18" t="s">
        <v>602</v>
      </c>
      <c r="W4" s="18" t="s">
        <v>603</v>
      </c>
      <c r="X4" s="18" t="s">
        <v>604</v>
      </c>
      <c r="Y4" s="18" t="s">
        <v>605</v>
      </c>
      <c r="Z4" s="18" t="s">
        <v>606</v>
      </c>
      <c r="AA4" s="18" t="s">
        <v>595</v>
      </c>
      <c r="AB4" s="18" t="s">
        <v>596</v>
      </c>
      <c r="AC4" s="18" t="s">
        <v>597</v>
      </c>
      <c r="AD4" s="18" t="s">
        <v>598</v>
      </c>
      <c r="AE4" s="18" t="s">
        <v>599</v>
      </c>
      <c r="AF4" s="18" t="s">
        <v>600</v>
      </c>
      <c r="AG4" s="18" t="s">
        <v>601</v>
      </c>
      <c r="AH4" s="18" t="s">
        <v>602</v>
      </c>
      <c r="AI4" s="18" t="s">
        <v>603</v>
      </c>
      <c r="AJ4" s="18" t="s">
        <v>604</v>
      </c>
      <c r="AK4" s="18" t="s">
        <v>605</v>
      </c>
      <c r="AL4" s="18" t="s">
        <v>606</v>
      </c>
      <c r="AM4" s="18" t="s">
        <v>595</v>
      </c>
      <c r="AN4" s="18" t="s">
        <v>596</v>
      </c>
      <c r="AO4" s="18" t="s">
        <v>597</v>
      </c>
      <c r="AP4" s="18" t="s">
        <v>598</v>
      </c>
      <c r="AQ4" s="18" t="s">
        <v>599</v>
      </c>
      <c r="AR4" s="18" t="s">
        <v>600</v>
      </c>
      <c r="AS4" s="18" t="s">
        <v>601</v>
      </c>
      <c r="AT4" s="18" t="s">
        <v>602</v>
      </c>
      <c r="AU4" s="18" t="s">
        <v>603</v>
      </c>
      <c r="AV4" s="18" t="s">
        <v>604</v>
      </c>
      <c r="AW4" s="18" t="s">
        <v>605</v>
      </c>
      <c r="AX4" s="18" t="s">
        <v>606</v>
      </c>
      <c r="AY4" s="18" t="s">
        <v>595</v>
      </c>
      <c r="AZ4" s="18" t="s">
        <v>596</v>
      </c>
      <c r="BA4" s="18" t="s">
        <v>597</v>
      </c>
      <c r="BB4" s="18" t="s">
        <v>598</v>
      </c>
      <c r="BC4" s="18" t="s">
        <v>599</v>
      </c>
      <c r="BD4" s="18" t="s">
        <v>600</v>
      </c>
      <c r="BE4" s="18" t="s">
        <v>601</v>
      </c>
      <c r="BF4" s="18" t="s">
        <v>602</v>
      </c>
      <c r="BG4" s="18" t="s">
        <v>603</v>
      </c>
      <c r="BH4" s="18" t="s">
        <v>604</v>
      </c>
      <c r="BI4" s="18" t="s">
        <v>605</v>
      </c>
      <c r="BJ4" s="18" t="s">
        <v>606</v>
      </c>
      <c r="BK4" s="18" t="s">
        <v>595</v>
      </c>
      <c r="BL4" s="18" t="s">
        <v>596</v>
      </c>
      <c r="BM4" s="18" t="s">
        <v>597</v>
      </c>
      <c r="BN4" s="18" t="s">
        <v>598</v>
      </c>
      <c r="BO4" s="18" t="s">
        <v>599</v>
      </c>
      <c r="BP4" s="18" t="s">
        <v>600</v>
      </c>
      <c r="BQ4" s="18" t="s">
        <v>601</v>
      </c>
      <c r="BR4" s="18" t="s">
        <v>602</v>
      </c>
      <c r="BS4" s="18" t="s">
        <v>603</v>
      </c>
      <c r="BT4" s="18" t="s">
        <v>604</v>
      </c>
      <c r="BU4" s="18" t="s">
        <v>605</v>
      </c>
      <c r="BV4" s="18" t="s">
        <v>606</v>
      </c>
    </row>
    <row r="5" spans="1:74" ht="11.1" customHeight="1" x14ac:dyDescent="0.2">
      <c r="A5" s="111"/>
      <c r="B5" s="114" t="s">
        <v>10</v>
      </c>
      <c r="C5" s="115"/>
      <c r="D5" s="115"/>
      <c r="E5" s="115"/>
      <c r="F5" s="115"/>
      <c r="G5" s="115"/>
      <c r="H5" s="115"/>
      <c r="I5" s="115"/>
      <c r="J5" s="115"/>
      <c r="K5" s="115"/>
      <c r="L5" s="115"/>
      <c r="M5" s="115"/>
      <c r="N5" s="115"/>
      <c r="O5" s="115"/>
      <c r="P5" s="115"/>
      <c r="Q5" s="115"/>
      <c r="R5" s="115"/>
      <c r="S5" s="115"/>
      <c r="T5" s="115"/>
      <c r="U5" s="115"/>
      <c r="V5" s="115"/>
      <c r="W5" s="115"/>
      <c r="X5" s="115"/>
      <c r="Y5" s="115"/>
      <c r="Z5" s="115"/>
      <c r="AA5" s="115"/>
      <c r="AB5" s="115"/>
      <c r="AC5" s="115"/>
      <c r="AD5" s="115"/>
      <c r="AE5" s="115"/>
      <c r="AF5" s="115"/>
      <c r="AG5" s="115"/>
      <c r="AH5" s="115"/>
      <c r="AI5" s="115"/>
      <c r="AJ5" s="115"/>
      <c r="AK5" s="115"/>
      <c r="AL5" s="115"/>
      <c r="AM5" s="115"/>
      <c r="AN5" s="115"/>
      <c r="AO5" s="115"/>
      <c r="AP5" s="115"/>
      <c r="AQ5" s="115"/>
      <c r="AR5" s="115"/>
      <c r="AS5" s="115"/>
      <c r="AT5" s="115"/>
      <c r="AU5" s="115"/>
      <c r="AV5" s="115"/>
      <c r="AW5" s="115"/>
      <c r="AX5" s="115"/>
      <c r="AY5" s="423"/>
      <c r="AZ5" s="423"/>
      <c r="BA5" s="423"/>
      <c r="BB5" s="423"/>
      <c r="BC5" s="423"/>
      <c r="BD5" s="115"/>
      <c r="BE5" s="115"/>
      <c r="BF5" s="115"/>
      <c r="BG5" s="115"/>
      <c r="BH5" s="423"/>
      <c r="BI5" s="423"/>
      <c r="BJ5" s="423"/>
      <c r="BK5" s="423"/>
      <c r="BL5" s="423"/>
      <c r="BM5" s="423"/>
      <c r="BN5" s="423"/>
      <c r="BO5" s="423"/>
      <c r="BP5" s="423"/>
      <c r="BQ5" s="423"/>
      <c r="BR5" s="423"/>
      <c r="BS5" s="423"/>
      <c r="BT5" s="423"/>
      <c r="BU5" s="423"/>
      <c r="BV5" s="423"/>
    </row>
    <row r="6" spans="1:74" ht="11.1" customHeight="1" x14ac:dyDescent="0.2">
      <c r="A6" s="111" t="s">
        <v>786</v>
      </c>
      <c r="B6" s="205" t="s">
        <v>557</v>
      </c>
      <c r="C6" s="240">
        <v>153.74701870999999</v>
      </c>
      <c r="D6" s="240">
        <v>166.74686356999999</v>
      </c>
      <c r="E6" s="240">
        <v>138.65934354999999</v>
      </c>
      <c r="F6" s="240">
        <v>118.71333667</v>
      </c>
      <c r="G6" s="240">
        <v>100.02754387</v>
      </c>
      <c r="H6" s="240">
        <v>116.871309</v>
      </c>
      <c r="I6" s="240">
        <v>140.34149386999999</v>
      </c>
      <c r="J6" s="240">
        <v>150.73867000000001</v>
      </c>
      <c r="K6" s="240">
        <v>141.92378299999999</v>
      </c>
      <c r="L6" s="240">
        <v>106.17481323</v>
      </c>
      <c r="M6" s="240">
        <v>106.40284833</v>
      </c>
      <c r="N6" s="240">
        <v>123.07316581000001</v>
      </c>
      <c r="O6" s="240">
        <v>139.39690934999999</v>
      </c>
      <c r="P6" s="240">
        <v>137.76842069</v>
      </c>
      <c r="Q6" s="240">
        <v>120.94899323</v>
      </c>
      <c r="R6" s="240">
        <v>110.88867633</v>
      </c>
      <c r="S6" s="240">
        <v>98.709059999999994</v>
      </c>
      <c r="T6" s="240">
        <v>118.742422</v>
      </c>
      <c r="U6" s="240">
        <v>146.55721032</v>
      </c>
      <c r="V6" s="240">
        <v>166.18192968</v>
      </c>
      <c r="W6" s="240">
        <v>143.81849867</v>
      </c>
      <c r="X6" s="240">
        <v>103.54750484</v>
      </c>
      <c r="Y6" s="240">
        <v>107.846363</v>
      </c>
      <c r="Z6" s="240">
        <v>131.04265065000001</v>
      </c>
      <c r="AA6" s="240">
        <v>142.40477258000001</v>
      </c>
      <c r="AB6" s="240">
        <v>134.31194963999999</v>
      </c>
      <c r="AC6" s="240">
        <v>125.77066129000001</v>
      </c>
      <c r="AD6" s="240">
        <v>113.90911367</v>
      </c>
      <c r="AE6" s="240">
        <v>101.11707935</v>
      </c>
      <c r="AF6" s="240">
        <v>123.13789567000001</v>
      </c>
      <c r="AG6" s="240">
        <v>146.49995677000001</v>
      </c>
      <c r="AH6" s="240">
        <v>140.35532806000001</v>
      </c>
      <c r="AI6" s="240">
        <v>119.54212567</v>
      </c>
      <c r="AJ6" s="240">
        <v>103.12124355</v>
      </c>
      <c r="AK6" s="240">
        <v>114.67276200000001</v>
      </c>
      <c r="AL6" s="240">
        <v>142.35839419000001</v>
      </c>
      <c r="AM6" s="240">
        <v>162.14189934999999</v>
      </c>
      <c r="AN6" s="240">
        <v>135.46408070999999</v>
      </c>
      <c r="AO6" s="240">
        <v>121.93320806</v>
      </c>
      <c r="AP6" s="240">
        <v>113.58289967</v>
      </c>
      <c r="AQ6" s="240">
        <v>101.75420516</v>
      </c>
      <c r="AR6" s="240">
        <v>118.09241867</v>
      </c>
      <c r="AS6" s="240">
        <v>158.62482742</v>
      </c>
      <c r="AT6" s="240">
        <v>163.22725032</v>
      </c>
      <c r="AU6" s="240">
        <v>136.48187866999999</v>
      </c>
      <c r="AV6" s="240">
        <v>106.4207571</v>
      </c>
      <c r="AW6" s="240">
        <v>121.51275367</v>
      </c>
      <c r="AX6" s="240">
        <v>132.79299613000001</v>
      </c>
      <c r="AY6" s="240">
        <v>145.86211710000001</v>
      </c>
      <c r="AZ6" s="240">
        <v>141.43458999999999</v>
      </c>
      <c r="BA6" s="240">
        <v>130.23106193999999</v>
      </c>
      <c r="BB6" s="240">
        <v>109.79373033</v>
      </c>
      <c r="BC6" s="240">
        <v>99.651309999999995</v>
      </c>
      <c r="BD6" s="240">
        <v>120.91970000000001</v>
      </c>
      <c r="BE6" s="333">
        <v>147.3724</v>
      </c>
      <c r="BF6" s="333">
        <v>139.0094</v>
      </c>
      <c r="BG6" s="333">
        <v>127.27800000000001</v>
      </c>
      <c r="BH6" s="333">
        <v>106.0026</v>
      </c>
      <c r="BI6" s="333">
        <v>117.7483</v>
      </c>
      <c r="BJ6" s="333">
        <v>130.25720000000001</v>
      </c>
      <c r="BK6" s="333">
        <v>146.87389999999999</v>
      </c>
      <c r="BL6" s="333">
        <v>142.4819</v>
      </c>
      <c r="BM6" s="333">
        <v>129.37610000000001</v>
      </c>
      <c r="BN6" s="333">
        <v>110.05719999999999</v>
      </c>
      <c r="BO6" s="333">
        <v>100.54349999999999</v>
      </c>
      <c r="BP6" s="333">
        <v>121.28440000000001</v>
      </c>
      <c r="BQ6" s="333">
        <v>150.51169999999999</v>
      </c>
      <c r="BR6" s="333">
        <v>141.93940000000001</v>
      </c>
      <c r="BS6" s="333">
        <v>128.85669999999999</v>
      </c>
      <c r="BT6" s="333">
        <v>106.87649999999999</v>
      </c>
      <c r="BU6" s="333">
        <v>118.5694</v>
      </c>
      <c r="BV6" s="333">
        <v>131.01390000000001</v>
      </c>
    </row>
    <row r="7" spans="1:74" ht="11.1" customHeight="1" x14ac:dyDescent="0.2">
      <c r="A7" s="111" t="s">
        <v>787</v>
      </c>
      <c r="B7" s="187" t="s">
        <v>590</v>
      </c>
      <c r="C7" s="240">
        <v>429.21386547999998</v>
      </c>
      <c r="D7" s="240">
        <v>451.16926071</v>
      </c>
      <c r="E7" s="240">
        <v>391.39024934999998</v>
      </c>
      <c r="F7" s="240">
        <v>310.64903366999999</v>
      </c>
      <c r="G7" s="240">
        <v>293.81061774</v>
      </c>
      <c r="H7" s="240">
        <v>361.74311867</v>
      </c>
      <c r="I7" s="240">
        <v>424.05508515999998</v>
      </c>
      <c r="J7" s="240">
        <v>442.17552289999998</v>
      </c>
      <c r="K7" s="240">
        <v>404.94363600000003</v>
      </c>
      <c r="L7" s="240">
        <v>294.15670161000003</v>
      </c>
      <c r="M7" s="240">
        <v>289.73861599999998</v>
      </c>
      <c r="N7" s="240">
        <v>335.80181548000002</v>
      </c>
      <c r="O7" s="240">
        <v>388.51663871</v>
      </c>
      <c r="P7" s="240">
        <v>391.83214966000003</v>
      </c>
      <c r="Q7" s="240">
        <v>326.41348097000002</v>
      </c>
      <c r="R7" s="240">
        <v>290.56579633000001</v>
      </c>
      <c r="S7" s="240">
        <v>279.74851676999998</v>
      </c>
      <c r="T7" s="240">
        <v>360.967063</v>
      </c>
      <c r="U7" s="240">
        <v>463.94761935000002</v>
      </c>
      <c r="V7" s="240">
        <v>499.30079387000001</v>
      </c>
      <c r="W7" s="240">
        <v>422.02225933</v>
      </c>
      <c r="X7" s="240">
        <v>294.75468870999998</v>
      </c>
      <c r="Y7" s="240">
        <v>300.49527733000002</v>
      </c>
      <c r="Z7" s="240">
        <v>367.14080387000001</v>
      </c>
      <c r="AA7" s="240">
        <v>395.65258839000001</v>
      </c>
      <c r="AB7" s="240">
        <v>368.19970785999999</v>
      </c>
      <c r="AC7" s="240">
        <v>344.35900580999999</v>
      </c>
      <c r="AD7" s="240">
        <v>292.518058</v>
      </c>
      <c r="AE7" s="240">
        <v>274.74703484000003</v>
      </c>
      <c r="AF7" s="240">
        <v>357.37581699999998</v>
      </c>
      <c r="AG7" s="240">
        <v>443.76359903000002</v>
      </c>
      <c r="AH7" s="240">
        <v>414.74652515999998</v>
      </c>
      <c r="AI7" s="240">
        <v>351.22950766999998</v>
      </c>
      <c r="AJ7" s="240">
        <v>298.39503160999999</v>
      </c>
      <c r="AK7" s="240">
        <v>306.25730733</v>
      </c>
      <c r="AL7" s="240">
        <v>377.88852193999998</v>
      </c>
      <c r="AM7" s="240">
        <v>443.36270968000002</v>
      </c>
      <c r="AN7" s="240">
        <v>390.39136393000001</v>
      </c>
      <c r="AO7" s="240">
        <v>347.37203129</v>
      </c>
      <c r="AP7" s="240">
        <v>318.05392267000002</v>
      </c>
      <c r="AQ7" s="240">
        <v>292.96412355000001</v>
      </c>
      <c r="AR7" s="240">
        <v>358.534716</v>
      </c>
      <c r="AS7" s="240">
        <v>460.24257419000003</v>
      </c>
      <c r="AT7" s="240">
        <v>472.19543484000002</v>
      </c>
      <c r="AU7" s="240">
        <v>424.44597167000001</v>
      </c>
      <c r="AV7" s="240">
        <v>312.37074774000001</v>
      </c>
      <c r="AW7" s="240">
        <v>322.86684266999998</v>
      </c>
      <c r="AX7" s="240">
        <v>377.44687257999999</v>
      </c>
      <c r="AY7" s="240">
        <v>407.94422742</v>
      </c>
      <c r="AZ7" s="240">
        <v>413.60536500000001</v>
      </c>
      <c r="BA7" s="240">
        <v>355.62782128999999</v>
      </c>
      <c r="BB7" s="240">
        <v>288.60945067</v>
      </c>
      <c r="BC7" s="240">
        <v>275.10899999999998</v>
      </c>
      <c r="BD7" s="240">
        <v>359.24529999999999</v>
      </c>
      <c r="BE7" s="333">
        <v>444.9135</v>
      </c>
      <c r="BF7" s="333">
        <v>416.40780000000001</v>
      </c>
      <c r="BG7" s="333">
        <v>378.13369999999998</v>
      </c>
      <c r="BH7" s="333">
        <v>304.9341</v>
      </c>
      <c r="BI7" s="333">
        <v>313.51479999999998</v>
      </c>
      <c r="BJ7" s="333">
        <v>373.67070000000001</v>
      </c>
      <c r="BK7" s="333">
        <v>409.69279999999998</v>
      </c>
      <c r="BL7" s="333">
        <v>414.95960000000002</v>
      </c>
      <c r="BM7" s="333">
        <v>351.53629999999998</v>
      </c>
      <c r="BN7" s="333">
        <v>290.2004</v>
      </c>
      <c r="BO7" s="333">
        <v>277.37400000000002</v>
      </c>
      <c r="BP7" s="333">
        <v>359.12560000000002</v>
      </c>
      <c r="BQ7" s="333">
        <v>452.09820000000002</v>
      </c>
      <c r="BR7" s="333">
        <v>424.62009999999998</v>
      </c>
      <c r="BS7" s="333">
        <v>381.01760000000002</v>
      </c>
      <c r="BT7" s="333">
        <v>305.04239999999999</v>
      </c>
      <c r="BU7" s="333">
        <v>313.31880000000001</v>
      </c>
      <c r="BV7" s="333">
        <v>373.43689999999998</v>
      </c>
    </row>
    <row r="8" spans="1:74" ht="11.1" customHeight="1" x14ac:dyDescent="0.2">
      <c r="A8" s="111" t="s">
        <v>788</v>
      </c>
      <c r="B8" s="205" t="s">
        <v>558</v>
      </c>
      <c r="C8" s="240">
        <v>621.59314547999998</v>
      </c>
      <c r="D8" s="240">
        <v>629.16400928999997</v>
      </c>
      <c r="E8" s="240">
        <v>517.21421773999998</v>
      </c>
      <c r="F8" s="240">
        <v>391.15693866999999</v>
      </c>
      <c r="G8" s="240">
        <v>405.29938032000001</v>
      </c>
      <c r="H8" s="240">
        <v>490.46186399999999</v>
      </c>
      <c r="I8" s="240">
        <v>587.26779452000005</v>
      </c>
      <c r="J8" s="240">
        <v>576.51597903000004</v>
      </c>
      <c r="K8" s="240">
        <v>505.61193700000001</v>
      </c>
      <c r="L8" s="240">
        <v>380.04682322999997</v>
      </c>
      <c r="M8" s="240">
        <v>425.79484166999998</v>
      </c>
      <c r="N8" s="240">
        <v>497.40421613000001</v>
      </c>
      <c r="O8" s="240">
        <v>585.75221902999999</v>
      </c>
      <c r="P8" s="240">
        <v>542.42251585999998</v>
      </c>
      <c r="Q8" s="240">
        <v>440.96207613000001</v>
      </c>
      <c r="R8" s="240">
        <v>400.73899433000003</v>
      </c>
      <c r="S8" s="240">
        <v>398.79498096999998</v>
      </c>
      <c r="T8" s="240">
        <v>547.24499000000003</v>
      </c>
      <c r="U8" s="240">
        <v>657.06642839000006</v>
      </c>
      <c r="V8" s="240">
        <v>679.81260386999998</v>
      </c>
      <c r="W8" s="240">
        <v>523.11647432999996</v>
      </c>
      <c r="X8" s="240">
        <v>393.36710839</v>
      </c>
      <c r="Y8" s="240">
        <v>419.70806533000001</v>
      </c>
      <c r="Z8" s="240">
        <v>568.21717580999996</v>
      </c>
      <c r="AA8" s="240">
        <v>572.14201419000005</v>
      </c>
      <c r="AB8" s="240">
        <v>488.29000250000001</v>
      </c>
      <c r="AC8" s="240">
        <v>459.93330515999997</v>
      </c>
      <c r="AD8" s="240">
        <v>386.35941233</v>
      </c>
      <c r="AE8" s="240">
        <v>390.78900451999999</v>
      </c>
      <c r="AF8" s="240">
        <v>528.77238166999996</v>
      </c>
      <c r="AG8" s="240">
        <v>619.89477999999997</v>
      </c>
      <c r="AH8" s="240">
        <v>540.87363289999996</v>
      </c>
      <c r="AI8" s="240">
        <v>476.80131633000002</v>
      </c>
      <c r="AJ8" s="240">
        <v>397.68358903000001</v>
      </c>
      <c r="AK8" s="240">
        <v>458.27242467000002</v>
      </c>
      <c r="AL8" s="240">
        <v>570.19112452000002</v>
      </c>
      <c r="AM8" s="240">
        <v>632.35450547999994</v>
      </c>
      <c r="AN8" s="240">
        <v>548.69902286000001</v>
      </c>
      <c r="AO8" s="240">
        <v>475.27498032</v>
      </c>
      <c r="AP8" s="240">
        <v>438.01383167</v>
      </c>
      <c r="AQ8" s="240">
        <v>445.45145934999999</v>
      </c>
      <c r="AR8" s="240">
        <v>557.91788699999995</v>
      </c>
      <c r="AS8" s="240">
        <v>654.89331193999999</v>
      </c>
      <c r="AT8" s="240">
        <v>628.88256967999996</v>
      </c>
      <c r="AU8" s="240">
        <v>523.70937067</v>
      </c>
      <c r="AV8" s="240">
        <v>423.00657225999998</v>
      </c>
      <c r="AW8" s="240">
        <v>484.65844233000001</v>
      </c>
      <c r="AX8" s="240">
        <v>539.79891644999998</v>
      </c>
      <c r="AY8" s="240">
        <v>592.84838580999997</v>
      </c>
      <c r="AZ8" s="240">
        <v>569.19087678999995</v>
      </c>
      <c r="BA8" s="240">
        <v>507.24805580999998</v>
      </c>
      <c r="BB8" s="240">
        <v>394.43462433000002</v>
      </c>
      <c r="BC8" s="240">
        <v>394.43419999999998</v>
      </c>
      <c r="BD8" s="240">
        <v>506.56920000000002</v>
      </c>
      <c r="BE8" s="333">
        <v>630.11469999999997</v>
      </c>
      <c r="BF8" s="333">
        <v>583.26930000000004</v>
      </c>
      <c r="BG8" s="333">
        <v>482.2996</v>
      </c>
      <c r="BH8" s="333">
        <v>418.51060000000001</v>
      </c>
      <c r="BI8" s="333">
        <v>458.24549999999999</v>
      </c>
      <c r="BJ8" s="333">
        <v>545.27110000000005</v>
      </c>
      <c r="BK8" s="333">
        <v>592.07749999999999</v>
      </c>
      <c r="BL8" s="333">
        <v>562.16489999999999</v>
      </c>
      <c r="BM8" s="333">
        <v>491.16239999999999</v>
      </c>
      <c r="BN8" s="333">
        <v>389.97230000000002</v>
      </c>
      <c r="BO8" s="333">
        <v>399.01929999999999</v>
      </c>
      <c r="BP8" s="333">
        <v>530.88810000000001</v>
      </c>
      <c r="BQ8" s="333">
        <v>644.48220000000003</v>
      </c>
      <c r="BR8" s="333">
        <v>589.72490000000005</v>
      </c>
      <c r="BS8" s="333">
        <v>483.58440000000002</v>
      </c>
      <c r="BT8" s="333">
        <v>418.87560000000002</v>
      </c>
      <c r="BU8" s="333">
        <v>458.63159999999999</v>
      </c>
      <c r="BV8" s="333">
        <v>545.90599999999995</v>
      </c>
    </row>
    <row r="9" spans="1:74" ht="11.1" customHeight="1" x14ac:dyDescent="0.2">
      <c r="A9" s="111" t="s">
        <v>789</v>
      </c>
      <c r="B9" s="205" t="s">
        <v>559</v>
      </c>
      <c r="C9" s="240">
        <v>354.21071710000001</v>
      </c>
      <c r="D9" s="240">
        <v>348.40372821</v>
      </c>
      <c r="E9" s="240">
        <v>279.01680773999999</v>
      </c>
      <c r="F9" s="240">
        <v>212.98371</v>
      </c>
      <c r="G9" s="240">
        <v>208.37887710000001</v>
      </c>
      <c r="H9" s="240">
        <v>279.94639432999998</v>
      </c>
      <c r="I9" s="240">
        <v>336.80320452000001</v>
      </c>
      <c r="J9" s="240">
        <v>313.02835677000002</v>
      </c>
      <c r="K9" s="240">
        <v>278.192677</v>
      </c>
      <c r="L9" s="240">
        <v>211.19139387000001</v>
      </c>
      <c r="M9" s="240">
        <v>227.05179967000001</v>
      </c>
      <c r="N9" s="240">
        <v>294.76409483999998</v>
      </c>
      <c r="O9" s="240">
        <v>343.21300871</v>
      </c>
      <c r="P9" s="240">
        <v>308.52550793</v>
      </c>
      <c r="Q9" s="240">
        <v>244.81967129</v>
      </c>
      <c r="R9" s="240">
        <v>212.96892833000001</v>
      </c>
      <c r="S9" s="240">
        <v>206.57890935</v>
      </c>
      <c r="T9" s="240">
        <v>313.20523766999997</v>
      </c>
      <c r="U9" s="240">
        <v>350.37494967999999</v>
      </c>
      <c r="V9" s="240">
        <v>342.02133419</v>
      </c>
      <c r="W9" s="240">
        <v>277.72689700000001</v>
      </c>
      <c r="X9" s="240">
        <v>219.02208193999999</v>
      </c>
      <c r="Y9" s="240">
        <v>223.81909733000001</v>
      </c>
      <c r="Z9" s="240">
        <v>328.84632065</v>
      </c>
      <c r="AA9" s="240">
        <v>347.39163903000002</v>
      </c>
      <c r="AB9" s="240">
        <v>287.53562785999998</v>
      </c>
      <c r="AC9" s="240">
        <v>253.6364571</v>
      </c>
      <c r="AD9" s="240">
        <v>217.828215</v>
      </c>
      <c r="AE9" s="240">
        <v>214.52890644999999</v>
      </c>
      <c r="AF9" s="240">
        <v>290.61437833000002</v>
      </c>
      <c r="AG9" s="240">
        <v>351.21808548000001</v>
      </c>
      <c r="AH9" s="240">
        <v>291.86290935</v>
      </c>
      <c r="AI9" s="240">
        <v>264.53811232999999</v>
      </c>
      <c r="AJ9" s="240">
        <v>222.61270160999999</v>
      </c>
      <c r="AK9" s="240">
        <v>247.69394966999999</v>
      </c>
      <c r="AL9" s="240">
        <v>314.17248710000001</v>
      </c>
      <c r="AM9" s="240">
        <v>373.20161547999999</v>
      </c>
      <c r="AN9" s="240">
        <v>334.37366393000002</v>
      </c>
      <c r="AO9" s="240">
        <v>272.73707516000002</v>
      </c>
      <c r="AP9" s="240">
        <v>247.16185333000001</v>
      </c>
      <c r="AQ9" s="240">
        <v>247.90168935</v>
      </c>
      <c r="AR9" s="240">
        <v>327.42788967000001</v>
      </c>
      <c r="AS9" s="240">
        <v>346.95735839000002</v>
      </c>
      <c r="AT9" s="240">
        <v>330.29158968000002</v>
      </c>
      <c r="AU9" s="240">
        <v>274.72846067</v>
      </c>
      <c r="AV9" s="240">
        <v>228.38907452000001</v>
      </c>
      <c r="AW9" s="240">
        <v>269.52897567000002</v>
      </c>
      <c r="AX9" s="240">
        <v>316.84424387000001</v>
      </c>
      <c r="AY9" s="240">
        <v>347.29147774</v>
      </c>
      <c r="AZ9" s="240">
        <v>354.90831214000002</v>
      </c>
      <c r="BA9" s="240">
        <v>297.96928419</v>
      </c>
      <c r="BB9" s="240">
        <v>220.33295333000001</v>
      </c>
      <c r="BC9" s="240">
        <v>209.73580000000001</v>
      </c>
      <c r="BD9" s="240">
        <v>281.62819999999999</v>
      </c>
      <c r="BE9" s="333">
        <v>331.5718</v>
      </c>
      <c r="BF9" s="333">
        <v>330.71010000000001</v>
      </c>
      <c r="BG9" s="333">
        <v>267.22640000000001</v>
      </c>
      <c r="BH9" s="333">
        <v>226.88829999999999</v>
      </c>
      <c r="BI9" s="333">
        <v>255.32400000000001</v>
      </c>
      <c r="BJ9" s="333">
        <v>324.55720000000002</v>
      </c>
      <c r="BK9" s="333">
        <v>354.73500000000001</v>
      </c>
      <c r="BL9" s="333">
        <v>334.815</v>
      </c>
      <c r="BM9" s="333">
        <v>279.97750000000002</v>
      </c>
      <c r="BN9" s="333">
        <v>217.93029999999999</v>
      </c>
      <c r="BO9" s="333">
        <v>214.9469</v>
      </c>
      <c r="BP9" s="333">
        <v>287.7124</v>
      </c>
      <c r="BQ9" s="333">
        <v>340.84550000000002</v>
      </c>
      <c r="BR9" s="333">
        <v>336.53899999999999</v>
      </c>
      <c r="BS9" s="333">
        <v>268.95420000000001</v>
      </c>
      <c r="BT9" s="333">
        <v>227.37270000000001</v>
      </c>
      <c r="BU9" s="333">
        <v>255.71639999999999</v>
      </c>
      <c r="BV9" s="333">
        <v>325.49119999999999</v>
      </c>
    </row>
    <row r="10" spans="1:74" ht="11.1" customHeight="1" x14ac:dyDescent="0.2">
      <c r="A10" s="111" t="s">
        <v>790</v>
      </c>
      <c r="B10" s="205" t="s">
        <v>560</v>
      </c>
      <c r="C10" s="240">
        <v>1125.1998713</v>
      </c>
      <c r="D10" s="240">
        <v>1160.4272146000001</v>
      </c>
      <c r="E10" s="240">
        <v>973.78572902999997</v>
      </c>
      <c r="F10" s="240">
        <v>757.61170600000003</v>
      </c>
      <c r="G10" s="240">
        <v>835.50685612999996</v>
      </c>
      <c r="H10" s="240">
        <v>1089.349299</v>
      </c>
      <c r="I10" s="240">
        <v>1230.6753060999999</v>
      </c>
      <c r="J10" s="240">
        <v>1170.6756455</v>
      </c>
      <c r="K10" s="240">
        <v>1030.8125970000001</v>
      </c>
      <c r="L10" s="240">
        <v>793.57265386999995</v>
      </c>
      <c r="M10" s="240">
        <v>790.38486766999995</v>
      </c>
      <c r="N10" s="240">
        <v>861.58090322999999</v>
      </c>
      <c r="O10" s="240">
        <v>1069.2867793999999</v>
      </c>
      <c r="P10" s="240">
        <v>1047.0017828</v>
      </c>
      <c r="Q10" s="240">
        <v>815.00426451999999</v>
      </c>
      <c r="R10" s="240">
        <v>737.95094132999998</v>
      </c>
      <c r="S10" s="240">
        <v>809.53782935000004</v>
      </c>
      <c r="T10" s="240">
        <v>1096.5456443</v>
      </c>
      <c r="U10" s="240">
        <v>1302.8518758</v>
      </c>
      <c r="V10" s="240">
        <v>1276.2213899999999</v>
      </c>
      <c r="W10" s="240">
        <v>1121.0751247000001</v>
      </c>
      <c r="X10" s="240">
        <v>827.91537871000003</v>
      </c>
      <c r="Y10" s="240">
        <v>786.253871</v>
      </c>
      <c r="Z10" s="240">
        <v>957.50567129000001</v>
      </c>
      <c r="AA10" s="240">
        <v>993.62310032000005</v>
      </c>
      <c r="AB10" s="240">
        <v>864.54828356999997</v>
      </c>
      <c r="AC10" s="240">
        <v>825.41353871000001</v>
      </c>
      <c r="AD10" s="240">
        <v>774.89222867000001</v>
      </c>
      <c r="AE10" s="240">
        <v>853.53632322999999</v>
      </c>
      <c r="AF10" s="240">
        <v>1053.6279073000001</v>
      </c>
      <c r="AG10" s="240">
        <v>1232.7091426</v>
      </c>
      <c r="AH10" s="240">
        <v>1175.952931</v>
      </c>
      <c r="AI10" s="240">
        <v>1003.639558</v>
      </c>
      <c r="AJ10" s="240">
        <v>872.62535419000005</v>
      </c>
      <c r="AK10" s="240">
        <v>831.66716532999999</v>
      </c>
      <c r="AL10" s="240">
        <v>987.04842839000003</v>
      </c>
      <c r="AM10" s="240">
        <v>1274.2931481000001</v>
      </c>
      <c r="AN10" s="240">
        <v>981.72519570999998</v>
      </c>
      <c r="AO10" s="240">
        <v>857.57018355000002</v>
      </c>
      <c r="AP10" s="240">
        <v>796.36114133000001</v>
      </c>
      <c r="AQ10" s="240">
        <v>854.07160065000005</v>
      </c>
      <c r="AR10" s="240">
        <v>1111.499834</v>
      </c>
      <c r="AS10" s="240">
        <v>1219.0787628999999</v>
      </c>
      <c r="AT10" s="240">
        <v>1197.0104100000001</v>
      </c>
      <c r="AU10" s="240">
        <v>1135.0498187000001</v>
      </c>
      <c r="AV10" s="240">
        <v>923.41024645000005</v>
      </c>
      <c r="AW10" s="240">
        <v>894.03274433000001</v>
      </c>
      <c r="AX10" s="240">
        <v>997.66430000000003</v>
      </c>
      <c r="AY10" s="240">
        <v>1062.0164812999999</v>
      </c>
      <c r="AZ10" s="240">
        <v>1004.7136346</v>
      </c>
      <c r="BA10" s="240">
        <v>877.27693710000005</v>
      </c>
      <c r="BB10" s="240">
        <v>774.35467867</v>
      </c>
      <c r="BC10" s="240">
        <v>856.72910000000002</v>
      </c>
      <c r="BD10" s="240">
        <v>1085.98</v>
      </c>
      <c r="BE10" s="333">
        <v>1232.499</v>
      </c>
      <c r="BF10" s="333">
        <v>1190.838</v>
      </c>
      <c r="BG10" s="333">
        <v>1015.003</v>
      </c>
      <c r="BH10" s="333">
        <v>867.49210000000005</v>
      </c>
      <c r="BI10" s="333">
        <v>848.3528</v>
      </c>
      <c r="BJ10" s="333">
        <v>993.51390000000004</v>
      </c>
      <c r="BK10" s="333">
        <v>1113.5250000000001</v>
      </c>
      <c r="BL10" s="333">
        <v>1057.2850000000001</v>
      </c>
      <c r="BM10" s="333">
        <v>888.31920000000002</v>
      </c>
      <c r="BN10" s="333">
        <v>773.03629999999998</v>
      </c>
      <c r="BO10" s="333">
        <v>811.15390000000002</v>
      </c>
      <c r="BP10" s="333">
        <v>1041.8579999999999</v>
      </c>
      <c r="BQ10" s="333">
        <v>1239.066</v>
      </c>
      <c r="BR10" s="333">
        <v>1210.1610000000001</v>
      </c>
      <c r="BS10" s="333">
        <v>1027.1010000000001</v>
      </c>
      <c r="BT10" s="333">
        <v>875.26850000000002</v>
      </c>
      <c r="BU10" s="333">
        <v>854.96720000000005</v>
      </c>
      <c r="BV10" s="333">
        <v>1000.072</v>
      </c>
    </row>
    <row r="11" spans="1:74" ht="11.1" customHeight="1" x14ac:dyDescent="0.2">
      <c r="A11" s="111" t="s">
        <v>791</v>
      </c>
      <c r="B11" s="205" t="s">
        <v>561</v>
      </c>
      <c r="C11" s="240">
        <v>395.01376032000002</v>
      </c>
      <c r="D11" s="240">
        <v>430.60846786000002</v>
      </c>
      <c r="E11" s="240">
        <v>341.58431676999999</v>
      </c>
      <c r="F11" s="240">
        <v>239.75375667</v>
      </c>
      <c r="G11" s="240">
        <v>248.37991</v>
      </c>
      <c r="H11" s="240">
        <v>337.70903866999998</v>
      </c>
      <c r="I11" s="240">
        <v>402.26460871</v>
      </c>
      <c r="J11" s="240">
        <v>400.41132451999999</v>
      </c>
      <c r="K11" s="240">
        <v>341.62815132999998</v>
      </c>
      <c r="L11" s="240">
        <v>247.18164257999999</v>
      </c>
      <c r="M11" s="240">
        <v>237.078495</v>
      </c>
      <c r="N11" s="240">
        <v>273.64878128999999</v>
      </c>
      <c r="O11" s="240">
        <v>364.52192742</v>
      </c>
      <c r="P11" s="240">
        <v>373.73972483</v>
      </c>
      <c r="Q11" s="240">
        <v>270.05783000000002</v>
      </c>
      <c r="R11" s="240">
        <v>233.78841333</v>
      </c>
      <c r="S11" s="240">
        <v>242.66892677000001</v>
      </c>
      <c r="T11" s="240">
        <v>343.94356900000002</v>
      </c>
      <c r="U11" s="240">
        <v>418.24294355000001</v>
      </c>
      <c r="V11" s="240">
        <v>423.06503322999998</v>
      </c>
      <c r="W11" s="240">
        <v>388.15047933</v>
      </c>
      <c r="X11" s="240">
        <v>273.35979484000001</v>
      </c>
      <c r="Y11" s="240">
        <v>243.65447266999999</v>
      </c>
      <c r="Z11" s="240">
        <v>314.60738128999998</v>
      </c>
      <c r="AA11" s="240">
        <v>344.68289386999999</v>
      </c>
      <c r="AB11" s="240">
        <v>300.08907857000003</v>
      </c>
      <c r="AC11" s="240">
        <v>260.62287709999998</v>
      </c>
      <c r="AD11" s="240">
        <v>245.88436132999999</v>
      </c>
      <c r="AE11" s="240">
        <v>252.35767774000001</v>
      </c>
      <c r="AF11" s="240">
        <v>322.645782</v>
      </c>
      <c r="AG11" s="240">
        <v>389.37708064999998</v>
      </c>
      <c r="AH11" s="240">
        <v>381.84483161000003</v>
      </c>
      <c r="AI11" s="240">
        <v>321.61479666999998</v>
      </c>
      <c r="AJ11" s="240">
        <v>267.84766000000002</v>
      </c>
      <c r="AK11" s="240">
        <v>258.64373267000002</v>
      </c>
      <c r="AL11" s="240">
        <v>326.94493612999997</v>
      </c>
      <c r="AM11" s="240">
        <v>463.72701065000001</v>
      </c>
      <c r="AN11" s="240">
        <v>370.26792107</v>
      </c>
      <c r="AO11" s="240">
        <v>269.57624902999999</v>
      </c>
      <c r="AP11" s="240">
        <v>257.09480133</v>
      </c>
      <c r="AQ11" s="240">
        <v>274.21201934999999</v>
      </c>
      <c r="AR11" s="240">
        <v>371.48309899999998</v>
      </c>
      <c r="AS11" s="240">
        <v>410.78236773999998</v>
      </c>
      <c r="AT11" s="240">
        <v>397.74829839</v>
      </c>
      <c r="AU11" s="240">
        <v>380.33246500000001</v>
      </c>
      <c r="AV11" s="240">
        <v>290.53188354999998</v>
      </c>
      <c r="AW11" s="240">
        <v>284.73711333</v>
      </c>
      <c r="AX11" s="240">
        <v>344.13846129000001</v>
      </c>
      <c r="AY11" s="240">
        <v>367.80439934999998</v>
      </c>
      <c r="AZ11" s="240">
        <v>355.75410928999997</v>
      </c>
      <c r="BA11" s="240">
        <v>296.44496032000001</v>
      </c>
      <c r="BB11" s="240">
        <v>245.32110967</v>
      </c>
      <c r="BC11" s="240">
        <v>263.12759999999997</v>
      </c>
      <c r="BD11" s="240">
        <v>347.97320000000002</v>
      </c>
      <c r="BE11" s="333">
        <v>391.44110000000001</v>
      </c>
      <c r="BF11" s="333">
        <v>392.88979999999998</v>
      </c>
      <c r="BG11" s="333">
        <v>350.5247</v>
      </c>
      <c r="BH11" s="333">
        <v>271.30239999999998</v>
      </c>
      <c r="BI11" s="333">
        <v>266.66320000000002</v>
      </c>
      <c r="BJ11" s="333">
        <v>335.94940000000003</v>
      </c>
      <c r="BK11" s="333">
        <v>388.85309999999998</v>
      </c>
      <c r="BL11" s="333">
        <v>387.08100000000002</v>
      </c>
      <c r="BM11" s="333">
        <v>304.0453</v>
      </c>
      <c r="BN11" s="333">
        <v>241.66739999999999</v>
      </c>
      <c r="BO11" s="333">
        <v>259.9855</v>
      </c>
      <c r="BP11" s="333">
        <v>339.60840000000002</v>
      </c>
      <c r="BQ11" s="333">
        <v>393.85210000000001</v>
      </c>
      <c r="BR11" s="333">
        <v>397.2774</v>
      </c>
      <c r="BS11" s="333">
        <v>352.56509999999997</v>
      </c>
      <c r="BT11" s="333">
        <v>271.78469999999999</v>
      </c>
      <c r="BU11" s="333">
        <v>267.30689999999998</v>
      </c>
      <c r="BV11" s="333">
        <v>336.7715</v>
      </c>
    </row>
    <row r="12" spans="1:74" ht="11.1" customHeight="1" x14ac:dyDescent="0.2">
      <c r="A12" s="111" t="s">
        <v>792</v>
      </c>
      <c r="B12" s="205" t="s">
        <v>562</v>
      </c>
      <c r="C12" s="240">
        <v>651.27956418999997</v>
      </c>
      <c r="D12" s="240">
        <v>614.36426929000004</v>
      </c>
      <c r="E12" s="240">
        <v>555.70625128999995</v>
      </c>
      <c r="F12" s="240">
        <v>423.314573</v>
      </c>
      <c r="G12" s="240">
        <v>454.18184676999999</v>
      </c>
      <c r="H12" s="240">
        <v>647.01072333000002</v>
      </c>
      <c r="I12" s="240">
        <v>801.63724483999999</v>
      </c>
      <c r="J12" s="240">
        <v>832.88282000000004</v>
      </c>
      <c r="K12" s="240">
        <v>733.43099299999994</v>
      </c>
      <c r="L12" s="240">
        <v>541.77345193999997</v>
      </c>
      <c r="M12" s="240">
        <v>421.46347700000001</v>
      </c>
      <c r="N12" s="240">
        <v>489.23709387000002</v>
      </c>
      <c r="O12" s="240">
        <v>596.39187064999999</v>
      </c>
      <c r="P12" s="240">
        <v>552.26084655</v>
      </c>
      <c r="Q12" s="240">
        <v>431.28103322999999</v>
      </c>
      <c r="R12" s="240">
        <v>417.79120367000002</v>
      </c>
      <c r="S12" s="240">
        <v>465.90566194000002</v>
      </c>
      <c r="T12" s="240">
        <v>673.53418499999998</v>
      </c>
      <c r="U12" s="240">
        <v>844.28039225999999</v>
      </c>
      <c r="V12" s="240">
        <v>834.16945773999998</v>
      </c>
      <c r="W12" s="240">
        <v>751.01322800000003</v>
      </c>
      <c r="X12" s="240">
        <v>576.60779355</v>
      </c>
      <c r="Y12" s="240">
        <v>454.23350467</v>
      </c>
      <c r="Z12" s="240">
        <v>518.60468645000003</v>
      </c>
      <c r="AA12" s="240">
        <v>589.27598225999998</v>
      </c>
      <c r="AB12" s="240">
        <v>486.61465786000002</v>
      </c>
      <c r="AC12" s="240">
        <v>438.68950225999998</v>
      </c>
      <c r="AD12" s="240">
        <v>442.90456599999999</v>
      </c>
      <c r="AE12" s="240">
        <v>497.76266419000001</v>
      </c>
      <c r="AF12" s="240">
        <v>679.53488332999996</v>
      </c>
      <c r="AG12" s="240">
        <v>796.31396484000004</v>
      </c>
      <c r="AH12" s="240">
        <v>799.31094226000005</v>
      </c>
      <c r="AI12" s="240">
        <v>695.07308933000002</v>
      </c>
      <c r="AJ12" s="240">
        <v>577.13422000000003</v>
      </c>
      <c r="AK12" s="240">
        <v>455.95133167</v>
      </c>
      <c r="AL12" s="240">
        <v>521.16883742000005</v>
      </c>
      <c r="AM12" s="240">
        <v>749.39200031999997</v>
      </c>
      <c r="AN12" s="240">
        <v>627.34195536000004</v>
      </c>
      <c r="AO12" s="240">
        <v>450.33108386999999</v>
      </c>
      <c r="AP12" s="240">
        <v>436.12626999999998</v>
      </c>
      <c r="AQ12" s="240">
        <v>530.23506194000004</v>
      </c>
      <c r="AR12" s="240">
        <v>782.46066867000002</v>
      </c>
      <c r="AS12" s="240">
        <v>836.83342742000002</v>
      </c>
      <c r="AT12" s="240">
        <v>832.35427322999999</v>
      </c>
      <c r="AU12" s="240">
        <v>738.85222133000002</v>
      </c>
      <c r="AV12" s="240">
        <v>568.76376968</v>
      </c>
      <c r="AW12" s="240">
        <v>479.19336866999998</v>
      </c>
      <c r="AX12" s="240">
        <v>550.87806</v>
      </c>
      <c r="AY12" s="240">
        <v>615.45780903000002</v>
      </c>
      <c r="AZ12" s="240">
        <v>596.92007536000006</v>
      </c>
      <c r="BA12" s="240">
        <v>517.05518710000001</v>
      </c>
      <c r="BB12" s="240">
        <v>457.53342966999998</v>
      </c>
      <c r="BC12" s="240">
        <v>494.97320000000002</v>
      </c>
      <c r="BD12" s="240">
        <v>699.25070000000005</v>
      </c>
      <c r="BE12" s="333">
        <v>760.56560000000002</v>
      </c>
      <c r="BF12" s="333">
        <v>804.91759999999999</v>
      </c>
      <c r="BG12" s="333">
        <v>724.08479999999997</v>
      </c>
      <c r="BH12" s="333">
        <v>565.6277</v>
      </c>
      <c r="BI12" s="333">
        <v>461.36750000000001</v>
      </c>
      <c r="BJ12" s="333">
        <v>550.77329999999995</v>
      </c>
      <c r="BK12" s="333">
        <v>634.72469999999998</v>
      </c>
      <c r="BL12" s="333">
        <v>613.15989999999999</v>
      </c>
      <c r="BM12" s="333">
        <v>517.31799999999998</v>
      </c>
      <c r="BN12" s="333">
        <v>463.67649999999998</v>
      </c>
      <c r="BO12" s="333">
        <v>509.10719999999998</v>
      </c>
      <c r="BP12" s="333">
        <v>720.06169999999997</v>
      </c>
      <c r="BQ12" s="333">
        <v>787.91219999999998</v>
      </c>
      <c r="BR12" s="333">
        <v>830.85059999999999</v>
      </c>
      <c r="BS12" s="333">
        <v>743.07069999999999</v>
      </c>
      <c r="BT12" s="333">
        <v>575.9434</v>
      </c>
      <c r="BU12" s="333">
        <v>467.94799999999998</v>
      </c>
      <c r="BV12" s="333">
        <v>558.27560000000005</v>
      </c>
    </row>
    <row r="13" spans="1:74" ht="11.1" customHeight="1" x14ac:dyDescent="0.2">
      <c r="A13" s="111" t="s">
        <v>793</v>
      </c>
      <c r="B13" s="205" t="s">
        <v>563</v>
      </c>
      <c r="C13" s="240">
        <v>265.96170839000001</v>
      </c>
      <c r="D13" s="240">
        <v>222.36977214000001</v>
      </c>
      <c r="E13" s="240">
        <v>212.35980161000001</v>
      </c>
      <c r="F13" s="240">
        <v>200.06269667000001</v>
      </c>
      <c r="G13" s="240">
        <v>207.25262677000001</v>
      </c>
      <c r="H13" s="240">
        <v>312.51719266999999</v>
      </c>
      <c r="I13" s="240">
        <v>346.55846871</v>
      </c>
      <c r="J13" s="240">
        <v>350.61205934999998</v>
      </c>
      <c r="K13" s="240">
        <v>298.50804067000001</v>
      </c>
      <c r="L13" s="240">
        <v>229.94685548000001</v>
      </c>
      <c r="M13" s="240">
        <v>211.79171099999999</v>
      </c>
      <c r="N13" s="240">
        <v>267.74142096999998</v>
      </c>
      <c r="O13" s="240">
        <v>276.17286323000002</v>
      </c>
      <c r="P13" s="240">
        <v>235.80014206999999</v>
      </c>
      <c r="Q13" s="240">
        <v>206.5439629</v>
      </c>
      <c r="R13" s="240">
        <v>201.14193266999999</v>
      </c>
      <c r="S13" s="240">
        <v>218.71195226</v>
      </c>
      <c r="T13" s="240">
        <v>335.53257932999998</v>
      </c>
      <c r="U13" s="240">
        <v>376.44281968000001</v>
      </c>
      <c r="V13" s="240">
        <v>355.47523645000001</v>
      </c>
      <c r="W13" s="240">
        <v>277.04008933</v>
      </c>
      <c r="X13" s="240">
        <v>220.03514516000001</v>
      </c>
      <c r="Y13" s="240">
        <v>210.51419933</v>
      </c>
      <c r="Z13" s="240">
        <v>264.04343839000001</v>
      </c>
      <c r="AA13" s="240">
        <v>276.97952064999998</v>
      </c>
      <c r="AB13" s="240">
        <v>237.66529714000001</v>
      </c>
      <c r="AC13" s="240">
        <v>216.48964290000001</v>
      </c>
      <c r="AD13" s="240">
        <v>210.35746599999999</v>
      </c>
      <c r="AE13" s="240">
        <v>234.34469515999999</v>
      </c>
      <c r="AF13" s="240">
        <v>331.46131532999999</v>
      </c>
      <c r="AG13" s="240">
        <v>389.07921902999999</v>
      </c>
      <c r="AH13" s="240">
        <v>355.84564547999997</v>
      </c>
      <c r="AI13" s="240">
        <v>289.99626067000003</v>
      </c>
      <c r="AJ13" s="240">
        <v>225.03575742000001</v>
      </c>
      <c r="AK13" s="240">
        <v>213.61345166999999</v>
      </c>
      <c r="AL13" s="240">
        <v>254.43125774000001</v>
      </c>
      <c r="AM13" s="240">
        <v>254.55635774000001</v>
      </c>
      <c r="AN13" s="240">
        <v>243.46425321000001</v>
      </c>
      <c r="AO13" s="240">
        <v>220.03896968000001</v>
      </c>
      <c r="AP13" s="240">
        <v>219.02721233</v>
      </c>
      <c r="AQ13" s="240">
        <v>243.43098839000001</v>
      </c>
      <c r="AR13" s="240">
        <v>327.19155267000002</v>
      </c>
      <c r="AS13" s="240">
        <v>391.99033484</v>
      </c>
      <c r="AT13" s="240">
        <v>375.50899515999998</v>
      </c>
      <c r="AU13" s="240">
        <v>310.94898667000001</v>
      </c>
      <c r="AV13" s="240">
        <v>216.60340160999999</v>
      </c>
      <c r="AW13" s="240">
        <v>223.22689567</v>
      </c>
      <c r="AX13" s="240">
        <v>264.39074773999999</v>
      </c>
      <c r="AY13" s="240">
        <v>272.23922742000002</v>
      </c>
      <c r="AZ13" s="240">
        <v>269.91483106999999</v>
      </c>
      <c r="BA13" s="240">
        <v>229.84577515999999</v>
      </c>
      <c r="BB13" s="240">
        <v>213.18253232999999</v>
      </c>
      <c r="BC13" s="240">
        <v>230.7157</v>
      </c>
      <c r="BD13" s="240">
        <v>306.48450000000003</v>
      </c>
      <c r="BE13" s="333">
        <v>370.34339999999997</v>
      </c>
      <c r="BF13" s="333">
        <v>372.30279999999999</v>
      </c>
      <c r="BG13" s="333">
        <v>300.24059999999997</v>
      </c>
      <c r="BH13" s="333">
        <v>218.99260000000001</v>
      </c>
      <c r="BI13" s="333">
        <v>224.74369999999999</v>
      </c>
      <c r="BJ13" s="333">
        <v>267.5917</v>
      </c>
      <c r="BK13" s="333">
        <v>276.00139999999999</v>
      </c>
      <c r="BL13" s="333">
        <v>263.75110000000001</v>
      </c>
      <c r="BM13" s="333">
        <v>226.85640000000001</v>
      </c>
      <c r="BN13" s="333">
        <v>213.85329999999999</v>
      </c>
      <c r="BO13" s="333">
        <v>248.10579999999999</v>
      </c>
      <c r="BP13" s="333">
        <v>332.67750000000001</v>
      </c>
      <c r="BQ13" s="333">
        <v>384.11070000000001</v>
      </c>
      <c r="BR13" s="333">
        <v>379.76429999999999</v>
      </c>
      <c r="BS13" s="333">
        <v>306.7491</v>
      </c>
      <c r="BT13" s="333">
        <v>222.09649999999999</v>
      </c>
      <c r="BU13" s="333">
        <v>227.24629999999999</v>
      </c>
      <c r="BV13" s="333">
        <v>270.56270000000001</v>
      </c>
    </row>
    <row r="14" spans="1:74" ht="11.1" customHeight="1" x14ac:dyDescent="0.2">
      <c r="A14" s="111" t="s">
        <v>794</v>
      </c>
      <c r="B14" s="205" t="s">
        <v>256</v>
      </c>
      <c r="C14" s="240">
        <v>433.78232645000003</v>
      </c>
      <c r="D14" s="240">
        <v>385.84238893000003</v>
      </c>
      <c r="E14" s="240">
        <v>357.46511419000001</v>
      </c>
      <c r="F14" s="240">
        <v>340.38886066999999</v>
      </c>
      <c r="G14" s="240">
        <v>305.79577903000001</v>
      </c>
      <c r="H14" s="240">
        <v>362.92859199999998</v>
      </c>
      <c r="I14" s="240">
        <v>428.87730226000002</v>
      </c>
      <c r="J14" s="240">
        <v>411.88228484000001</v>
      </c>
      <c r="K14" s="240">
        <v>432.07542833000002</v>
      </c>
      <c r="L14" s="240">
        <v>388.08432257999999</v>
      </c>
      <c r="M14" s="240">
        <v>365.93524100000002</v>
      </c>
      <c r="N14" s="240">
        <v>444.56243323000001</v>
      </c>
      <c r="O14" s="240">
        <v>447.55470355</v>
      </c>
      <c r="P14" s="240">
        <v>396.33354931000002</v>
      </c>
      <c r="Q14" s="240">
        <v>365.21470871000002</v>
      </c>
      <c r="R14" s="240">
        <v>323.77218399999998</v>
      </c>
      <c r="S14" s="240">
        <v>306.72620129000001</v>
      </c>
      <c r="T14" s="240">
        <v>372.25786099999999</v>
      </c>
      <c r="U14" s="240">
        <v>409.17895193999999</v>
      </c>
      <c r="V14" s="240">
        <v>457.50497452000002</v>
      </c>
      <c r="W14" s="240">
        <v>395.72094633</v>
      </c>
      <c r="X14" s="240">
        <v>353.13975871000002</v>
      </c>
      <c r="Y14" s="240">
        <v>348.57594533000002</v>
      </c>
      <c r="Z14" s="240">
        <v>447.53805483999997</v>
      </c>
      <c r="AA14" s="240">
        <v>491.26194871000001</v>
      </c>
      <c r="AB14" s="240">
        <v>425.18213714000001</v>
      </c>
      <c r="AC14" s="240">
        <v>387.47049515999998</v>
      </c>
      <c r="AD14" s="240">
        <v>327.37961632999998</v>
      </c>
      <c r="AE14" s="240">
        <v>339.54817742</v>
      </c>
      <c r="AF14" s="240">
        <v>385.85600633000001</v>
      </c>
      <c r="AG14" s="240">
        <v>454.35733968</v>
      </c>
      <c r="AH14" s="240">
        <v>467.56710128999998</v>
      </c>
      <c r="AI14" s="240">
        <v>424.39114367000002</v>
      </c>
      <c r="AJ14" s="240">
        <v>339.37544451999997</v>
      </c>
      <c r="AK14" s="240">
        <v>377.13368732999999</v>
      </c>
      <c r="AL14" s="240">
        <v>427.65893129</v>
      </c>
      <c r="AM14" s="240">
        <v>438.55983355000001</v>
      </c>
      <c r="AN14" s="240">
        <v>403.75936429000001</v>
      </c>
      <c r="AO14" s="240">
        <v>421.68675160999999</v>
      </c>
      <c r="AP14" s="240">
        <v>332.99009767000001</v>
      </c>
      <c r="AQ14" s="240">
        <v>333.69613355000001</v>
      </c>
      <c r="AR14" s="240">
        <v>349.48996667</v>
      </c>
      <c r="AS14" s="240">
        <v>444.81484289999997</v>
      </c>
      <c r="AT14" s="240">
        <v>523.97119483999995</v>
      </c>
      <c r="AU14" s="240">
        <v>344.62315332999998</v>
      </c>
      <c r="AV14" s="240">
        <v>357.66932967999998</v>
      </c>
      <c r="AW14" s="240">
        <v>352.62141867000003</v>
      </c>
      <c r="AX14" s="240">
        <v>418.07597355000001</v>
      </c>
      <c r="AY14" s="240">
        <v>464.12027805999998</v>
      </c>
      <c r="AZ14" s="240">
        <v>434.62154070999998</v>
      </c>
      <c r="BA14" s="240">
        <v>401.53329774000002</v>
      </c>
      <c r="BB14" s="240">
        <v>312.31076933000003</v>
      </c>
      <c r="BC14" s="240">
        <v>331.58629999999999</v>
      </c>
      <c r="BD14" s="240">
        <v>347.74650000000003</v>
      </c>
      <c r="BE14" s="333">
        <v>413.12790000000001</v>
      </c>
      <c r="BF14" s="333">
        <v>482.48700000000002</v>
      </c>
      <c r="BG14" s="333">
        <v>334.76569999999998</v>
      </c>
      <c r="BH14" s="333">
        <v>355.99939999999998</v>
      </c>
      <c r="BI14" s="333">
        <v>358.4563</v>
      </c>
      <c r="BJ14" s="333">
        <v>427.03320000000002</v>
      </c>
      <c r="BK14" s="333">
        <v>473.72609999999997</v>
      </c>
      <c r="BL14" s="333">
        <v>413.92039999999997</v>
      </c>
      <c r="BM14" s="333">
        <v>384.64420000000001</v>
      </c>
      <c r="BN14" s="333">
        <v>313.4787</v>
      </c>
      <c r="BO14" s="333">
        <v>333.37810000000002</v>
      </c>
      <c r="BP14" s="333">
        <v>352.25220000000002</v>
      </c>
      <c r="BQ14" s="333">
        <v>417.15499999999997</v>
      </c>
      <c r="BR14" s="333">
        <v>486.37290000000002</v>
      </c>
      <c r="BS14" s="333">
        <v>337.02109999999999</v>
      </c>
      <c r="BT14" s="333">
        <v>359.22519999999997</v>
      </c>
      <c r="BU14" s="333">
        <v>359.99599999999998</v>
      </c>
      <c r="BV14" s="333">
        <v>428.846</v>
      </c>
    </row>
    <row r="15" spans="1:74" ht="11.1" customHeight="1" x14ac:dyDescent="0.2">
      <c r="A15" s="111" t="s">
        <v>814</v>
      </c>
      <c r="B15" s="205" t="s">
        <v>257</v>
      </c>
      <c r="C15" s="240">
        <v>14.025725806000001</v>
      </c>
      <c r="D15" s="240">
        <v>13.679761071</v>
      </c>
      <c r="E15" s="240">
        <v>12.402384839</v>
      </c>
      <c r="F15" s="240">
        <v>12.004967000000001</v>
      </c>
      <c r="G15" s="240">
        <v>11.061171613000001</v>
      </c>
      <c r="H15" s="240">
        <v>11.454253333</v>
      </c>
      <c r="I15" s="240">
        <v>12.432090968000001</v>
      </c>
      <c r="J15" s="240">
        <v>12.856195806000001</v>
      </c>
      <c r="K15" s="240">
        <v>13.428299666999999</v>
      </c>
      <c r="L15" s="240">
        <v>12.679321613000001</v>
      </c>
      <c r="M15" s="240">
        <v>13.616410332999999</v>
      </c>
      <c r="N15" s="240">
        <v>14.458232258000001</v>
      </c>
      <c r="O15" s="240">
        <v>14.091412903</v>
      </c>
      <c r="P15" s="240">
        <v>12.916223448</v>
      </c>
      <c r="Q15" s="240">
        <v>11.869316774</v>
      </c>
      <c r="R15" s="240">
        <v>11.870941999999999</v>
      </c>
      <c r="S15" s="240">
        <v>11.264081613</v>
      </c>
      <c r="T15" s="240">
        <v>11.734430667</v>
      </c>
      <c r="U15" s="240">
        <v>12.002840967999999</v>
      </c>
      <c r="V15" s="240">
        <v>12.748007419</v>
      </c>
      <c r="W15" s="240">
        <v>12.413723666999999</v>
      </c>
      <c r="X15" s="240">
        <v>12.701256129000001</v>
      </c>
      <c r="Y15" s="240">
        <v>13.035581000000001</v>
      </c>
      <c r="Z15" s="240">
        <v>14.73947871</v>
      </c>
      <c r="AA15" s="240">
        <v>14.730658387</v>
      </c>
      <c r="AB15" s="240">
        <v>13.571676429</v>
      </c>
      <c r="AC15" s="240">
        <v>13.27645871</v>
      </c>
      <c r="AD15" s="240">
        <v>12.117092333</v>
      </c>
      <c r="AE15" s="240">
        <v>11.628399032000001</v>
      </c>
      <c r="AF15" s="240">
        <v>11.745936667</v>
      </c>
      <c r="AG15" s="240">
        <v>12.286245484</v>
      </c>
      <c r="AH15" s="240">
        <v>12.516493871</v>
      </c>
      <c r="AI15" s="240">
        <v>12.466835</v>
      </c>
      <c r="AJ15" s="240">
        <v>12.654257097</v>
      </c>
      <c r="AK15" s="240">
        <v>13.446372332999999</v>
      </c>
      <c r="AL15" s="240">
        <v>13.769875161</v>
      </c>
      <c r="AM15" s="240">
        <v>14.165088387000001</v>
      </c>
      <c r="AN15" s="240">
        <v>13.910793214</v>
      </c>
      <c r="AO15" s="240">
        <v>13.130889677000001</v>
      </c>
      <c r="AP15" s="240">
        <v>12.527579666999999</v>
      </c>
      <c r="AQ15" s="240">
        <v>11.590803226</v>
      </c>
      <c r="AR15" s="240">
        <v>11.826333999999999</v>
      </c>
      <c r="AS15" s="240">
        <v>12.278581613</v>
      </c>
      <c r="AT15" s="240">
        <v>12.697917742</v>
      </c>
      <c r="AU15" s="240">
        <v>12.810019</v>
      </c>
      <c r="AV15" s="240">
        <v>12.783951934999999</v>
      </c>
      <c r="AW15" s="240">
        <v>13.353782000000001</v>
      </c>
      <c r="AX15" s="240">
        <v>13.448583226</v>
      </c>
      <c r="AY15" s="240">
        <v>14.369874193999999</v>
      </c>
      <c r="AZ15" s="240">
        <v>12.9139675</v>
      </c>
      <c r="BA15" s="240">
        <v>12.067821613</v>
      </c>
      <c r="BB15" s="240">
        <v>11.482411333</v>
      </c>
      <c r="BC15" s="240">
        <v>11.4656</v>
      </c>
      <c r="BD15" s="240">
        <v>11.70182</v>
      </c>
      <c r="BE15" s="333">
        <v>12.15631</v>
      </c>
      <c r="BF15" s="333">
        <v>12.580859999999999</v>
      </c>
      <c r="BG15" s="333">
        <v>12.69561</v>
      </c>
      <c r="BH15" s="333">
        <v>12.675230000000001</v>
      </c>
      <c r="BI15" s="333">
        <v>13.248469999999999</v>
      </c>
      <c r="BJ15" s="333">
        <v>13.341480000000001</v>
      </c>
      <c r="BK15" s="333">
        <v>14.25872</v>
      </c>
      <c r="BL15" s="333">
        <v>12.80922</v>
      </c>
      <c r="BM15" s="333">
        <v>11.97109</v>
      </c>
      <c r="BN15" s="333">
        <v>11.385619999999999</v>
      </c>
      <c r="BO15" s="333">
        <v>11.372909999999999</v>
      </c>
      <c r="BP15" s="333">
        <v>11.609310000000001</v>
      </c>
      <c r="BQ15" s="333">
        <v>12.060169999999999</v>
      </c>
      <c r="BR15" s="333">
        <v>12.480840000000001</v>
      </c>
      <c r="BS15" s="333">
        <v>12.594799999999999</v>
      </c>
      <c r="BT15" s="333">
        <v>12.574070000000001</v>
      </c>
      <c r="BU15" s="333">
        <v>13.14255</v>
      </c>
      <c r="BV15" s="333">
        <v>13.23522</v>
      </c>
    </row>
    <row r="16" spans="1:74" ht="11.1" customHeight="1" x14ac:dyDescent="0.2">
      <c r="A16" s="111" t="s">
        <v>815</v>
      </c>
      <c r="B16" s="205" t="s">
        <v>565</v>
      </c>
      <c r="C16" s="240">
        <v>4444.0277032000004</v>
      </c>
      <c r="D16" s="240">
        <v>4422.7757357</v>
      </c>
      <c r="E16" s="240">
        <v>3779.5842161</v>
      </c>
      <c r="F16" s="240">
        <v>3006.6395790000001</v>
      </c>
      <c r="G16" s="240">
        <v>3069.6946094</v>
      </c>
      <c r="H16" s="240">
        <v>4009.9917850000002</v>
      </c>
      <c r="I16" s="240">
        <v>4710.9125997000001</v>
      </c>
      <c r="J16" s="240">
        <v>4661.7788586999995</v>
      </c>
      <c r="K16" s="240">
        <v>4180.5555430000004</v>
      </c>
      <c r="L16" s="240">
        <v>3204.80798</v>
      </c>
      <c r="M16" s="240">
        <v>3089.2583076999999</v>
      </c>
      <c r="N16" s="240">
        <v>3602.2721571000002</v>
      </c>
      <c r="O16" s="240">
        <v>4224.8983329000002</v>
      </c>
      <c r="P16" s="240">
        <v>3998.6008631</v>
      </c>
      <c r="Q16" s="240">
        <v>3233.1153377000001</v>
      </c>
      <c r="R16" s="240">
        <v>2941.4780123</v>
      </c>
      <c r="S16" s="240">
        <v>3038.6461202999999</v>
      </c>
      <c r="T16" s="240">
        <v>4173.7079819999999</v>
      </c>
      <c r="U16" s="240">
        <v>4980.9460319</v>
      </c>
      <c r="V16" s="240">
        <v>5046.5007610000002</v>
      </c>
      <c r="W16" s="240">
        <v>4312.0977206999996</v>
      </c>
      <c r="X16" s="240">
        <v>3274.450511</v>
      </c>
      <c r="Y16" s="240">
        <v>3108.1363769999998</v>
      </c>
      <c r="Z16" s="240">
        <v>3912.2856618999999</v>
      </c>
      <c r="AA16" s="240">
        <v>4168.1451183999998</v>
      </c>
      <c r="AB16" s="240">
        <v>3606.0084185999999</v>
      </c>
      <c r="AC16" s="240">
        <v>3325.6619442000001</v>
      </c>
      <c r="AD16" s="240">
        <v>3024.1501297</v>
      </c>
      <c r="AE16" s="240">
        <v>3170.3599619000001</v>
      </c>
      <c r="AF16" s="240">
        <v>4084.7723037000001</v>
      </c>
      <c r="AG16" s="240">
        <v>4835.4994134999997</v>
      </c>
      <c r="AH16" s="240">
        <v>4580.8763410000001</v>
      </c>
      <c r="AI16" s="240">
        <v>3959.2927453000002</v>
      </c>
      <c r="AJ16" s="240">
        <v>3316.485259</v>
      </c>
      <c r="AK16" s="240">
        <v>3277.3521847000002</v>
      </c>
      <c r="AL16" s="240">
        <v>3935.6327938999998</v>
      </c>
      <c r="AM16" s="240">
        <v>4805.7541687000003</v>
      </c>
      <c r="AN16" s="240">
        <v>4049.3976143</v>
      </c>
      <c r="AO16" s="240">
        <v>3449.6514222999999</v>
      </c>
      <c r="AP16" s="240">
        <v>3170.9396096999999</v>
      </c>
      <c r="AQ16" s="240">
        <v>3335.3080844999999</v>
      </c>
      <c r="AR16" s="240">
        <v>4315.9243662999997</v>
      </c>
      <c r="AS16" s="240">
        <v>4936.4963894000002</v>
      </c>
      <c r="AT16" s="240">
        <v>4933.8879338999996</v>
      </c>
      <c r="AU16" s="240">
        <v>4281.9823457000002</v>
      </c>
      <c r="AV16" s="240">
        <v>3439.9497345</v>
      </c>
      <c r="AW16" s="240">
        <v>3445.7323369999999</v>
      </c>
      <c r="AX16" s="240">
        <v>3955.4791547999998</v>
      </c>
      <c r="AY16" s="240">
        <v>4289.9542774000001</v>
      </c>
      <c r="AZ16" s="240">
        <v>4153.9773025000004</v>
      </c>
      <c r="BA16" s="240">
        <v>3625.3002022999999</v>
      </c>
      <c r="BB16" s="240">
        <v>3027.3556902999999</v>
      </c>
      <c r="BC16" s="240">
        <v>3167.52781</v>
      </c>
      <c r="BD16" s="240">
        <v>4067.4991199999999</v>
      </c>
      <c r="BE16" s="333">
        <v>4734.1049999999996</v>
      </c>
      <c r="BF16" s="333">
        <v>4725.4120000000003</v>
      </c>
      <c r="BG16" s="333">
        <v>3992.252</v>
      </c>
      <c r="BH16" s="333">
        <v>3348.4250000000002</v>
      </c>
      <c r="BI16" s="333">
        <v>3317.665</v>
      </c>
      <c r="BJ16" s="333">
        <v>3961.9589999999998</v>
      </c>
      <c r="BK16" s="333">
        <v>4404.4690000000001</v>
      </c>
      <c r="BL16" s="333">
        <v>4202.4290000000001</v>
      </c>
      <c r="BM16" s="333">
        <v>3585.2060000000001</v>
      </c>
      <c r="BN16" s="333">
        <v>3025.2579999999998</v>
      </c>
      <c r="BO16" s="333">
        <v>3164.9870000000001</v>
      </c>
      <c r="BP16" s="333">
        <v>4097.0770000000002</v>
      </c>
      <c r="BQ16" s="333">
        <v>4822.0940000000001</v>
      </c>
      <c r="BR16" s="333">
        <v>4809.7299999999996</v>
      </c>
      <c r="BS16" s="333">
        <v>4041.5149999999999</v>
      </c>
      <c r="BT16" s="333">
        <v>3375.06</v>
      </c>
      <c r="BU16" s="333">
        <v>3336.8429999999998</v>
      </c>
      <c r="BV16" s="333">
        <v>3983.6109999999999</v>
      </c>
    </row>
    <row r="17" spans="1:74" ht="11.1" customHeight="1" x14ac:dyDescent="0.2">
      <c r="A17" s="111"/>
      <c r="B17" s="113" t="s">
        <v>11</v>
      </c>
      <c r="C17" s="236"/>
      <c r="D17" s="236"/>
      <c r="E17" s="236"/>
      <c r="F17" s="236"/>
      <c r="G17" s="236"/>
      <c r="H17" s="236"/>
      <c r="I17" s="236"/>
      <c r="J17" s="236"/>
      <c r="K17" s="236"/>
      <c r="L17" s="236"/>
      <c r="M17" s="236"/>
      <c r="N17" s="236"/>
      <c r="O17" s="236"/>
      <c r="P17" s="236"/>
      <c r="Q17" s="236"/>
      <c r="R17" s="236"/>
      <c r="S17" s="236"/>
      <c r="T17" s="236"/>
      <c r="U17" s="236"/>
      <c r="V17" s="236"/>
      <c r="W17" s="236"/>
      <c r="X17" s="236"/>
      <c r="Y17" s="236"/>
      <c r="Z17" s="236"/>
      <c r="AA17" s="236"/>
      <c r="AB17" s="236"/>
      <c r="AC17" s="236"/>
      <c r="AD17" s="236"/>
      <c r="AE17" s="236"/>
      <c r="AF17" s="236"/>
      <c r="AG17" s="236"/>
      <c r="AH17" s="236"/>
      <c r="AI17" s="236"/>
      <c r="AJ17" s="236"/>
      <c r="AK17" s="236"/>
      <c r="AL17" s="236"/>
      <c r="AM17" s="236"/>
      <c r="AN17" s="236"/>
      <c r="AO17" s="236"/>
      <c r="AP17" s="236"/>
      <c r="AQ17" s="236"/>
      <c r="AR17" s="236"/>
      <c r="AS17" s="236"/>
      <c r="AT17" s="236"/>
      <c r="AU17" s="236"/>
      <c r="AV17" s="236"/>
      <c r="AW17" s="236"/>
      <c r="AX17" s="236"/>
      <c r="AY17" s="236"/>
      <c r="AZ17" s="236"/>
      <c r="BA17" s="236"/>
      <c r="BB17" s="236"/>
      <c r="BC17" s="236"/>
      <c r="BD17" s="236"/>
      <c r="BE17" s="372"/>
      <c r="BF17" s="372"/>
      <c r="BG17" s="372"/>
      <c r="BH17" s="372"/>
      <c r="BI17" s="372"/>
      <c r="BJ17" s="372"/>
      <c r="BK17" s="372"/>
      <c r="BL17" s="372"/>
      <c r="BM17" s="372"/>
      <c r="BN17" s="372"/>
      <c r="BO17" s="372"/>
      <c r="BP17" s="372"/>
      <c r="BQ17" s="372"/>
      <c r="BR17" s="372"/>
      <c r="BS17" s="372"/>
      <c r="BT17" s="372"/>
      <c r="BU17" s="372"/>
      <c r="BV17" s="372"/>
    </row>
    <row r="18" spans="1:74" ht="11.1" customHeight="1" x14ac:dyDescent="0.2">
      <c r="A18" s="111" t="s">
        <v>795</v>
      </c>
      <c r="B18" s="205" t="s">
        <v>557</v>
      </c>
      <c r="C18" s="240">
        <v>146.32858934999999</v>
      </c>
      <c r="D18" s="240">
        <v>157.66997107</v>
      </c>
      <c r="E18" s="240">
        <v>141.88768160999999</v>
      </c>
      <c r="F18" s="240">
        <v>138.12731966999999</v>
      </c>
      <c r="G18" s="240">
        <v>130.85264226000001</v>
      </c>
      <c r="H18" s="240">
        <v>150.38126432999999</v>
      </c>
      <c r="I18" s="240">
        <v>159.29891065000001</v>
      </c>
      <c r="J18" s="240">
        <v>161.02950354999999</v>
      </c>
      <c r="K18" s="240">
        <v>159.763563</v>
      </c>
      <c r="L18" s="240">
        <v>139.39484934999999</v>
      </c>
      <c r="M18" s="240">
        <v>133.90129433000001</v>
      </c>
      <c r="N18" s="240">
        <v>137.44297194000001</v>
      </c>
      <c r="O18" s="240">
        <v>144.65832839000001</v>
      </c>
      <c r="P18" s="240">
        <v>143.58782102999999</v>
      </c>
      <c r="Q18" s="240">
        <v>139.30783097</v>
      </c>
      <c r="R18" s="240">
        <v>134.03724333</v>
      </c>
      <c r="S18" s="240">
        <v>128.84737032000001</v>
      </c>
      <c r="T18" s="240">
        <v>150.577483</v>
      </c>
      <c r="U18" s="240">
        <v>156.74722903</v>
      </c>
      <c r="V18" s="240">
        <v>167.26882323000001</v>
      </c>
      <c r="W18" s="240">
        <v>157.97327666999999</v>
      </c>
      <c r="X18" s="240">
        <v>136.85251129</v>
      </c>
      <c r="Y18" s="240">
        <v>132.44098632999999</v>
      </c>
      <c r="Z18" s="240">
        <v>137.22753613</v>
      </c>
      <c r="AA18" s="240">
        <v>143.69310225999999</v>
      </c>
      <c r="AB18" s="240">
        <v>142.10426856999999</v>
      </c>
      <c r="AC18" s="240">
        <v>140.33577839</v>
      </c>
      <c r="AD18" s="240">
        <v>133.64772600000001</v>
      </c>
      <c r="AE18" s="240">
        <v>130.04549806</v>
      </c>
      <c r="AF18" s="240">
        <v>149.86716167</v>
      </c>
      <c r="AG18" s="240">
        <v>157.16440839000001</v>
      </c>
      <c r="AH18" s="240">
        <v>156.72129226000001</v>
      </c>
      <c r="AI18" s="240">
        <v>148.59813233</v>
      </c>
      <c r="AJ18" s="240">
        <v>134.91652194</v>
      </c>
      <c r="AK18" s="240">
        <v>137.53478999999999</v>
      </c>
      <c r="AL18" s="240">
        <v>141.03976065000001</v>
      </c>
      <c r="AM18" s="240">
        <v>147.47552515999999</v>
      </c>
      <c r="AN18" s="240">
        <v>144.83544857000001</v>
      </c>
      <c r="AO18" s="240">
        <v>132.31398644999999</v>
      </c>
      <c r="AP18" s="240">
        <v>130.64377966999999</v>
      </c>
      <c r="AQ18" s="240">
        <v>131.43536484000001</v>
      </c>
      <c r="AR18" s="240">
        <v>146.20321367</v>
      </c>
      <c r="AS18" s="240">
        <v>160.18798064999999</v>
      </c>
      <c r="AT18" s="240">
        <v>167.42496161</v>
      </c>
      <c r="AU18" s="240">
        <v>150.330735</v>
      </c>
      <c r="AV18" s="240">
        <v>136.46861290000001</v>
      </c>
      <c r="AW18" s="240">
        <v>135.443917</v>
      </c>
      <c r="AX18" s="240">
        <v>134.88897613</v>
      </c>
      <c r="AY18" s="240">
        <v>145.40358935</v>
      </c>
      <c r="AZ18" s="240">
        <v>143.15777607000001</v>
      </c>
      <c r="BA18" s="240">
        <v>136.99172128999999</v>
      </c>
      <c r="BB18" s="240">
        <v>134.00470867000001</v>
      </c>
      <c r="BC18" s="240">
        <v>128.25749999999999</v>
      </c>
      <c r="BD18" s="240">
        <v>143.6884</v>
      </c>
      <c r="BE18" s="333">
        <v>151.02959999999999</v>
      </c>
      <c r="BF18" s="333">
        <v>154.85050000000001</v>
      </c>
      <c r="BG18" s="333">
        <v>146.51300000000001</v>
      </c>
      <c r="BH18" s="333">
        <v>135.7954</v>
      </c>
      <c r="BI18" s="333">
        <v>132.90620000000001</v>
      </c>
      <c r="BJ18" s="333">
        <v>132.36619999999999</v>
      </c>
      <c r="BK18" s="333">
        <v>143.0428</v>
      </c>
      <c r="BL18" s="333">
        <v>140.37970000000001</v>
      </c>
      <c r="BM18" s="333">
        <v>133.46090000000001</v>
      </c>
      <c r="BN18" s="333">
        <v>130.28030000000001</v>
      </c>
      <c r="BO18" s="333">
        <v>124.8663</v>
      </c>
      <c r="BP18" s="333">
        <v>139.23560000000001</v>
      </c>
      <c r="BQ18" s="333">
        <v>146.9349</v>
      </c>
      <c r="BR18" s="333">
        <v>150.16</v>
      </c>
      <c r="BS18" s="333">
        <v>141.4307</v>
      </c>
      <c r="BT18" s="333">
        <v>130.9067</v>
      </c>
      <c r="BU18" s="333">
        <v>127.84650000000001</v>
      </c>
      <c r="BV18" s="333">
        <v>126.96550000000001</v>
      </c>
    </row>
    <row r="19" spans="1:74" ht="11.1" customHeight="1" x14ac:dyDescent="0.2">
      <c r="A19" s="111" t="s">
        <v>796</v>
      </c>
      <c r="B19" s="187" t="s">
        <v>590</v>
      </c>
      <c r="C19" s="240">
        <v>434.41167710000002</v>
      </c>
      <c r="D19" s="240">
        <v>472.82869036</v>
      </c>
      <c r="E19" s="240">
        <v>430.00023484000002</v>
      </c>
      <c r="F19" s="240">
        <v>401.08102066999999</v>
      </c>
      <c r="G19" s="240">
        <v>406.63846129000001</v>
      </c>
      <c r="H19" s="240">
        <v>446.00853999999998</v>
      </c>
      <c r="I19" s="240">
        <v>476.40010160999998</v>
      </c>
      <c r="J19" s="240">
        <v>482.32858257999999</v>
      </c>
      <c r="K19" s="240">
        <v>479.19822667</v>
      </c>
      <c r="L19" s="240">
        <v>408.31087323000003</v>
      </c>
      <c r="M19" s="240">
        <v>401.24821800000001</v>
      </c>
      <c r="N19" s="240">
        <v>407.33731258</v>
      </c>
      <c r="O19" s="240">
        <v>424.30752581000002</v>
      </c>
      <c r="P19" s="240">
        <v>440.65219137999998</v>
      </c>
      <c r="Q19" s="240">
        <v>408.09402065</v>
      </c>
      <c r="R19" s="240">
        <v>389.94491933</v>
      </c>
      <c r="S19" s="240">
        <v>395.47349451999997</v>
      </c>
      <c r="T19" s="240">
        <v>446.475076</v>
      </c>
      <c r="U19" s="240">
        <v>483.25817710000001</v>
      </c>
      <c r="V19" s="240">
        <v>502.86380161</v>
      </c>
      <c r="W19" s="240">
        <v>483.11819432999999</v>
      </c>
      <c r="X19" s="240">
        <v>411.18490355</v>
      </c>
      <c r="Y19" s="240">
        <v>404.08293566999998</v>
      </c>
      <c r="Z19" s="240">
        <v>414.40709935000001</v>
      </c>
      <c r="AA19" s="240">
        <v>428.29315451999997</v>
      </c>
      <c r="AB19" s="240">
        <v>447.36201713999998</v>
      </c>
      <c r="AC19" s="240">
        <v>400.70980484</v>
      </c>
      <c r="AD19" s="240">
        <v>392.76602200000002</v>
      </c>
      <c r="AE19" s="240">
        <v>385.45996031999999</v>
      </c>
      <c r="AF19" s="240">
        <v>440.21316532999998</v>
      </c>
      <c r="AG19" s="240">
        <v>476.63741742000002</v>
      </c>
      <c r="AH19" s="240">
        <v>464.96714580999998</v>
      </c>
      <c r="AI19" s="240">
        <v>451.01616967000001</v>
      </c>
      <c r="AJ19" s="240">
        <v>414.10797676999999</v>
      </c>
      <c r="AK19" s="240">
        <v>407.25192933</v>
      </c>
      <c r="AL19" s="240">
        <v>418.98257096999998</v>
      </c>
      <c r="AM19" s="240">
        <v>440.87823097</v>
      </c>
      <c r="AN19" s="240">
        <v>448.56208571000002</v>
      </c>
      <c r="AO19" s="240">
        <v>406.02551742000003</v>
      </c>
      <c r="AP19" s="240">
        <v>398.38078732999998</v>
      </c>
      <c r="AQ19" s="240">
        <v>395.37182903000001</v>
      </c>
      <c r="AR19" s="240">
        <v>441.31700699999999</v>
      </c>
      <c r="AS19" s="240">
        <v>476.96850516000001</v>
      </c>
      <c r="AT19" s="240">
        <v>489.73743258000002</v>
      </c>
      <c r="AU19" s="240">
        <v>470.54998399999999</v>
      </c>
      <c r="AV19" s="240">
        <v>417.55058064999997</v>
      </c>
      <c r="AW19" s="240">
        <v>399.67214367000003</v>
      </c>
      <c r="AX19" s="240">
        <v>412.18593644999999</v>
      </c>
      <c r="AY19" s="240">
        <v>430.52654289999998</v>
      </c>
      <c r="AZ19" s="240">
        <v>450.75726786000001</v>
      </c>
      <c r="BA19" s="240">
        <v>407.67359097000002</v>
      </c>
      <c r="BB19" s="240">
        <v>384.18151867</v>
      </c>
      <c r="BC19" s="240">
        <v>382.53359999999998</v>
      </c>
      <c r="BD19" s="240">
        <v>435.78820000000002</v>
      </c>
      <c r="BE19" s="333">
        <v>464.82580000000002</v>
      </c>
      <c r="BF19" s="333">
        <v>462.09649999999999</v>
      </c>
      <c r="BG19" s="333">
        <v>446.1454</v>
      </c>
      <c r="BH19" s="333">
        <v>410.32889999999998</v>
      </c>
      <c r="BI19" s="333">
        <v>393.67559999999997</v>
      </c>
      <c r="BJ19" s="333">
        <v>405.83030000000002</v>
      </c>
      <c r="BK19" s="333">
        <v>426.04199999999997</v>
      </c>
      <c r="BL19" s="333">
        <v>445.11950000000002</v>
      </c>
      <c r="BM19" s="333">
        <v>402.18610000000001</v>
      </c>
      <c r="BN19" s="333">
        <v>380.06459999999998</v>
      </c>
      <c r="BO19" s="333">
        <v>379.1352</v>
      </c>
      <c r="BP19" s="333">
        <v>432.87060000000002</v>
      </c>
      <c r="BQ19" s="333">
        <v>465.06509999999997</v>
      </c>
      <c r="BR19" s="333">
        <v>462.82470000000001</v>
      </c>
      <c r="BS19" s="333">
        <v>445.29759999999999</v>
      </c>
      <c r="BT19" s="333">
        <v>408.92439999999999</v>
      </c>
      <c r="BU19" s="333">
        <v>392.52370000000002</v>
      </c>
      <c r="BV19" s="333">
        <v>404.64699999999999</v>
      </c>
    </row>
    <row r="20" spans="1:74" ht="11.1" customHeight="1" x14ac:dyDescent="0.2">
      <c r="A20" s="111" t="s">
        <v>798</v>
      </c>
      <c r="B20" s="205" t="s">
        <v>558</v>
      </c>
      <c r="C20" s="240">
        <v>511.46493161000001</v>
      </c>
      <c r="D20" s="240">
        <v>529.79848892999996</v>
      </c>
      <c r="E20" s="240">
        <v>485.72947128999999</v>
      </c>
      <c r="F20" s="240">
        <v>457.40758867</v>
      </c>
      <c r="G20" s="240">
        <v>485.17988129000003</v>
      </c>
      <c r="H20" s="240">
        <v>526.51621066999996</v>
      </c>
      <c r="I20" s="240">
        <v>552.30735226000002</v>
      </c>
      <c r="J20" s="240">
        <v>542.24328032000005</v>
      </c>
      <c r="K20" s="240">
        <v>531.69134033</v>
      </c>
      <c r="L20" s="240">
        <v>475.26048871</v>
      </c>
      <c r="M20" s="240">
        <v>465.24631399999998</v>
      </c>
      <c r="N20" s="240">
        <v>469.10693773999998</v>
      </c>
      <c r="O20" s="240">
        <v>499.90867355</v>
      </c>
      <c r="P20" s="240">
        <v>495.28738344999999</v>
      </c>
      <c r="Q20" s="240">
        <v>468.74157484</v>
      </c>
      <c r="R20" s="240">
        <v>462.09718600000002</v>
      </c>
      <c r="S20" s="240">
        <v>474.39114676999998</v>
      </c>
      <c r="T20" s="240">
        <v>542.26607733000003</v>
      </c>
      <c r="U20" s="240">
        <v>563.86077870999998</v>
      </c>
      <c r="V20" s="240">
        <v>593.21352870999999</v>
      </c>
      <c r="W20" s="240">
        <v>541.25681867000003</v>
      </c>
      <c r="X20" s="240">
        <v>485.02537160999998</v>
      </c>
      <c r="Y20" s="240">
        <v>467.20959766999999</v>
      </c>
      <c r="Z20" s="240">
        <v>495.59671484</v>
      </c>
      <c r="AA20" s="240">
        <v>495.53133613</v>
      </c>
      <c r="AB20" s="240">
        <v>488.72346964000002</v>
      </c>
      <c r="AC20" s="240">
        <v>480.8714971</v>
      </c>
      <c r="AD20" s="240">
        <v>450.17493166999998</v>
      </c>
      <c r="AE20" s="240">
        <v>473.33385967999999</v>
      </c>
      <c r="AF20" s="240">
        <v>534.54234299999996</v>
      </c>
      <c r="AG20" s="240">
        <v>554.47889677000001</v>
      </c>
      <c r="AH20" s="240">
        <v>533.12989258000005</v>
      </c>
      <c r="AI20" s="240">
        <v>520.85249099999999</v>
      </c>
      <c r="AJ20" s="240">
        <v>484.10848742000002</v>
      </c>
      <c r="AK20" s="240">
        <v>473.92824300000001</v>
      </c>
      <c r="AL20" s="240">
        <v>485.01459806000003</v>
      </c>
      <c r="AM20" s="240">
        <v>516.57845548</v>
      </c>
      <c r="AN20" s="240">
        <v>502.13133106999999</v>
      </c>
      <c r="AO20" s="240">
        <v>477.84253194000001</v>
      </c>
      <c r="AP20" s="240">
        <v>462.06154233000001</v>
      </c>
      <c r="AQ20" s="240">
        <v>501.22342967999998</v>
      </c>
      <c r="AR20" s="240">
        <v>540.39550599999995</v>
      </c>
      <c r="AS20" s="240">
        <v>562.68564484000001</v>
      </c>
      <c r="AT20" s="240">
        <v>575.72518935000005</v>
      </c>
      <c r="AU20" s="240">
        <v>528.35460133000004</v>
      </c>
      <c r="AV20" s="240">
        <v>495.85191032</v>
      </c>
      <c r="AW20" s="240">
        <v>472.77624732999999</v>
      </c>
      <c r="AX20" s="240">
        <v>482.40411516</v>
      </c>
      <c r="AY20" s="240">
        <v>500.87657000000002</v>
      </c>
      <c r="AZ20" s="240">
        <v>500.84331857000001</v>
      </c>
      <c r="BA20" s="240">
        <v>483.94904774000003</v>
      </c>
      <c r="BB20" s="240">
        <v>451.95383399999997</v>
      </c>
      <c r="BC20" s="240">
        <v>481.45830000000001</v>
      </c>
      <c r="BD20" s="240">
        <v>521.38059999999996</v>
      </c>
      <c r="BE20" s="333">
        <v>556.26570000000004</v>
      </c>
      <c r="BF20" s="333">
        <v>559.35810000000004</v>
      </c>
      <c r="BG20" s="333">
        <v>512.30550000000005</v>
      </c>
      <c r="BH20" s="333">
        <v>495.12569999999999</v>
      </c>
      <c r="BI20" s="333">
        <v>464.50819999999999</v>
      </c>
      <c r="BJ20" s="333">
        <v>487.88580000000002</v>
      </c>
      <c r="BK20" s="333">
        <v>498.67489999999998</v>
      </c>
      <c r="BL20" s="333">
        <v>499.51749999999998</v>
      </c>
      <c r="BM20" s="333">
        <v>478.77199999999999</v>
      </c>
      <c r="BN20" s="333">
        <v>451.98809999999997</v>
      </c>
      <c r="BO20" s="333">
        <v>483.87810000000002</v>
      </c>
      <c r="BP20" s="333">
        <v>531.74860000000001</v>
      </c>
      <c r="BQ20" s="333">
        <v>560.24069999999995</v>
      </c>
      <c r="BR20" s="333">
        <v>561.05359999999996</v>
      </c>
      <c r="BS20" s="333">
        <v>512.07309999999995</v>
      </c>
      <c r="BT20" s="333">
        <v>494.6413</v>
      </c>
      <c r="BU20" s="333">
        <v>463.9248</v>
      </c>
      <c r="BV20" s="333">
        <v>487.14699999999999</v>
      </c>
    </row>
    <row r="21" spans="1:74" ht="11.1" customHeight="1" x14ac:dyDescent="0.2">
      <c r="A21" s="111" t="s">
        <v>799</v>
      </c>
      <c r="B21" s="205" t="s">
        <v>559</v>
      </c>
      <c r="C21" s="240">
        <v>283.93390065</v>
      </c>
      <c r="D21" s="240">
        <v>293.64354393000002</v>
      </c>
      <c r="E21" s="240">
        <v>263.25088452</v>
      </c>
      <c r="F21" s="240">
        <v>254.057975</v>
      </c>
      <c r="G21" s="240">
        <v>258.84541354999999</v>
      </c>
      <c r="H21" s="240">
        <v>291.03216932999999</v>
      </c>
      <c r="I21" s="240">
        <v>309.9495129</v>
      </c>
      <c r="J21" s="240">
        <v>301.57284226000002</v>
      </c>
      <c r="K21" s="240">
        <v>298.54257833000003</v>
      </c>
      <c r="L21" s="240">
        <v>261.63768032000002</v>
      </c>
      <c r="M21" s="240">
        <v>263.42649</v>
      </c>
      <c r="N21" s="240">
        <v>265.23303128999999</v>
      </c>
      <c r="O21" s="240">
        <v>279.05059839</v>
      </c>
      <c r="P21" s="240">
        <v>278.38554551999999</v>
      </c>
      <c r="Q21" s="240">
        <v>256.94431419</v>
      </c>
      <c r="R21" s="240">
        <v>252.437105</v>
      </c>
      <c r="S21" s="240">
        <v>259.74527839000001</v>
      </c>
      <c r="T21" s="240">
        <v>303.04907466999998</v>
      </c>
      <c r="U21" s="240">
        <v>312.18286065000001</v>
      </c>
      <c r="V21" s="240">
        <v>319.52713258</v>
      </c>
      <c r="W21" s="240">
        <v>294.26994100000002</v>
      </c>
      <c r="X21" s="240">
        <v>268.92717193999999</v>
      </c>
      <c r="Y21" s="240">
        <v>263.14419800000002</v>
      </c>
      <c r="Z21" s="240">
        <v>281.03524548000001</v>
      </c>
      <c r="AA21" s="240">
        <v>280.02192031999999</v>
      </c>
      <c r="AB21" s="240">
        <v>274.06624070999999</v>
      </c>
      <c r="AC21" s="240">
        <v>262.92216160999999</v>
      </c>
      <c r="AD21" s="240">
        <v>255.76354599999999</v>
      </c>
      <c r="AE21" s="240">
        <v>259.92131903000001</v>
      </c>
      <c r="AF21" s="240">
        <v>295.95645999999999</v>
      </c>
      <c r="AG21" s="240">
        <v>317.77573676999998</v>
      </c>
      <c r="AH21" s="240">
        <v>298.88977548000003</v>
      </c>
      <c r="AI21" s="240">
        <v>292.55032799999998</v>
      </c>
      <c r="AJ21" s="240">
        <v>265.58504419000002</v>
      </c>
      <c r="AK21" s="240">
        <v>266.12176367000001</v>
      </c>
      <c r="AL21" s="240">
        <v>278.93392548000003</v>
      </c>
      <c r="AM21" s="240">
        <v>288.41824677</v>
      </c>
      <c r="AN21" s="240">
        <v>290.59501713999998</v>
      </c>
      <c r="AO21" s="240">
        <v>268.60384968</v>
      </c>
      <c r="AP21" s="240">
        <v>262.75693632999997</v>
      </c>
      <c r="AQ21" s="240">
        <v>277.72395483999998</v>
      </c>
      <c r="AR21" s="240">
        <v>306.44630833000002</v>
      </c>
      <c r="AS21" s="240">
        <v>314.05394452000002</v>
      </c>
      <c r="AT21" s="240">
        <v>318.10683934999997</v>
      </c>
      <c r="AU21" s="240">
        <v>289.521524</v>
      </c>
      <c r="AV21" s="240">
        <v>268.38782419</v>
      </c>
      <c r="AW21" s="240">
        <v>272.56106199999999</v>
      </c>
      <c r="AX21" s="240">
        <v>274.94545065</v>
      </c>
      <c r="AY21" s="240">
        <v>284.79711515999998</v>
      </c>
      <c r="AZ21" s="240">
        <v>295.60134678999998</v>
      </c>
      <c r="BA21" s="240">
        <v>274.14905742000002</v>
      </c>
      <c r="BB21" s="240">
        <v>253.16004967000001</v>
      </c>
      <c r="BC21" s="240">
        <v>261.09199999999998</v>
      </c>
      <c r="BD21" s="240">
        <v>289.41019999999997</v>
      </c>
      <c r="BE21" s="333">
        <v>312.28870000000001</v>
      </c>
      <c r="BF21" s="333">
        <v>318.79079999999999</v>
      </c>
      <c r="BG21" s="333">
        <v>286.32389999999998</v>
      </c>
      <c r="BH21" s="333">
        <v>268.72590000000002</v>
      </c>
      <c r="BI21" s="333">
        <v>268.80079999999998</v>
      </c>
      <c r="BJ21" s="333">
        <v>280.22890000000001</v>
      </c>
      <c r="BK21" s="333">
        <v>285.37450000000001</v>
      </c>
      <c r="BL21" s="333">
        <v>291.25880000000001</v>
      </c>
      <c r="BM21" s="333">
        <v>272.55450000000002</v>
      </c>
      <c r="BN21" s="333">
        <v>255.1507</v>
      </c>
      <c r="BO21" s="333">
        <v>264.85719999999998</v>
      </c>
      <c r="BP21" s="333">
        <v>292.9658</v>
      </c>
      <c r="BQ21" s="333">
        <v>316.18880000000001</v>
      </c>
      <c r="BR21" s="333">
        <v>321.49959999999999</v>
      </c>
      <c r="BS21" s="333">
        <v>287.83640000000003</v>
      </c>
      <c r="BT21" s="333">
        <v>270.01549999999997</v>
      </c>
      <c r="BU21" s="333">
        <v>270.04750000000001</v>
      </c>
      <c r="BV21" s="333">
        <v>281.57150000000001</v>
      </c>
    </row>
    <row r="22" spans="1:74" ht="11.1" customHeight="1" x14ac:dyDescent="0.2">
      <c r="A22" s="111" t="s">
        <v>800</v>
      </c>
      <c r="B22" s="205" t="s">
        <v>560</v>
      </c>
      <c r="C22" s="240">
        <v>809.10166000000004</v>
      </c>
      <c r="D22" s="240">
        <v>855.87908357000003</v>
      </c>
      <c r="E22" s="240">
        <v>765.47179000000006</v>
      </c>
      <c r="F22" s="240">
        <v>797.28383899999994</v>
      </c>
      <c r="G22" s="240">
        <v>849.02849226000001</v>
      </c>
      <c r="H22" s="240">
        <v>942.01481466999996</v>
      </c>
      <c r="I22" s="240">
        <v>957.26464452000005</v>
      </c>
      <c r="J22" s="240">
        <v>953.59247903000005</v>
      </c>
      <c r="K22" s="240">
        <v>917.53437367000004</v>
      </c>
      <c r="L22" s="240">
        <v>822.63481451999996</v>
      </c>
      <c r="M22" s="240">
        <v>801.49395566999999</v>
      </c>
      <c r="N22" s="240">
        <v>778.21851322999999</v>
      </c>
      <c r="O22" s="240">
        <v>818.26552387000004</v>
      </c>
      <c r="P22" s="240">
        <v>796.20952379000005</v>
      </c>
      <c r="Q22" s="240">
        <v>768.44453677000001</v>
      </c>
      <c r="R22" s="240">
        <v>780.31528000000003</v>
      </c>
      <c r="S22" s="240">
        <v>824.65847418999999</v>
      </c>
      <c r="T22" s="240">
        <v>933.91719133000004</v>
      </c>
      <c r="U22" s="240">
        <v>995.14918935000003</v>
      </c>
      <c r="V22" s="240">
        <v>1002.0604877</v>
      </c>
      <c r="W22" s="240">
        <v>942.74901466999995</v>
      </c>
      <c r="X22" s="240">
        <v>820.40775644999997</v>
      </c>
      <c r="Y22" s="240">
        <v>795.81944233000002</v>
      </c>
      <c r="Z22" s="240">
        <v>799.5069671</v>
      </c>
      <c r="AA22" s="240">
        <v>776.41752418999999</v>
      </c>
      <c r="AB22" s="240">
        <v>792.82976857000006</v>
      </c>
      <c r="AC22" s="240">
        <v>788.61847741999998</v>
      </c>
      <c r="AD22" s="240">
        <v>797.13577767000004</v>
      </c>
      <c r="AE22" s="240">
        <v>837.26958677000005</v>
      </c>
      <c r="AF22" s="240">
        <v>926.05102899999997</v>
      </c>
      <c r="AG22" s="240">
        <v>968.34150806000002</v>
      </c>
      <c r="AH22" s="240">
        <v>962.00740547999999</v>
      </c>
      <c r="AI22" s="240">
        <v>897.62726399999997</v>
      </c>
      <c r="AJ22" s="240">
        <v>830.39659839000001</v>
      </c>
      <c r="AK22" s="240">
        <v>804.95344967000005</v>
      </c>
      <c r="AL22" s="240">
        <v>797.57083129</v>
      </c>
      <c r="AM22" s="240">
        <v>830.90316710000002</v>
      </c>
      <c r="AN22" s="240">
        <v>804.50881892999996</v>
      </c>
      <c r="AO22" s="240">
        <v>795.87791031999996</v>
      </c>
      <c r="AP22" s="240">
        <v>775.52929132999998</v>
      </c>
      <c r="AQ22" s="240">
        <v>860.18552419000002</v>
      </c>
      <c r="AR22" s="240">
        <v>950.10711766999998</v>
      </c>
      <c r="AS22" s="240">
        <v>965.56835193999996</v>
      </c>
      <c r="AT22" s="240">
        <v>980.02827838999997</v>
      </c>
      <c r="AU22" s="240">
        <v>979.01036433000002</v>
      </c>
      <c r="AV22" s="240">
        <v>853.13686160999998</v>
      </c>
      <c r="AW22" s="240">
        <v>821.47523533000003</v>
      </c>
      <c r="AX22" s="240">
        <v>781.14792096999997</v>
      </c>
      <c r="AY22" s="240">
        <v>817.18454677</v>
      </c>
      <c r="AZ22" s="240">
        <v>800.05372821000003</v>
      </c>
      <c r="BA22" s="240">
        <v>785.59272773999999</v>
      </c>
      <c r="BB22" s="240">
        <v>797.28502032999995</v>
      </c>
      <c r="BC22" s="240">
        <v>880.09249999999997</v>
      </c>
      <c r="BD22" s="240">
        <v>912.96640000000002</v>
      </c>
      <c r="BE22" s="333">
        <v>972.25760000000002</v>
      </c>
      <c r="BF22" s="333">
        <v>975.06410000000005</v>
      </c>
      <c r="BG22" s="333">
        <v>923.81809999999996</v>
      </c>
      <c r="BH22" s="333">
        <v>834.62170000000003</v>
      </c>
      <c r="BI22" s="333">
        <v>799.79459999999995</v>
      </c>
      <c r="BJ22" s="333">
        <v>791.61009999999999</v>
      </c>
      <c r="BK22" s="333">
        <v>822.18979999999999</v>
      </c>
      <c r="BL22" s="333">
        <v>805.44129999999996</v>
      </c>
      <c r="BM22" s="333">
        <v>773.26099999999997</v>
      </c>
      <c r="BN22" s="333">
        <v>798.60619999999994</v>
      </c>
      <c r="BO22" s="333">
        <v>843.19219999999996</v>
      </c>
      <c r="BP22" s="333">
        <v>895.95370000000003</v>
      </c>
      <c r="BQ22" s="333">
        <v>974.21979999999996</v>
      </c>
      <c r="BR22" s="333">
        <v>978.50570000000005</v>
      </c>
      <c r="BS22" s="333">
        <v>925.6431</v>
      </c>
      <c r="BT22" s="333">
        <v>835.87249999999995</v>
      </c>
      <c r="BU22" s="333">
        <v>800.7002</v>
      </c>
      <c r="BV22" s="333">
        <v>792.32280000000003</v>
      </c>
    </row>
    <row r="23" spans="1:74" ht="11.1" customHeight="1" x14ac:dyDescent="0.2">
      <c r="A23" s="111" t="s">
        <v>801</v>
      </c>
      <c r="B23" s="205" t="s">
        <v>561</v>
      </c>
      <c r="C23" s="240">
        <v>243.66921644999999</v>
      </c>
      <c r="D23" s="240">
        <v>257.45956000000001</v>
      </c>
      <c r="E23" s="240">
        <v>232.07818194000001</v>
      </c>
      <c r="F23" s="240">
        <v>232.14141799999999</v>
      </c>
      <c r="G23" s="240">
        <v>239.89252160999999</v>
      </c>
      <c r="H23" s="240">
        <v>275.885761</v>
      </c>
      <c r="I23" s="240">
        <v>291.68211484</v>
      </c>
      <c r="J23" s="240">
        <v>292.66559839000001</v>
      </c>
      <c r="K23" s="240">
        <v>280.94578967000001</v>
      </c>
      <c r="L23" s="240">
        <v>239.18737322999999</v>
      </c>
      <c r="M23" s="240">
        <v>229.11693567</v>
      </c>
      <c r="N23" s="240">
        <v>223.68658065</v>
      </c>
      <c r="O23" s="240">
        <v>239.46349129000001</v>
      </c>
      <c r="P23" s="240">
        <v>245.05971102999999</v>
      </c>
      <c r="Q23" s="240">
        <v>224.79949096999999</v>
      </c>
      <c r="R23" s="240">
        <v>227.84848233</v>
      </c>
      <c r="S23" s="240">
        <v>236.63356870999999</v>
      </c>
      <c r="T23" s="240">
        <v>277.46500632999999</v>
      </c>
      <c r="U23" s="240">
        <v>296.07390773999998</v>
      </c>
      <c r="V23" s="240">
        <v>305.51404129000002</v>
      </c>
      <c r="W23" s="240">
        <v>298.945086</v>
      </c>
      <c r="X23" s="240">
        <v>251.86642581000001</v>
      </c>
      <c r="Y23" s="240">
        <v>235.425096</v>
      </c>
      <c r="Z23" s="240">
        <v>228.86827676999999</v>
      </c>
      <c r="AA23" s="240">
        <v>232.20381355000001</v>
      </c>
      <c r="AB23" s="240">
        <v>234.47349249999999</v>
      </c>
      <c r="AC23" s="240">
        <v>219.90109742000001</v>
      </c>
      <c r="AD23" s="240">
        <v>229.93597166999999</v>
      </c>
      <c r="AE23" s="240">
        <v>238.50264902999999</v>
      </c>
      <c r="AF23" s="240">
        <v>265.58908300000002</v>
      </c>
      <c r="AG23" s="240">
        <v>284.23944839000001</v>
      </c>
      <c r="AH23" s="240">
        <v>286.83575160999999</v>
      </c>
      <c r="AI23" s="240">
        <v>267.85651066999998</v>
      </c>
      <c r="AJ23" s="240">
        <v>244.59369838999999</v>
      </c>
      <c r="AK23" s="240">
        <v>229.15531933</v>
      </c>
      <c r="AL23" s="240">
        <v>225.28262839000001</v>
      </c>
      <c r="AM23" s="240">
        <v>254.02050903</v>
      </c>
      <c r="AN23" s="240">
        <v>249.26821071000001</v>
      </c>
      <c r="AO23" s="240">
        <v>222.31841581</v>
      </c>
      <c r="AP23" s="240">
        <v>225.01322500000001</v>
      </c>
      <c r="AQ23" s="240">
        <v>247.87896871000001</v>
      </c>
      <c r="AR23" s="240">
        <v>286.24031932999998</v>
      </c>
      <c r="AS23" s="240">
        <v>294.86599065000001</v>
      </c>
      <c r="AT23" s="240">
        <v>298.31883871000002</v>
      </c>
      <c r="AU23" s="240">
        <v>293.50279132999998</v>
      </c>
      <c r="AV23" s="240">
        <v>257.98782387</v>
      </c>
      <c r="AW23" s="240">
        <v>232.744854</v>
      </c>
      <c r="AX23" s="240">
        <v>229.00218613000001</v>
      </c>
      <c r="AY23" s="240">
        <v>235.95775839000001</v>
      </c>
      <c r="AZ23" s="240">
        <v>242.28853570999999</v>
      </c>
      <c r="BA23" s="240">
        <v>223.55110096999999</v>
      </c>
      <c r="BB23" s="240">
        <v>225.10871700000001</v>
      </c>
      <c r="BC23" s="240">
        <v>252.15459999999999</v>
      </c>
      <c r="BD23" s="240">
        <v>277.5573</v>
      </c>
      <c r="BE23" s="333">
        <v>290.3664</v>
      </c>
      <c r="BF23" s="333">
        <v>298.11709999999999</v>
      </c>
      <c r="BG23" s="333">
        <v>279.52839999999998</v>
      </c>
      <c r="BH23" s="333">
        <v>251.761</v>
      </c>
      <c r="BI23" s="333">
        <v>229.5043</v>
      </c>
      <c r="BJ23" s="333">
        <v>230.4622</v>
      </c>
      <c r="BK23" s="333">
        <v>238.88810000000001</v>
      </c>
      <c r="BL23" s="333">
        <v>246.75620000000001</v>
      </c>
      <c r="BM23" s="333">
        <v>224.37700000000001</v>
      </c>
      <c r="BN23" s="333">
        <v>226.26249999999999</v>
      </c>
      <c r="BO23" s="333">
        <v>248.2501</v>
      </c>
      <c r="BP23" s="333">
        <v>275.59339999999997</v>
      </c>
      <c r="BQ23" s="333">
        <v>291.71839999999997</v>
      </c>
      <c r="BR23" s="333">
        <v>299.72820000000002</v>
      </c>
      <c r="BS23" s="333">
        <v>280.13600000000002</v>
      </c>
      <c r="BT23" s="333">
        <v>251.96029999999999</v>
      </c>
      <c r="BU23" s="333">
        <v>229.60220000000001</v>
      </c>
      <c r="BV23" s="333">
        <v>230.46080000000001</v>
      </c>
    </row>
    <row r="24" spans="1:74" ht="11.1" customHeight="1" x14ac:dyDescent="0.2">
      <c r="A24" s="111" t="s">
        <v>802</v>
      </c>
      <c r="B24" s="205" t="s">
        <v>562</v>
      </c>
      <c r="C24" s="240">
        <v>494.12470065000002</v>
      </c>
      <c r="D24" s="240">
        <v>507.99537714000002</v>
      </c>
      <c r="E24" s="240">
        <v>479.28289839000001</v>
      </c>
      <c r="F24" s="240">
        <v>496.60753467000001</v>
      </c>
      <c r="G24" s="240">
        <v>490.19245903000001</v>
      </c>
      <c r="H24" s="240">
        <v>579.28407632999995</v>
      </c>
      <c r="I24" s="240">
        <v>612.15156290000004</v>
      </c>
      <c r="J24" s="240">
        <v>623.32491451999999</v>
      </c>
      <c r="K24" s="240">
        <v>611.23392933000002</v>
      </c>
      <c r="L24" s="240">
        <v>545.25584322999998</v>
      </c>
      <c r="M24" s="240">
        <v>480.87173967000001</v>
      </c>
      <c r="N24" s="240">
        <v>462.12865677000002</v>
      </c>
      <c r="O24" s="240">
        <v>484.77997194</v>
      </c>
      <c r="P24" s="240">
        <v>484.42032585999999</v>
      </c>
      <c r="Q24" s="240">
        <v>465.25678065</v>
      </c>
      <c r="R24" s="240">
        <v>481.07064832999998</v>
      </c>
      <c r="S24" s="240">
        <v>501.45390742000001</v>
      </c>
      <c r="T24" s="240">
        <v>591.77653867000004</v>
      </c>
      <c r="U24" s="240">
        <v>618.26070097000002</v>
      </c>
      <c r="V24" s="240">
        <v>646.38997065000001</v>
      </c>
      <c r="W24" s="240">
        <v>629.59436367000001</v>
      </c>
      <c r="X24" s="240">
        <v>554.27076774</v>
      </c>
      <c r="Y24" s="240">
        <v>509.26389232999998</v>
      </c>
      <c r="Z24" s="240">
        <v>486.81274839000002</v>
      </c>
      <c r="AA24" s="240">
        <v>483.24440032000001</v>
      </c>
      <c r="AB24" s="240">
        <v>478.38802679000003</v>
      </c>
      <c r="AC24" s="240">
        <v>477.19750097000002</v>
      </c>
      <c r="AD24" s="240">
        <v>475.14128599999998</v>
      </c>
      <c r="AE24" s="240">
        <v>524.69899452000004</v>
      </c>
      <c r="AF24" s="240">
        <v>592.36516099999994</v>
      </c>
      <c r="AG24" s="240">
        <v>607.55310225999995</v>
      </c>
      <c r="AH24" s="240">
        <v>617.65646516000004</v>
      </c>
      <c r="AI24" s="240">
        <v>600.12274933000003</v>
      </c>
      <c r="AJ24" s="240">
        <v>557.48777871000004</v>
      </c>
      <c r="AK24" s="240">
        <v>490.57421933000001</v>
      </c>
      <c r="AL24" s="240">
        <v>482.37468676999998</v>
      </c>
      <c r="AM24" s="240">
        <v>534.01812194000001</v>
      </c>
      <c r="AN24" s="240">
        <v>497.68599499999999</v>
      </c>
      <c r="AO24" s="240">
        <v>470.93901677000002</v>
      </c>
      <c r="AP24" s="240">
        <v>484.72190599999999</v>
      </c>
      <c r="AQ24" s="240">
        <v>536.98128419</v>
      </c>
      <c r="AR24" s="240">
        <v>626.78928067000004</v>
      </c>
      <c r="AS24" s="240">
        <v>640.52927193999994</v>
      </c>
      <c r="AT24" s="240">
        <v>649.98799128999997</v>
      </c>
      <c r="AU24" s="240">
        <v>619.65511232999995</v>
      </c>
      <c r="AV24" s="240">
        <v>574.58898644999999</v>
      </c>
      <c r="AW24" s="240">
        <v>494.67197367</v>
      </c>
      <c r="AX24" s="240">
        <v>480.49326742</v>
      </c>
      <c r="AY24" s="240">
        <v>493.26118065000003</v>
      </c>
      <c r="AZ24" s="240">
        <v>538.24445786000001</v>
      </c>
      <c r="BA24" s="240">
        <v>472.26902839000002</v>
      </c>
      <c r="BB24" s="240">
        <v>507.73291</v>
      </c>
      <c r="BC24" s="240">
        <v>527.11659999999995</v>
      </c>
      <c r="BD24" s="240">
        <v>608.47789999999998</v>
      </c>
      <c r="BE24" s="333">
        <v>626.15459999999996</v>
      </c>
      <c r="BF24" s="333">
        <v>651.35680000000002</v>
      </c>
      <c r="BG24" s="333">
        <v>622.23649999999998</v>
      </c>
      <c r="BH24" s="333">
        <v>583.50329999999997</v>
      </c>
      <c r="BI24" s="333">
        <v>498.21530000000001</v>
      </c>
      <c r="BJ24" s="333">
        <v>492.35359999999997</v>
      </c>
      <c r="BK24" s="333">
        <v>507.26310000000001</v>
      </c>
      <c r="BL24" s="333">
        <v>553.98559999999998</v>
      </c>
      <c r="BM24" s="333">
        <v>481.72340000000003</v>
      </c>
      <c r="BN24" s="333">
        <v>521.70479999999998</v>
      </c>
      <c r="BO24" s="333">
        <v>540.72919999999999</v>
      </c>
      <c r="BP24" s="333">
        <v>624.62699999999995</v>
      </c>
      <c r="BQ24" s="333">
        <v>643.1259</v>
      </c>
      <c r="BR24" s="333">
        <v>667.41099999999994</v>
      </c>
      <c r="BS24" s="333">
        <v>635.45389999999998</v>
      </c>
      <c r="BT24" s="333">
        <v>593.23450000000003</v>
      </c>
      <c r="BU24" s="333">
        <v>505.49290000000002</v>
      </c>
      <c r="BV24" s="333">
        <v>499.4486</v>
      </c>
    </row>
    <row r="25" spans="1:74" ht="11.1" customHeight="1" x14ac:dyDescent="0.2">
      <c r="A25" s="111" t="s">
        <v>803</v>
      </c>
      <c r="B25" s="205" t="s">
        <v>563</v>
      </c>
      <c r="C25" s="240">
        <v>241.96387257999999</v>
      </c>
      <c r="D25" s="240">
        <v>246.24464678999999</v>
      </c>
      <c r="E25" s="240">
        <v>238.15574323000001</v>
      </c>
      <c r="F25" s="240">
        <v>242.98789933</v>
      </c>
      <c r="G25" s="240">
        <v>248.30691612999999</v>
      </c>
      <c r="H25" s="240">
        <v>282.51581533000001</v>
      </c>
      <c r="I25" s="240">
        <v>288.57479870999998</v>
      </c>
      <c r="J25" s="240">
        <v>302.46848096999997</v>
      </c>
      <c r="K25" s="240">
        <v>283.54162867000002</v>
      </c>
      <c r="L25" s="240">
        <v>255.82164097</v>
      </c>
      <c r="M25" s="240">
        <v>243.15026499999999</v>
      </c>
      <c r="N25" s="240">
        <v>244.70082644999999</v>
      </c>
      <c r="O25" s="240">
        <v>243.38480774000001</v>
      </c>
      <c r="P25" s="240">
        <v>243.81430241000001</v>
      </c>
      <c r="Q25" s="240">
        <v>238.43607742</v>
      </c>
      <c r="R25" s="240">
        <v>239.31227167</v>
      </c>
      <c r="S25" s="240">
        <v>248.56586128999999</v>
      </c>
      <c r="T25" s="240">
        <v>289.66960933000001</v>
      </c>
      <c r="U25" s="240">
        <v>303.04211515999998</v>
      </c>
      <c r="V25" s="240">
        <v>296.40221935</v>
      </c>
      <c r="W25" s="240">
        <v>275.31884200000002</v>
      </c>
      <c r="X25" s="240">
        <v>260.02833161000001</v>
      </c>
      <c r="Y25" s="240">
        <v>243.26651032999999</v>
      </c>
      <c r="Z25" s="240">
        <v>250.14075742</v>
      </c>
      <c r="AA25" s="240">
        <v>247.07076774000001</v>
      </c>
      <c r="AB25" s="240">
        <v>249.58665285999999</v>
      </c>
      <c r="AC25" s="240">
        <v>243.15085483999999</v>
      </c>
      <c r="AD25" s="240">
        <v>244.50242900000001</v>
      </c>
      <c r="AE25" s="240">
        <v>255.98450839</v>
      </c>
      <c r="AF25" s="240">
        <v>297.07102966999997</v>
      </c>
      <c r="AG25" s="240">
        <v>310.44194709999999</v>
      </c>
      <c r="AH25" s="240">
        <v>307.87069226</v>
      </c>
      <c r="AI25" s="240">
        <v>286.00727667000001</v>
      </c>
      <c r="AJ25" s="240">
        <v>256.59434032000001</v>
      </c>
      <c r="AK25" s="240">
        <v>245.11491333000001</v>
      </c>
      <c r="AL25" s="240">
        <v>248.31696323</v>
      </c>
      <c r="AM25" s="240">
        <v>245.55747387</v>
      </c>
      <c r="AN25" s="240">
        <v>254.25750643000001</v>
      </c>
      <c r="AO25" s="240">
        <v>245.90291483999999</v>
      </c>
      <c r="AP25" s="240">
        <v>250.93460899999999</v>
      </c>
      <c r="AQ25" s="240">
        <v>263.56358323000001</v>
      </c>
      <c r="AR25" s="240">
        <v>293.98276399999997</v>
      </c>
      <c r="AS25" s="240">
        <v>315.31705806000002</v>
      </c>
      <c r="AT25" s="240">
        <v>317.29060806000001</v>
      </c>
      <c r="AU25" s="240">
        <v>293.73972966999997</v>
      </c>
      <c r="AV25" s="240">
        <v>257.79443097000001</v>
      </c>
      <c r="AW25" s="240">
        <v>247.308753</v>
      </c>
      <c r="AX25" s="240">
        <v>249.89064483999999</v>
      </c>
      <c r="AY25" s="240">
        <v>252.02933193999999</v>
      </c>
      <c r="AZ25" s="240">
        <v>259.07736213999999</v>
      </c>
      <c r="BA25" s="240">
        <v>245.06375581</v>
      </c>
      <c r="BB25" s="240">
        <v>252.535348</v>
      </c>
      <c r="BC25" s="240">
        <v>255.76939999999999</v>
      </c>
      <c r="BD25" s="240">
        <v>288.88369999999998</v>
      </c>
      <c r="BE25" s="333">
        <v>309.07889999999998</v>
      </c>
      <c r="BF25" s="333">
        <v>317.26760000000002</v>
      </c>
      <c r="BG25" s="333">
        <v>288.32339999999999</v>
      </c>
      <c r="BH25" s="333">
        <v>261.10000000000002</v>
      </c>
      <c r="BI25" s="333">
        <v>249.33349999999999</v>
      </c>
      <c r="BJ25" s="333">
        <v>252.43100000000001</v>
      </c>
      <c r="BK25" s="333">
        <v>253.98949999999999</v>
      </c>
      <c r="BL25" s="333">
        <v>258.61270000000002</v>
      </c>
      <c r="BM25" s="333">
        <v>247.70740000000001</v>
      </c>
      <c r="BN25" s="333">
        <v>254.30510000000001</v>
      </c>
      <c r="BO25" s="333">
        <v>267.55</v>
      </c>
      <c r="BP25" s="333">
        <v>301.27780000000001</v>
      </c>
      <c r="BQ25" s="333">
        <v>313.58069999999998</v>
      </c>
      <c r="BR25" s="333">
        <v>320.9717</v>
      </c>
      <c r="BS25" s="333">
        <v>292.03050000000002</v>
      </c>
      <c r="BT25" s="333">
        <v>263.5222</v>
      </c>
      <c r="BU25" s="333">
        <v>251.55680000000001</v>
      </c>
      <c r="BV25" s="333">
        <v>254.596</v>
      </c>
    </row>
    <row r="26" spans="1:74" ht="11.1" customHeight="1" x14ac:dyDescent="0.2">
      <c r="A26" s="111" t="s">
        <v>804</v>
      </c>
      <c r="B26" s="205" t="s">
        <v>256</v>
      </c>
      <c r="C26" s="240">
        <v>419.87671516</v>
      </c>
      <c r="D26" s="240">
        <v>428.55438643000002</v>
      </c>
      <c r="E26" s="240">
        <v>425.73698676999999</v>
      </c>
      <c r="F26" s="240">
        <v>436.439998</v>
      </c>
      <c r="G26" s="240">
        <v>404.80793032000003</v>
      </c>
      <c r="H26" s="240">
        <v>466.11246967</v>
      </c>
      <c r="I26" s="240">
        <v>481.27117419000001</v>
      </c>
      <c r="J26" s="240">
        <v>470.10436902999999</v>
      </c>
      <c r="K26" s="240">
        <v>493.82635099999999</v>
      </c>
      <c r="L26" s="240">
        <v>475.71723322999998</v>
      </c>
      <c r="M26" s="240">
        <v>435.94685399999997</v>
      </c>
      <c r="N26" s="240">
        <v>441.91713838999999</v>
      </c>
      <c r="O26" s="240">
        <v>412.10207548</v>
      </c>
      <c r="P26" s="240">
        <v>423.33731517000001</v>
      </c>
      <c r="Q26" s="240">
        <v>425.22175290000001</v>
      </c>
      <c r="R26" s="240">
        <v>418.78953732999997</v>
      </c>
      <c r="S26" s="240">
        <v>412.67839484000001</v>
      </c>
      <c r="T26" s="240">
        <v>461.32600100000002</v>
      </c>
      <c r="U26" s="240">
        <v>450.28100000000001</v>
      </c>
      <c r="V26" s="240">
        <v>505.85290871000001</v>
      </c>
      <c r="W26" s="240">
        <v>476.88195832999997</v>
      </c>
      <c r="X26" s="240">
        <v>439.42159322999998</v>
      </c>
      <c r="Y26" s="240">
        <v>435.21115832999999</v>
      </c>
      <c r="Z26" s="240">
        <v>444.15783097000002</v>
      </c>
      <c r="AA26" s="240">
        <v>429.66797193999997</v>
      </c>
      <c r="AB26" s="240">
        <v>434.45353749999998</v>
      </c>
      <c r="AC26" s="240">
        <v>427.58651613000001</v>
      </c>
      <c r="AD26" s="240">
        <v>424.64739932999998</v>
      </c>
      <c r="AE26" s="240">
        <v>423.79260290000002</v>
      </c>
      <c r="AF26" s="240">
        <v>483.28377067000002</v>
      </c>
      <c r="AG26" s="240">
        <v>477.86177580999998</v>
      </c>
      <c r="AH26" s="240">
        <v>500.17181355000002</v>
      </c>
      <c r="AI26" s="240">
        <v>478.85785033000002</v>
      </c>
      <c r="AJ26" s="240">
        <v>450.77783226000003</v>
      </c>
      <c r="AK26" s="240">
        <v>428.52572366999999</v>
      </c>
      <c r="AL26" s="240">
        <v>432.99625097000001</v>
      </c>
      <c r="AM26" s="240">
        <v>423.72226968000001</v>
      </c>
      <c r="AN26" s="240">
        <v>434.51611536000001</v>
      </c>
      <c r="AO26" s="240">
        <v>445.18218065000002</v>
      </c>
      <c r="AP26" s="240">
        <v>425.05007733000002</v>
      </c>
      <c r="AQ26" s="240">
        <v>402.83826065</v>
      </c>
      <c r="AR26" s="240">
        <v>445.71719400000001</v>
      </c>
      <c r="AS26" s="240">
        <v>477.22158839000002</v>
      </c>
      <c r="AT26" s="240">
        <v>525.49803419</v>
      </c>
      <c r="AU26" s="240">
        <v>412.41567566999998</v>
      </c>
      <c r="AV26" s="240">
        <v>459.92894031999998</v>
      </c>
      <c r="AW26" s="240">
        <v>395.02542699999998</v>
      </c>
      <c r="AX26" s="240">
        <v>413.33958096999999</v>
      </c>
      <c r="AY26" s="240">
        <v>424.76041257999998</v>
      </c>
      <c r="AZ26" s="240">
        <v>421.94225463999999</v>
      </c>
      <c r="BA26" s="240">
        <v>421.35927226000001</v>
      </c>
      <c r="BB26" s="240">
        <v>417.83188432999998</v>
      </c>
      <c r="BC26" s="240">
        <v>397.53129999999999</v>
      </c>
      <c r="BD26" s="240">
        <v>442.78899999999999</v>
      </c>
      <c r="BE26" s="333">
        <v>467.22460000000001</v>
      </c>
      <c r="BF26" s="333">
        <v>509.101</v>
      </c>
      <c r="BG26" s="333">
        <v>408.28179999999998</v>
      </c>
      <c r="BH26" s="333">
        <v>459.65789999999998</v>
      </c>
      <c r="BI26" s="333">
        <v>395.79989999999998</v>
      </c>
      <c r="BJ26" s="333">
        <v>412.92950000000002</v>
      </c>
      <c r="BK26" s="333">
        <v>425.68040000000002</v>
      </c>
      <c r="BL26" s="333">
        <v>418.13780000000003</v>
      </c>
      <c r="BM26" s="333">
        <v>426.1952</v>
      </c>
      <c r="BN26" s="333">
        <v>420.81630000000001</v>
      </c>
      <c r="BO26" s="333">
        <v>397.25170000000003</v>
      </c>
      <c r="BP26" s="333">
        <v>448.22919999999999</v>
      </c>
      <c r="BQ26" s="333">
        <v>467.32870000000003</v>
      </c>
      <c r="BR26" s="333">
        <v>510.41719999999998</v>
      </c>
      <c r="BS26" s="333">
        <v>409.10430000000002</v>
      </c>
      <c r="BT26" s="333">
        <v>460.69729999999998</v>
      </c>
      <c r="BU26" s="333">
        <v>396.13630000000001</v>
      </c>
      <c r="BV26" s="333">
        <v>413.14409999999998</v>
      </c>
    </row>
    <row r="27" spans="1:74" ht="11.1" customHeight="1" x14ac:dyDescent="0.2">
      <c r="A27" s="111" t="s">
        <v>816</v>
      </c>
      <c r="B27" s="205" t="s">
        <v>257</v>
      </c>
      <c r="C27" s="240">
        <v>15.758846774</v>
      </c>
      <c r="D27" s="240">
        <v>17.157549642999999</v>
      </c>
      <c r="E27" s="240">
        <v>15.699147097000001</v>
      </c>
      <c r="F27" s="240">
        <v>16.125335667000002</v>
      </c>
      <c r="G27" s="240">
        <v>15.46991871</v>
      </c>
      <c r="H27" s="240">
        <v>15.919586000000001</v>
      </c>
      <c r="I27" s="240">
        <v>16.398321934999998</v>
      </c>
      <c r="J27" s="240">
        <v>16.441642903000002</v>
      </c>
      <c r="K27" s="240">
        <v>16.902431666999998</v>
      </c>
      <c r="L27" s="240">
        <v>16.182027419000001</v>
      </c>
      <c r="M27" s="240">
        <v>16.939252</v>
      </c>
      <c r="N27" s="240">
        <v>16.338593871</v>
      </c>
      <c r="O27" s="240">
        <v>15.707275806</v>
      </c>
      <c r="P27" s="240">
        <v>16.545522414000001</v>
      </c>
      <c r="Q27" s="240">
        <v>15.694860968</v>
      </c>
      <c r="R27" s="240">
        <v>15.651615667</v>
      </c>
      <c r="S27" s="240">
        <v>15.516768065000001</v>
      </c>
      <c r="T27" s="240">
        <v>15.587044000000001</v>
      </c>
      <c r="U27" s="240">
        <v>15.928498064999999</v>
      </c>
      <c r="V27" s="240">
        <v>16.353565484000001</v>
      </c>
      <c r="W27" s="240">
        <v>16.319964667000001</v>
      </c>
      <c r="X27" s="240">
        <v>15.976994194</v>
      </c>
      <c r="Y27" s="240">
        <v>16.131768333</v>
      </c>
      <c r="Z27" s="240">
        <v>16.184911613000001</v>
      </c>
      <c r="AA27" s="240">
        <v>15.739446128999999</v>
      </c>
      <c r="AB27" s="240">
        <v>16.581651429000001</v>
      </c>
      <c r="AC27" s="240">
        <v>15.895484516</v>
      </c>
      <c r="AD27" s="240">
        <v>15.9199</v>
      </c>
      <c r="AE27" s="240">
        <v>15.252305806000001</v>
      </c>
      <c r="AF27" s="240">
        <v>15.499307333000001</v>
      </c>
      <c r="AG27" s="240">
        <v>15.719406451999999</v>
      </c>
      <c r="AH27" s="240">
        <v>16.298407096999998</v>
      </c>
      <c r="AI27" s="240">
        <v>16.136531000000002</v>
      </c>
      <c r="AJ27" s="240">
        <v>15.857260323</v>
      </c>
      <c r="AK27" s="240">
        <v>15.942984333</v>
      </c>
      <c r="AL27" s="240">
        <v>15.472337097</v>
      </c>
      <c r="AM27" s="240">
        <v>15.789230323</v>
      </c>
      <c r="AN27" s="240">
        <v>16.546935000000001</v>
      </c>
      <c r="AO27" s="240">
        <v>15.198471935000001</v>
      </c>
      <c r="AP27" s="240">
        <v>15.625517667</v>
      </c>
      <c r="AQ27" s="240">
        <v>14.972758710000001</v>
      </c>
      <c r="AR27" s="240">
        <v>15.415385667000001</v>
      </c>
      <c r="AS27" s="240">
        <v>15.713002903</v>
      </c>
      <c r="AT27" s="240">
        <v>15.924653226</v>
      </c>
      <c r="AU27" s="240">
        <v>15.628513999999999</v>
      </c>
      <c r="AV27" s="240">
        <v>15.740283226000001</v>
      </c>
      <c r="AW27" s="240">
        <v>15.719911667</v>
      </c>
      <c r="AX27" s="240">
        <v>15.196772580999999</v>
      </c>
      <c r="AY27" s="240">
        <v>15.63776</v>
      </c>
      <c r="AZ27" s="240">
        <v>15.529428571</v>
      </c>
      <c r="BA27" s="240">
        <v>14.617225161</v>
      </c>
      <c r="BB27" s="240">
        <v>15.081174000000001</v>
      </c>
      <c r="BC27" s="240">
        <v>14.86736</v>
      </c>
      <c r="BD27" s="240">
        <v>15.30278</v>
      </c>
      <c r="BE27" s="333">
        <v>15.594519999999999</v>
      </c>
      <c r="BF27" s="333">
        <v>15.80143</v>
      </c>
      <c r="BG27" s="333">
        <v>15.50562</v>
      </c>
      <c r="BH27" s="333">
        <v>15.614699999999999</v>
      </c>
      <c r="BI27" s="333">
        <v>15.59313</v>
      </c>
      <c r="BJ27" s="333">
        <v>15.075710000000001</v>
      </c>
      <c r="BK27" s="333">
        <v>15.51064</v>
      </c>
      <c r="BL27" s="333">
        <v>15.4017</v>
      </c>
      <c r="BM27" s="333">
        <v>14.49685</v>
      </c>
      <c r="BN27" s="333">
        <v>14.95919</v>
      </c>
      <c r="BO27" s="333">
        <v>14.74949</v>
      </c>
      <c r="BP27" s="333">
        <v>15.183949999999999</v>
      </c>
      <c r="BQ27" s="333">
        <v>15.4756</v>
      </c>
      <c r="BR27" s="333">
        <v>15.682919999999999</v>
      </c>
      <c r="BS27" s="333">
        <v>15.390169999999999</v>
      </c>
      <c r="BT27" s="333">
        <v>15.49929</v>
      </c>
      <c r="BU27" s="333">
        <v>15.47749</v>
      </c>
      <c r="BV27" s="333">
        <v>14.961930000000001</v>
      </c>
    </row>
    <row r="28" spans="1:74" ht="11.1" customHeight="1" x14ac:dyDescent="0.2">
      <c r="A28" s="111" t="s">
        <v>817</v>
      </c>
      <c r="B28" s="205" t="s">
        <v>565</v>
      </c>
      <c r="C28" s="240">
        <v>3600.6341103</v>
      </c>
      <c r="D28" s="240">
        <v>3767.2312978999998</v>
      </c>
      <c r="E28" s="240">
        <v>3477.2930197000001</v>
      </c>
      <c r="F28" s="240">
        <v>3472.2599286999998</v>
      </c>
      <c r="G28" s="240">
        <v>3529.2146364999999</v>
      </c>
      <c r="H28" s="240">
        <v>3975.6707072999998</v>
      </c>
      <c r="I28" s="240">
        <v>4145.2984944999998</v>
      </c>
      <c r="J28" s="240">
        <v>4145.7716934999999</v>
      </c>
      <c r="K28" s="240">
        <v>4073.1802123000002</v>
      </c>
      <c r="L28" s="240">
        <v>3639.4028241999999</v>
      </c>
      <c r="M28" s="240">
        <v>3471.3413182999998</v>
      </c>
      <c r="N28" s="240">
        <v>3446.1105628999999</v>
      </c>
      <c r="O28" s="240">
        <v>3561.6282722999999</v>
      </c>
      <c r="P28" s="240">
        <v>3567.2996420999998</v>
      </c>
      <c r="Q28" s="240">
        <v>3410.9412403000001</v>
      </c>
      <c r="R28" s="240">
        <v>3401.504289</v>
      </c>
      <c r="S28" s="240">
        <v>3497.9642644999999</v>
      </c>
      <c r="T28" s="240">
        <v>4012.1091016999999</v>
      </c>
      <c r="U28" s="240">
        <v>4194.7844568</v>
      </c>
      <c r="V28" s="240">
        <v>4355.4464793999996</v>
      </c>
      <c r="W28" s="240">
        <v>4116.4274599999999</v>
      </c>
      <c r="X28" s="240">
        <v>3643.9618273999999</v>
      </c>
      <c r="Y28" s="240">
        <v>3501.9955853000001</v>
      </c>
      <c r="Z28" s="240">
        <v>3553.9380881000002</v>
      </c>
      <c r="AA28" s="240">
        <v>3531.8834370999998</v>
      </c>
      <c r="AB28" s="240">
        <v>3558.5691256999999</v>
      </c>
      <c r="AC28" s="240">
        <v>3457.1891731999999</v>
      </c>
      <c r="AD28" s="240">
        <v>3419.6349893000001</v>
      </c>
      <c r="AE28" s="240">
        <v>3544.2612844999999</v>
      </c>
      <c r="AF28" s="240">
        <v>4000.4385106999998</v>
      </c>
      <c r="AG28" s="240">
        <v>4170.2136473999999</v>
      </c>
      <c r="AH28" s="240">
        <v>4144.5486412999999</v>
      </c>
      <c r="AI28" s="240">
        <v>3959.6253029999998</v>
      </c>
      <c r="AJ28" s="240">
        <v>3654.4255386999998</v>
      </c>
      <c r="AK28" s="240">
        <v>3499.1033357000001</v>
      </c>
      <c r="AL28" s="240">
        <v>3525.9845528999999</v>
      </c>
      <c r="AM28" s="240">
        <v>3697.3612303</v>
      </c>
      <c r="AN28" s="240">
        <v>3642.9074639</v>
      </c>
      <c r="AO28" s="240">
        <v>3480.2047957999998</v>
      </c>
      <c r="AP28" s="240">
        <v>3430.7176720000002</v>
      </c>
      <c r="AQ28" s="240">
        <v>3632.1749580999999</v>
      </c>
      <c r="AR28" s="240">
        <v>4052.6140962999998</v>
      </c>
      <c r="AS28" s="240">
        <v>4223.111339</v>
      </c>
      <c r="AT28" s="240">
        <v>4338.0428267999996</v>
      </c>
      <c r="AU28" s="240">
        <v>4052.7090317000002</v>
      </c>
      <c r="AV28" s="240">
        <v>3737.4362544999999</v>
      </c>
      <c r="AW28" s="240">
        <v>3487.3995246999998</v>
      </c>
      <c r="AX28" s="240">
        <v>3473.4948512999999</v>
      </c>
      <c r="AY28" s="240">
        <v>3600.4348077</v>
      </c>
      <c r="AZ28" s="240">
        <v>3667.4954763999999</v>
      </c>
      <c r="BA28" s="240">
        <v>3465.2165273999999</v>
      </c>
      <c r="BB28" s="240">
        <v>3438.8751643000001</v>
      </c>
      <c r="BC28" s="240">
        <v>3580.8731600000001</v>
      </c>
      <c r="BD28" s="240">
        <v>3936.2444799999998</v>
      </c>
      <c r="BE28" s="333">
        <v>4165.0860000000002</v>
      </c>
      <c r="BF28" s="333">
        <v>4261.8040000000001</v>
      </c>
      <c r="BG28" s="333">
        <v>3928.9810000000002</v>
      </c>
      <c r="BH28" s="333">
        <v>3716.2339999999999</v>
      </c>
      <c r="BI28" s="333">
        <v>3448.1309999999999</v>
      </c>
      <c r="BJ28" s="333">
        <v>3501.1729999999998</v>
      </c>
      <c r="BK28" s="333">
        <v>3616.6559999999999</v>
      </c>
      <c r="BL28" s="333">
        <v>3674.6109999999999</v>
      </c>
      <c r="BM28" s="333">
        <v>3454.7339999999999</v>
      </c>
      <c r="BN28" s="333">
        <v>3454.1379999999999</v>
      </c>
      <c r="BO28" s="333">
        <v>3564.46</v>
      </c>
      <c r="BP28" s="333">
        <v>3957.6860000000001</v>
      </c>
      <c r="BQ28" s="333">
        <v>4193.8789999999999</v>
      </c>
      <c r="BR28" s="333">
        <v>4288.2550000000001</v>
      </c>
      <c r="BS28" s="333">
        <v>3944.3960000000002</v>
      </c>
      <c r="BT28" s="333">
        <v>3725.2739999999999</v>
      </c>
      <c r="BU28" s="333">
        <v>3453.308</v>
      </c>
      <c r="BV28" s="333">
        <v>3505.2649999999999</v>
      </c>
    </row>
    <row r="29" spans="1:74" ht="11.1" customHeight="1" x14ac:dyDescent="0.2">
      <c r="A29" s="111"/>
      <c r="B29" s="113" t="s">
        <v>32</v>
      </c>
      <c r="C29" s="236"/>
      <c r="D29" s="236"/>
      <c r="E29" s="236"/>
      <c r="F29" s="236"/>
      <c r="G29" s="236"/>
      <c r="H29" s="236"/>
      <c r="I29" s="236"/>
      <c r="J29" s="236"/>
      <c r="K29" s="236"/>
      <c r="L29" s="236"/>
      <c r="M29" s="236"/>
      <c r="N29" s="236"/>
      <c r="O29" s="236"/>
      <c r="P29" s="236"/>
      <c r="Q29" s="236"/>
      <c r="R29" s="236"/>
      <c r="S29" s="236"/>
      <c r="T29" s="236"/>
      <c r="U29" s="236"/>
      <c r="V29" s="236"/>
      <c r="W29" s="236"/>
      <c r="X29" s="236"/>
      <c r="Y29" s="236"/>
      <c r="Z29" s="236"/>
      <c r="AA29" s="236"/>
      <c r="AB29" s="236"/>
      <c r="AC29" s="236"/>
      <c r="AD29" s="236"/>
      <c r="AE29" s="236"/>
      <c r="AF29" s="236"/>
      <c r="AG29" s="236"/>
      <c r="AH29" s="236"/>
      <c r="AI29" s="236"/>
      <c r="AJ29" s="236"/>
      <c r="AK29" s="236"/>
      <c r="AL29" s="236"/>
      <c r="AM29" s="236"/>
      <c r="AN29" s="236"/>
      <c r="AO29" s="236"/>
      <c r="AP29" s="236"/>
      <c r="AQ29" s="236"/>
      <c r="AR29" s="236"/>
      <c r="AS29" s="236"/>
      <c r="AT29" s="236"/>
      <c r="AU29" s="236"/>
      <c r="AV29" s="236"/>
      <c r="AW29" s="236"/>
      <c r="AX29" s="236"/>
      <c r="AY29" s="236"/>
      <c r="AZ29" s="236"/>
      <c r="BA29" s="236"/>
      <c r="BB29" s="236"/>
      <c r="BC29" s="236"/>
      <c r="BD29" s="236"/>
      <c r="BE29" s="372"/>
      <c r="BF29" s="372"/>
      <c r="BG29" s="372"/>
      <c r="BH29" s="372"/>
      <c r="BI29" s="372"/>
      <c r="BJ29" s="372"/>
      <c r="BK29" s="372"/>
      <c r="BL29" s="372"/>
      <c r="BM29" s="372"/>
      <c r="BN29" s="372"/>
      <c r="BO29" s="372"/>
      <c r="BP29" s="372"/>
      <c r="BQ29" s="372"/>
      <c r="BR29" s="372"/>
      <c r="BS29" s="372"/>
      <c r="BT29" s="372"/>
      <c r="BU29" s="372"/>
      <c r="BV29" s="372"/>
    </row>
    <row r="30" spans="1:74" ht="11.1" customHeight="1" x14ac:dyDescent="0.2">
      <c r="A30" s="111" t="s">
        <v>805</v>
      </c>
      <c r="B30" s="205" t="s">
        <v>557</v>
      </c>
      <c r="C30" s="240">
        <v>47.890173548</v>
      </c>
      <c r="D30" s="240">
        <v>52.221447499999996</v>
      </c>
      <c r="E30" s="240">
        <v>47.142878064999998</v>
      </c>
      <c r="F30" s="240">
        <v>50.658081666999998</v>
      </c>
      <c r="G30" s="240">
        <v>50.460533226000003</v>
      </c>
      <c r="H30" s="240">
        <v>55.111336667000003</v>
      </c>
      <c r="I30" s="240">
        <v>53.171741613000002</v>
      </c>
      <c r="J30" s="240">
        <v>54.936035484000001</v>
      </c>
      <c r="K30" s="240">
        <v>54.028529667000001</v>
      </c>
      <c r="L30" s="240">
        <v>53.375757096999997</v>
      </c>
      <c r="M30" s="240">
        <v>49.200727667000002</v>
      </c>
      <c r="N30" s="240">
        <v>47.900695484000003</v>
      </c>
      <c r="O30" s="240">
        <v>47.169876451999997</v>
      </c>
      <c r="P30" s="240">
        <v>49.241818275999997</v>
      </c>
      <c r="Q30" s="240">
        <v>46.877835806</v>
      </c>
      <c r="R30" s="240">
        <v>48.100709666999997</v>
      </c>
      <c r="S30" s="240">
        <v>47.880042580999998</v>
      </c>
      <c r="T30" s="240">
        <v>50.906314332999997</v>
      </c>
      <c r="U30" s="240">
        <v>50.981489031999999</v>
      </c>
      <c r="V30" s="240">
        <v>53.686522902999997</v>
      </c>
      <c r="W30" s="240">
        <v>51.541747667000003</v>
      </c>
      <c r="X30" s="240">
        <v>47.567842581000001</v>
      </c>
      <c r="Y30" s="240">
        <v>48.303521000000003</v>
      </c>
      <c r="Z30" s="240">
        <v>46.841536773999998</v>
      </c>
      <c r="AA30" s="240">
        <v>44.260183548000001</v>
      </c>
      <c r="AB30" s="240">
        <v>46.111639642999997</v>
      </c>
      <c r="AC30" s="240">
        <v>45.049870644999999</v>
      </c>
      <c r="AD30" s="240">
        <v>43.760808666999999</v>
      </c>
      <c r="AE30" s="240">
        <v>44.498966451999998</v>
      </c>
      <c r="AF30" s="240">
        <v>47.991850333000002</v>
      </c>
      <c r="AG30" s="240">
        <v>48.774317742000001</v>
      </c>
      <c r="AH30" s="240">
        <v>48.423384515999999</v>
      </c>
      <c r="AI30" s="240">
        <v>49.206998667000001</v>
      </c>
      <c r="AJ30" s="240">
        <v>47.248996773999998</v>
      </c>
      <c r="AK30" s="240">
        <v>45.409510333</v>
      </c>
      <c r="AL30" s="240">
        <v>43.819088710000003</v>
      </c>
      <c r="AM30" s="240">
        <v>41.319230967999999</v>
      </c>
      <c r="AN30" s="240">
        <v>43.987983214000003</v>
      </c>
      <c r="AO30" s="240">
        <v>41.086396774000001</v>
      </c>
      <c r="AP30" s="240">
        <v>41.815466999999998</v>
      </c>
      <c r="AQ30" s="240">
        <v>44.609194838999997</v>
      </c>
      <c r="AR30" s="240">
        <v>43.737350999999997</v>
      </c>
      <c r="AS30" s="240">
        <v>44.906674193999997</v>
      </c>
      <c r="AT30" s="240">
        <v>50.416424515999999</v>
      </c>
      <c r="AU30" s="240">
        <v>45.053856000000003</v>
      </c>
      <c r="AV30" s="240">
        <v>45.361104838999999</v>
      </c>
      <c r="AW30" s="240">
        <v>43.415700667000003</v>
      </c>
      <c r="AX30" s="240">
        <v>41.799479355000003</v>
      </c>
      <c r="AY30" s="240">
        <v>41.898800323000003</v>
      </c>
      <c r="AZ30" s="240">
        <v>39.772185</v>
      </c>
      <c r="BA30" s="240">
        <v>43.728177418999998</v>
      </c>
      <c r="BB30" s="240">
        <v>42.536413000000003</v>
      </c>
      <c r="BC30" s="240">
        <v>44.665790000000001</v>
      </c>
      <c r="BD30" s="240">
        <v>42.002719999999997</v>
      </c>
      <c r="BE30" s="333">
        <v>43.849629999999998</v>
      </c>
      <c r="BF30" s="333">
        <v>49.852629999999998</v>
      </c>
      <c r="BG30" s="333">
        <v>44.450429999999997</v>
      </c>
      <c r="BH30" s="333">
        <v>44.840679999999999</v>
      </c>
      <c r="BI30" s="333">
        <v>43.251669999999997</v>
      </c>
      <c r="BJ30" s="333">
        <v>42.303049999999999</v>
      </c>
      <c r="BK30" s="333">
        <v>42.05</v>
      </c>
      <c r="BL30" s="333">
        <v>39.736629999999998</v>
      </c>
      <c r="BM30" s="333">
        <v>43.791159999999998</v>
      </c>
      <c r="BN30" s="333">
        <v>42.483870000000003</v>
      </c>
      <c r="BO30" s="333">
        <v>44.425600000000003</v>
      </c>
      <c r="BP30" s="333">
        <v>41.591369999999998</v>
      </c>
      <c r="BQ30" s="333">
        <v>43.191899999999997</v>
      </c>
      <c r="BR30" s="333">
        <v>49.011090000000003</v>
      </c>
      <c r="BS30" s="333">
        <v>43.697670000000002</v>
      </c>
      <c r="BT30" s="333">
        <v>44.142910000000001</v>
      </c>
      <c r="BU30" s="333">
        <v>42.656970000000001</v>
      </c>
      <c r="BV30" s="333">
        <v>41.765999999999998</v>
      </c>
    </row>
    <row r="31" spans="1:74" ht="11.1" customHeight="1" x14ac:dyDescent="0.2">
      <c r="A31" s="111" t="s">
        <v>806</v>
      </c>
      <c r="B31" s="187" t="s">
        <v>590</v>
      </c>
      <c r="C31" s="240">
        <v>192.35570645000001</v>
      </c>
      <c r="D31" s="240">
        <v>212.88416570999999</v>
      </c>
      <c r="E31" s="240">
        <v>199.41329451999999</v>
      </c>
      <c r="F31" s="240">
        <v>197.22554066999999</v>
      </c>
      <c r="G31" s="240">
        <v>179.35767516000001</v>
      </c>
      <c r="H31" s="240">
        <v>220.58178000000001</v>
      </c>
      <c r="I31" s="240">
        <v>210.56460645000001</v>
      </c>
      <c r="J31" s="240">
        <v>201.39736386999999</v>
      </c>
      <c r="K31" s="240">
        <v>208.72949299999999</v>
      </c>
      <c r="L31" s="240">
        <v>196.42044806000001</v>
      </c>
      <c r="M31" s="240">
        <v>190.99379267</v>
      </c>
      <c r="N31" s="240">
        <v>185.56171968000001</v>
      </c>
      <c r="O31" s="240">
        <v>194.34838065</v>
      </c>
      <c r="P31" s="240">
        <v>202.37861792999999</v>
      </c>
      <c r="Q31" s="240">
        <v>189.67068194000001</v>
      </c>
      <c r="R31" s="240">
        <v>190.70984899999999</v>
      </c>
      <c r="S31" s="240">
        <v>189.41443193999999</v>
      </c>
      <c r="T31" s="240">
        <v>202.70671866999999</v>
      </c>
      <c r="U31" s="240">
        <v>205.07416452000001</v>
      </c>
      <c r="V31" s="240">
        <v>206.53213676999999</v>
      </c>
      <c r="W31" s="240">
        <v>207.303168</v>
      </c>
      <c r="X31" s="240">
        <v>193.65522161000001</v>
      </c>
      <c r="Y31" s="240">
        <v>189.68355933000001</v>
      </c>
      <c r="Z31" s="240">
        <v>193.85792581000001</v>
      </c>
      <c r="AA31" s="240">
        <v>190.21954774</v>
      </c>
      <c r="AB31" s="240">
        <v>208.11393036000001</v>
      </c>
      <c r="AC31" s="240">
        <v>190.52067323</v>
      </c>
      <c r="AD31" s="240">
        <v>199.12693766999999</v>
      </c>
      <c r="AE31" s="240">
        <v>192.06492355</v>
      </c>
      <c r="AF31" s="240">
        <v>203.56078600000001</v>
      </c>
      <c r="AG31" s="240">
        <v>206.64633226000001</v>
      </c>
      <c r="AH31" s="240">
        <v>212.05519419000001</v>
      </c>
      <c r="AI31" s="240">
        <v>205.63755466999999</v>
      </c>
      <c r="AJ31" s="240">
        <v>197.46234548000001</v>
      </c>
      <c r="AK31" s="240">
        <v>201.659502</v>
      </c>
      <c r="AL31" s="240">
        <v>195.44551806000001</v>
      </c>
      <c r="AM31" s="240">
        <v>191.31229709999999</v>
      </c>
      <c r="AN31" s="240">
        <v>210.87502000000001</v>
      </c>
      <c r="AO31" s="240">
        <v>188.13579967999999</v>
      </c>
      <c r="AP31" s="240">
        <v>194.58394067</v>
      </c>
      <c r="AQ31" s="240">
        <v>194.33799160999999</v>
      </c>
      <c r="AR31" s="240">
        <v>194.54690232999999</v>
      </c>
      <c r="AS31" s="240">
        <v>207.98130548</v>
      </c>
      <c r="AT31" s="240">
        <v>217.46265355</v>
      </c>
      <c r="AU31" s="240">
        <v>216.57562267</v>
      </c>
      <c r="AV31" s="240">
        <v>190.80787742000001</v>
      </c>
      <c r="AW31" s="240">
        <v>191.10610700000001</v>
      </c>
      <c r="AX31" s="240">
        <v>204.17420870999999</v>
      </c>
      <c r="AY31" s="240">
        <v>194.56540097000001</v>
      </c>
      <c r="AZ31" s="240">
        <v>205.85787714</v>
      </c>
      <c r="BA31" s="240">
        <v>190.17891774</v>
      </c>
      <c r="BB31" s="240">
        <v>189.98273867</v>
      </c>
      <c r="BC31" s="240">
        <v>192.14429999999999</v>
      </c>
      <c r="BD31" s="240">
        <v>189.99420000000001</v>
      </c>
      <c r="BE31" s="333">
        <v>205.05189999999999</v>
      </c>
      <c r="BF31" s="333">
        <v>214.41120000000001</v>
      </c>
      <c r="BG31" s="333">
        <v>213.99189999999999</v>
      </c>
      <c r="BH31" s="333">
        <v>188.89160000000001</v>
      </c>
      <c r="BI31" s="333">
        <v>188.88470000000001</v>
      </c>
      <c r="BJ31" s="333">
        <v>200.84200000000001</v>
      </c>
      <c r="BK31" s="333">
        <v>192.06</v>
      </c>
      <c r="BL31" s="333">
        <v>204.70249999999999</v>
      </c>
      <c r="BM31" s="333">
        <v>189.36500000000001</v>
      </c>
      <c r="BN31" s="333">
        <v>188.9768</v>
      </c>
      <c r="BO31" s="333">
        <v>191.22399999999999</v>
      </c>
      <c r="BP31" s="333">
        <v>189.0959</v>
      </c>
      <c r="BQ31" s="333">
        <v>204.1782</v>
      </c>
      <c r="BR31" s="333">
        <v>213.46789999999999</v>
      </c>
      <c r="BS31" s="333">
        <v>212.98310000000001</v>
      </c>
      <c r="BT31" s="333">
        <v>187.81360000000001</v>
      </c>
      <c r="BU31" s="333">
        <v>187.70439999999999</v>
      </c>
      <c r="BV31" s="333">
        <v>199.50280000000001</v>
      </c>
    </row>
    <row r="32" spans="1:74" ht="11.1" customHeight="1" x14ac:dyDescent="0.2">
      <c r="A32" s="111" t="s">
        <v>807</v>
      </c>
      <c r="B32" s="205" t="s">
        <v>558</v>
      </c>
      <c r="C32" s="240">
        <v>527.06088032000002</v>
      </c>
      <c r="D32" s="240">
        <v>563.60726642999998</v>
      </c>
      <c r="E32" s="240">
        <v>537.39146581</v>
      </c>
      <c r="F32" s="240">
        <v>529.90001299999994</v>
      </c>
      <c r="G32" s="240">
        <v>546.22037483999998</v>
      </c>
      <c r="H32" s="240">
        <v>564.07080299999996</v>
      </c>
      <c r="I32" s="240">
        <v>543.15064805999998</v>
      </c>
      <c r="J32" s="240">
        <v>552.53966258000003</v>
      </c>
      <c r="K32" s="240">
        <v>555.27735099999995</v>
      </c>
      <c r="L32" s="240">
        <v>525.72997999999995</v>
      </c>
      <c r="M32" s="240">
        <v>512.53913</v>
      </c>
      <c r="N32" s="240">
        <v>501.12355645000002</v>
      </c>
      <c r="O32" s="240">
        <v>511.25300257999999</v>
      </c>
      <c r="P32" s="240">
        <v>543.50577724000004</v>
      </c>
      <c r="Q32" s="240">
        <v>529.38654484000006</v>
      </c>
      <c r="R32" s="240">
        <v>522.05038266999998</v>
      </c>
      <c r="S32" s="240">
        <v>529.03097000000002</v>
      </c>
      <c r="T32" s="240">
        <v>548.64295632999995</v>
      </c>
      <c r="U32" s="240">
        <v>559.02939451999998</v>
      </c>
      <c r="V32" s="240">
        <v>573.24067838999997</v>
      </c>
      <c r="W32" s="240">
        <v>546.46310300000005</v>
      </c>
      <c r="X32" s="240">
        <v>517.17871709999997</v>
      </c>
      <c r="Y32" s="240">
        <v>516.38723866999999</v>
      </c>
      <c r="Z32" s="240">
        <v>508.48959968000003</v>
      </c>
      <c r="AA32" s="240">
        <v>506.06591871000001</v>
      </c>
      <c r="AB32" s="240">
        <v>527.44542143000001</v>
      </c>
      <c r="AC32" s="240">
        <v>523.12704484000005</v>
      </c>
      <c r="AD32" s="240">
        <v>512.24161067</v>
      </c>
      <c r="AE32" s="240">
        <v>523.14686644999995</v>
      </c>
      <c r="AF32" s="240">
        <v>549.29824099999996</v>
      </c>
      <c r="AG32" s="240">
        <v>543.82894581000005</v>
      </c>
      <c r="AH32" s="240">
        <v>552.83923580999999</v>
      </c>
      <c r="AI32" s="240">
        <v>545.259997</v>
      </c>
      <c r="AJ32" s="240">
        <v>518.77208194000002</v>
      </c>
      <c r="AK32" s="240">
        <v>513.91328667000005</v>
      </c>
      <c r="AL32" s="240">
        <v>502.02920194000001</v>
      </c>
      <c r="AM32" s="240">
        <v>483.26624032000001</v>
      </c>
      <c r="AN32" s="240">
        <v>513.80544107000003</v>
      </c>
      <c r="AO32" s="240">
        <v>501.03493644999998</v>
      </c>
      <c r="AP32" s="240">
        <v>489.53737367000002</v>
      </c>
      <c r="AQ32" s="240">
        <v>521.52936161000002</v>
      </c>
      <c r="AR32" s="240">
        <v>539.95056266999995</v>
      </c>
      <c r="AS32" s="240">
        <v>522.14790160999996</v>
      </c>
      <c r="AT32" s="240">
        <v>553.80189644999996</v>
      </c>
      <c r="AU32" s="240">
        <v>514.17701333000002</v>
      </c>
      <c r="AV32" s="240">
        <v>502.27821934999997</v>
      </c>
      <c r="AW32" s="240">
        <v>497.94620266999999</v>
      </c>
      <c r="AX32" s="240">
        <v>478.74759289999997</v>
      </c>
      <c r="AY32" s="240">
        <v>494.46244129000002</v>
      </c>
      <c r="AZ32" s="240">
        <v>507.24680429</v>
      </c>
      <c r="BA32" s="240">
        <v>493.79374031999998</v>
      </c>
      <c r="BB32" s="240">
        <v>490.24181033000002</v>
      </c>
      <c r="BC32" s="240">
        <v>517.66010000000006</v>
      </c>
      <c r="BD32" s="240">
        <v>535.56529999999998</v>
      </c>
      <c r="BE32" s="333">
        <v>516.40110000000004</v>
      </c>
      <c r="BF32" s="333">
        <v>545.22149999999999</v>
      </c>
      <c r="BG32" s="333">
        <v>506.60820000000001</v>
      </c>
      <c r="BH32" s="333">
        <v>493.88319999999999</v>
      </c>
      <c r="BI32" s="333">
        <v>488.60919999999999</v>
      </c>
      <c r="BJ32" s="333">
        <v>467.01909999999998</v>
      </c>
      <c r="BK32" s="333">
        <v>486.53870000000001</v>
      </c>
      <c r="BL32" s="333">
        <v>502.8981</v>
      </c>
      <c r="BM32" s="333">
        <v>489.70600000000002</v>
      </c>
      <c r="BN32" s="333">
        <v>485.9991</v>
      </c>
      <c r="BO32" s="333">
        <v>512.67849999999999</v>
      </c>
      <c r="BP32" s="333">
        <v>529.98360000000002</v>
      </c>
      <c r="BQ32" s="333">
        <v>511.08479999999997</v>
      </c>
      <c r="BR32" s="333">
        <v>539.62490000000003</v>
      </c>
      <c r="BS32" s="333">
        <v>501.37799999999999</v>
      </c>
      <c r="BT32" s="333">
        <v>488.43110000000001</v>
      </c>
      <c r="BU32" s="333">
        <v>482.97239999999999</v>
      </c>
      <c r="BV32" s="333">
        <v>461.48059999999998</v>
      </c>
    </row>
    <row r="33" spans="1:74" ht="11.1" customHeight="1" x14ac:dyDescent="0.2">
      <c r="A33" s="111" t="s">
        <v>808</v>
      </c>
      <c r="B33" s="205" t="s">
        <v>559</v>
      </c>
      <c r="C33" s="240">
        <v>240.62565742000001</v>
      </c>
      <c r="D33" s="240">
        <v>259.99802070999999</v>
      </c>
      <c r="E33" s="240">
        <v>242.76371935</v>
      </c>
      <c r="F33" s="240">
        <v>249.23124733</v>
      </c>
      <c r="G33" s="240">
        <v>244.40584290000001</v>
      </c>
      <c r="H33" s="240">
        <v>258.475638</v>
      </c>
      <c r="I33" s="240">
        <v>261.28357097000003</v>
      </c>
      <c r="J33" s="240">
        <v>271.62341709999998</v>
      </c>
      <c r="K33" s="240">
        <v>255.05421867000001</v>
      </c>
      <c r="L33" s="240">
        <v>244.08777871000001</v>
      </c>
      <c r="M33" s="240">
        <v>246.54565567</v>
      </c>
      <c r="N33" s="240">
        <v>232.98745258</v>
      </c>
      <c r="O33" s="240">
        <v>231.69117323</v>
      </c>
      <c r="P33" s="240">
        <v>245.04704344999999</v>
      </c>
      <c r="Q33" s="240">
        <v>231.30062645000001</v>
      </c>
      <c r="R33" s="240">
        <v>232.45480867000001</v>
      </c>
      <c r="S33" s="240">
        <v>238.02232484000001</v>
      </c>
      <c r="T33" s="240">
        <v>253.72983300000001</v>
      </c>
      <c r="U33" s="240">
        <v>256.84078839</v>
      </c>
      <c r="V33" s="240">
        <v>267.38622709999999</v>
      </c>
      <c r="W33" s="240">
        <v>255.58509900000001</v>
      </c>
      <c r="X33" s="240">
        <v>240.34945031999999</v>
      </c>
      <c r="Y33" s="240">
        <v>249.48675066999999</v>
      </c>
      <c r="Z33" s="240">
        <v>235.87312</v>
      </c>
      <c r="AA33" s="240">
        <v>236.41975676999999</v>
      </c>
      <c r="AB33" s="240">
        <v>250.77695499999999</v>
      </c>
      <c r="AC33" s="240">
        <v>246.15103902999999</v>
      </c>
      <c r="AD33" s="240">
        <v>246.87641500000001</v>
      </c>
      <c r="AE33" s="240">
        <v>251.25460032000001</v>
      </c>
      <c r="AF33" s="240">
        <v>268.09153099999997</v>
      </c>
      <c r="AG33" s="240">
        <v>276.33899967999997</v>
      </c>
      <c r="AH33" s="240">
        <v>269.47209515999998</v>
      </c>
      <c r="AI33" s="240">
        <v>264.92617567000002</v>
      </c>
      <c r="AJ33" s="240">
        <v>251.28510548</v>
      </c>
      <c r="AK33" s="240">
        <v>255.42992867000001</v>
      </c>
      <c r="AL33" s="240">
        <v>246.75868742</v>
      </c>
      <c r="AM33" s="240">
        <v>227.4068671</v>
      </c>
      <c r="AN33" s="240">
        <v>240.64880428999999</v>
      </c>
      <c r="AO33" s="240">
        <v>229.82885451999999</v>
      </c>
      <c r="AP33" s="240">
        <v>233.48692833000001</v>
      </c>
      <c r="AQ33" s="240">
        <v>242.32746226</v>
      </c>
      <c r="AR33" s="240">
        <v>248.68161932999999</v>
      </c>
      <c r="AS33" s="240">
        <v>255.39895483999999</v>
      </c>
      <c r="AT33" s="240">
        <v>265.42265128999998</v>
      </c>
      <c r="AU33" s="240">
        <v>249.51720333</v>
      </c>
      <c r="AV33" s="240">
        <v>239.77173031999999</v>
      </c>
      <c r="AW33" s="240">
        <v>244.41915700000001</v>
      </c>
      <c r="AX33" s="240">
        <v>231.82988161</v>
      </c>
      <c r="AY33" s="240">
        <v>235.17296289999999</v>
      </c>
      <c r="AZ33" s="240">
        <v>239.38453643</v>
      </c>
      <c r="BA33" s="240">
        <v>229.79745258</v>
      </c>
      <c r="BB33" s="240">
        <v>241.35077566999999</v>
      </c>
      <c r="BC33" s="240">
        <v>241.06219999999999</v>
      </c>
      <c r="BD33" s="240">
        <v>247.85</v>
      </c>
      <c r="BE33" s="333">
        <v>254.96770000000001</v>
      </c>
      <c r="BF33" s="333">
        <v>264.77330000000001</v>
      </c>
      <c r="BG33" s="333">
        <v>249.50489999999999</v>
      </c>
      <c r="BH33" s="333">
        <v>240.49359999999999</v>
      </c>
      <c r="BI33" s="333">
        <v>244.8466</v>
      </c>
      <c r="BJ33" s="333">
        <v>231.64060000000001</v>
      </c>
      <c r="BK33" s="333">
        <v>236.09610000000001</v>
      </c>
      <c r="BL33" s="333">
        <v>242.44919999999999</v>
      </c>
      <c r="BM33" s="333">
        <v>233.45930000000001</v>
      </c>
      <c r="BN33" s="333">
        <v>244.79040000000001</v>
      </c>
      <c r="BO33" s="333">
        <v>244.29839999999999</v>
      </c>
      <c r="BP33" s="333">
        <v>250.71639999999999</v>
      </c>
      <c r="BQ33" s="333">
        <v>257.97739999999999</v>
      </c>
      <c r="BR33" s="333">
        <v>267.95600000000002</v>
      </c>
      <c r="BS33" s="333">
        <v>252.48769999999999</v>
      </c>
      <c r="BT33" s="333">
        <v>243.14320000000001</v>
      </c>
      <c r="BU33" s="333">
        <v>247.3972</v>
      </c>
      <c r="BV33" s="333">
        <v>233.92320000000001</v>
      </c>
    </row>
    <row r="34" spans="1:74" ht="11.1" customHeight="1" x14ac:dyDescent="0.2">
      <c r="A34" s="111" t="s">
        <v>809</v>
      </c>
      <c r="B34" s="205" t="s">
        <v>560</v>
      </c>
      <c r="C34" s="240">
        <v>366.52545386999998</v>
      </c>
      <c r="D34" s="240">
        <v>405.83700642999997</v>
      </c>
      <c r="E34" s="240">
        <v>355.68821903000003</v>
      </c>
      <c r="F34" s="240">
        <v>392.89183233</v>
      </c>
      <c r="G34" s="240">
        <v>407.03408612999999</v>
      </c>
      <c r="H34" s="240">
        <v>418.07070866999999</v>
      </c>
      <c r="I34" s="240">
        <v>402.94375226</v>
      </c>
      <c r="J34" s="240">
        <v>412.67165774</v>
      </c>
      <c r="K34" s="240">
        <v>403.92606667000001</v>
      </c>
      <c r="L34" s="240">
        <v>388.79404645</v>
      </c>
      <c r="M34" s="240">
        <v>390.39743467</v>
      </c>
      <c r="N34" s="240">
        <v>366.55831968000001</v>
      </c>
      <c r="O34" s="240">
        <v>366.15232613000001</v>
      </c>
      <c r="P34" s="240">
        <v>378.01773102999999</v>
      </c>
      <c r="Q34" s="240">
        <v>362.16525645000002</v>
      </c>
      <c r="R34" s="240">
        <v>387.18213800000001</v>
      </c>
      <c r="S34" s="240">
        <v>390.28483290000003</v>
      </c>
      <c r="T34" s="240">
        <v>396.74827599999998</v>
      </c>
      <c r="U34" s="240">
        <v>399.28980805999998</v>
      </c>
      <c r="V34" s="240">
        <v>411.10817419</v>
      </c>
      <c r="W34" s="240">
        <v>389.32842499999998</v>
      </c>
      <c r="X34" s="240">
        <v>374.50403870999997</v>
      </c>
      <c r="Y34" s="240">
        <v>377.18494433000001</v>
      </c>
      <c r="Z34" s="240">
        <v>354.36450968000003</v>
      </c>
      <c r="AA34" s="240">
        <v>355.48627742000002</v>
      </c>
      <c r="AB34" s="240">
        <v>374.62872535999998</v>
      </c>
      <c r="AC34" s="240">
        <v>376.95265354999998</v>
      </c>
      <c r="AD34" s="240">
        <v>382.39287000000002</v>
      </c>
      <c r="AE34" s="240">
        <v>397.75271548000001</v>
      </c>
      <c r="AF34" s="240">
        <v>399.02574933</v>
      </c>
      <c r="AG34" s="240">
        <v>395.82415838999998</v>
      </c>
      <c r="AH34" s="240">
        <v>407.89863548</v>
      </c>
      <c r="AI34" s="240">
        <v>386.13631466999999</v>
      </c>
      <c r="AJ34" s="240">
        <v>386.28221387000002</v>
      </c>
      <c r="AK34" s="240">
        <v>381.70868933000003</v>
      </c>
      <c r="AL34" s="240">
        <v>370.33480064999998</v>
      </c>
      <c r="AM34" s="240">
        <v>357.02407032000002</v>
      </c>
      <c r="AN34" s="240">
        <v>367.31813070999999</v>
      </c>
      <c r="AO34" s="240">
        <v>374.67243839000002</v>
      </c>
      <c r="AP34" s="240">
        <v>368.08834632999998</v>
      </c>
      <c r="AQ34" s="240">
        <v>396.80641451999998</v>
      </c>
      <c r="AR34" s="240">
        <v>398.72134299999999</v>
      </c>
      <c r="AS34" s="240">
        <v>404.17356516000001</v>
      </c>
      <c r="AT34" s="240">
        <v>410.48465644999999</v>
      </c>
      <c r="AU34" s="240">
        <v>396.51731767000001</v>
      </c>
      <c r="AV34" s="240">
        <v>385.8117929</v>
      </c>
      <c r="AW34" s="240">
        <v>375.64777133000001</v>
      </c>
      <c r="AX34" s="240">
        <v>347.82510129000002</v>
      </c>
      <c r="AY34" s="240">
        <v>368.56141484</v>
      </c>
      <c r="AZ34" s="240">
        <v>366.21373285999999</v>
      </c>
      <c r="BA34" s="240">
        <v>364.89682226000002</v>
      </c>
      <c r="BB34" s="240">
        <v>373.40131832999998</v>
      </c>
      <c r="BC34" s="240">
        <v>385.67680000000001</v>
      </c>
      <c r="BD34" s="240">
        <v>372.50479999999999</v>
      </c>
      <c r="BE34" s="333">
        <v>392.07929999999999</v>
      </c>
      <c r="BF34" s="333">
        <v>396.99849999999998</v>
      </c>
      <c r="BG34" s="333">
        <v>383.81119999999999</v>
      </c>
      <c r="BH34" s="333">
        <v>373.97590000000002</v>
      </c>
      <c r="BI34" s="333">
        <v>363.62020000000001</v>
      </c>
      <c r="BJ34" s="333">
        <v>334.72239999999999</v>
      </c>
      <c r="BK34" s="333">
        <v>356.47570000000002</v>
      </c>
      <c r="BL34" s="333">
        <v>357.24270000000001</v>
      </c>
      <c r="BM34" s="333">
        <v>356.47590000000002</v>
      </c>
      <c r="BN34" s="333">
        <v>364.13310000000001</v>
      </c>
      <c r="BO34" s="333">
        <v>376.45650000000001</v>
      </c>
      <c r="BP34" s="333">
        <v>363.4796</v>
      </c>
      <c r="BQ34" s="333">
        <v>382.85849999999999</v>
      </c>
      <c r="BR34" s="333">
        <v>387.6574</v>
      </c>
      <c r="BS34" s="333">
        <v>374.53339999999997</v>
      </c>
      <c r="BT34" s="333">
        <v>364.47239999999999</v>
      </c>
      <c r="BU34" s="333">
        <v>354.08359999999999</v>
      </c>
      <c r="BV34" s="333">
        <v>325.74470000000002</v>
      </c>
    </row>
    <row r="35" spans="1:74" ht="11.1" customHeight="1" x14ac:dyDescent="0.2">
      <c r="A35" s="111" t="s">
        <v>810</v>
      </c>
      <c r="B35" s="205" t="s">
        <v>561</v>
      </c>
      <c r="C35" s="240">
        <v>279.12461387000002</v>
      </c>
      <c r="D35" s="240">
        <v>287.68516463999998</v>
      </c>
      <c r="E35" s="240">
        <v>276.53288644999998</v>
      </c>
      <c r="F35" s="240">
        <v>285.31702066999998</v>
      </c>
      <c r="G35" s="240">
        <v>283.27754257999999</v>
      </c>
      <c r="H35" s="240">
        <v>296.756145</v>
      </c>
      <c r="I35" s="240">
        <v>290.78859129</v>
      </c>
      <c r="J35" s="240">
        <v>291.50597064999999</v>
      </c>
      <c r="K35" s="240">
        <v>288.00317867000001</v>
      </c>
      <c r="L35" s="240">
        <v>273.70779128999999</v>
      </c>
      <c r="M35" s="240">
        <v>263.39041766999998</v>
      </c>
      <c r="N35" s="240">
        <v>254.84368677000001</v>
      </c>
      <c r="O35" s="240">
        <v>262.97170065</v>
      </c>
      <c r="P35" s="240">
        <v>275.47092483</v>
      </c>
      <c r="Q35" s="240">
        <v>261.91505581000001</v>
      </c>
      <c r="R35" s="240">
        <v>272.73902633</v>
      </c>
      <c r="S35" s="240">
        <v>274.57507709999999</v>
      </c>
      <c r="T35" s="240">
        <v>284.95222000000001</v>
      </c>
      <c r="U35" s="240">
        <v>279.74364967999998</v>
      </c>
      <c r="V35" s="240">
        <v>290.17453258</v>
      </c>
      <c r="W35" s="240">
        <v>280.69010333</v>
      </c>
      <c r="X35" s="240">
        <v>271.95132225999998</v>
      </c>
      <c r="Y35" s="240">
        <v>272.43163033000002</v>
      </c>
      <c r="Z35" s="240">
        <v>264.16662387000002</v>
      </c>
      <c r="AA35" s="240">
        <v>271.47166355000002</v>
      </c>
      <c r="AB35" s="240">
        <v>280.84548143000001</v>
      </c>
      <c r="AC35" s="240">
        <v>275.29899452000001</v>
      </c>
      <c r="AD35" s="240">
        <v>277.92699733000001</v>
      </c>
      <c r="AE35" s="240">
        <v>283.95358484000002</v>
      </c>
      <c r="AF35" s="240">
        <v>290.24408533000002</v>
      </c>
      <c r="AG35" s="240">
        <v>288.90523710000002</v>
      </c>
      <c r="AH35" s="240">
        <v>296.08640161</v>
      </c>
      <c r="AI35" s="240">
        <v>283.59271432999998</v>
      </c>
      <c r="AJ35" s="240">
        <v>270.15714548</v>
      </c>
      <c r="AK35" s="240">
        <v>273.65262999999999</v>
      </c>
      <c r="AL35" s="240">
        <v>265.69973806000002</v>
      </c>
      <c r="AM35" s="240">
        <v>251.99001580999999</v>
      </c>
      <c r="AN35" s="240">
        <v>261.10224356999998</v>
      </c>
      <c r="AO35" s="240">
        <v>258.93445451999997</v>
      </c>
      <c r="AP35" s="240">
        <v>256.76605633000003</v>
      </c>
      <c r="AQ35" s="240">
        <v>259.86794161</v>
      </c>
      <c r="AR35" s="240">
        <v>266.46773232999999</v>
      </c>
      <c r="AS35" s="240">
        <v>267.42542484000001</v>
      </c>
      <c r="AT35" s="240">
        <v>319.96540871000002</v>
      </c>
      <c r="AU35" s="240">
        <v>271.50741399999998</v>
      </c>
      <c r="AV35" s="240">
        <v>267.74306645000001</v>
      </c>
      <c r="AW35" s="240">
        <v>262.61064900000002</v>
      </c>
      <c r="AX35" s="240">
        <v>252.22112000000001</v>
      </c>
      <c r="AY35" s="240">
        <v>259.08032677</v>
      </c>
      <c r="AZ35" s="240">
        <v>267.69667106999998</v>
      </c>
      <c r="BA35" s="240">
        <v>255.36171483999999</v>
      </c>
      <c r="BB35" s="240">
        <v>259.67448532999998</v>
      </c>
      <c r="BC35" s="240">
        <v>264.71789999999999</v>
      </c>
      <c r="BD35" s="240">
        <v>260.46949999999998</v>
      </c>
      <c r="BE35" s="333">
        <v>260.90170000000001</v>
      </c>
      <c r="BF35" s="333">
        <v>310.99430000000001</v>
      </c>
      <c r="BG35" s="333">
        <v>264.08539999999999</v>
      </c>
      <c r="BH35" s="333">
        <v>260.73160000000001</v>
      </c>
      <c r="BI35" s="333">
        <v>255.41200000000001</v>
      </c>
      <c r="BJ35" s="333">
        <v>244.40969999999999</v>
      </c>
      <c r="BK35" s="333">
        <v>251.74889999999999</v>
      </c>
      <c r="BL35" s="333">
        <v>261.94810000000001</v>
      </c>
      <c r="BM35" s="333">
        <v>249.9752</v>
      </c>
      <c r="BN35" s="333">
        <v>253.96870000000001</v>
      </c>
      <c r="BO35" s="333">
        <v>258.93369999999999</v>
      </c>
      <c r="BP35" s="333">
        <v>254.57830000000001</v>
      </c>
      <c r="BQ35" s="333">
        <v>254.8887</v>
      </c>
      <c r="BR35" s="333">
        <v>303.6737</v>
      </c>
      <c r="BS35" s="333">
        <v>257.74959999999999</v>
      </c>
      <c r="BT35" s="333">
        <v>254.191</v>
      </c>
      <c r="BU35" s="333">
        <v>248.87129999999999</v>
      </c>
      <c r="BV35" s="333">
        <v>238.0222</v>
      </c>
    </row>
    <row r="36" spans="1:74" ht="11.1" customHeight="1" x14ac:dyDescent="0.2">
      <c r="A36" s="111" t="s">
        <v>811</v>
      </c>
      <c r="B36" s="205" t="s">
        <v>562</v>
      </c>
      <c r="C36" s="240">
        <v>455.49040934999999</v>
      </c>
      <c r="D36" s="240">
        <v>482.47526749999997</v>
      </c>
      <c r="E36" s="240">
        <v>449.95128645</v>
      </c>
      <c r="F36" s="240">
        <v>478.97573433000002</v>
      </c>
      <c r="G36" s="240">
        <v>477.15557805999998</v>
      </c>
      <c r="H36" s="240">
        <v>519.60561800000005</v>
      </c>
      <c r="I36" s="240">
        <v>525.43989257999999</v>
      </c>
      <c r="J36" s="240">
        <v>518.27457418999995</v>
      </c>
      <c r="K36" s="240">
        <v>527.54384400000004</v>
      </c>
      <c r="L36" s="240">
        <v>502.28648032000001</v>
      </c>
      <c r="M36" s="240">
        <v>483.59484932999999</v>
      </c>
      <c r="N36" s="240">
        <v>476.95252644999999</v>
      </c>
      <c r="O36" s="240">
        <v>490.35633289999998</v>
      </c>
      <c r="P36" s="240">
        <v>492.96954240999997</v>
      </c>
      <c r="Q36" s="240">
        <v>475.33513581</v>
      </c>
      <c r="R36" s="240">
        <v>498.30139166999999</v>
      </c>
      <c r="S36" s="240">
        <v>485.71429225999998</v>
      </c>
      <c r="T36" s="240">
        <v>520.55656166999995</v>
      </c>
      <c r="U36" s="240">
        <v>519.32534806000001</v>
      </c>
      <c r="V36" s="240">
        <v>526.80084452000006</v>
      </c>
      <c r="W36" s="240">
        <v>523.30478966999999</v>
      </c>
      <c r="X36" s="240">
        <v>507.39612839</v>
      </c>
      <c r="Y36" s="240">
        <v>496.38287532999999</v>
      </c>
      <c r="Z36" s="240">
        <v>482.23845483999997</v>
      </c>
      <c r="AA36" s="240">
        <v>501.54354516000001</v>
      </c>
      <c r="AB36" s="240">
        <v>517.51593320999996</v>
      </c>
      <c r="AC36" s="240">
        <v>498.34451516000001</v>
      </c>
      <c r="AD36" s="240">
        <v>510.29355700000002</v>
      </c>
      <c r="AE36" s="240">
        <v>521.34873451999999</v>
      </c>
      <c r="AF36" s="240">
        <v>564.07234532999996</v>
      </c>
      <c r="AG36" s="240">
        <v>544.79779097000005</v>
      </c>
      <c r="AH36" s="240">
        <v>552.68143515999998</v>
      </c>
      <c r="AI36" s="240">
        <v>539.31605133000005</v>
      </c>
      <c r="AJ36" s="240">
        <v>528.88372387000004</v>
      </c>
      <c r="AK36" s="240">
        <v>525.27937799999995</v>
      </c>
      <c r="AL36" s="240">
        <v>522.51247999999998</v>
      </c>
      <c r="AM36" s="240">
        <v>466.15278031999998</v>
      </c>
      <c r="AN36" s="240">
        <v>484.33696786000002</v>
      </c>
      <c r="AO36" s="240">
        <v>452.23543774000001</v>
      </c>
      <c r="AP36" s="240">
        <v>481.76058633000002</v>
      </c>
      <c r="AQ36" s="240">
        <v>501.66364677000001</v>
      </c>
      <c r="AR36" s="240">
        <v>515.69619033000004</v>
      </c>
      <c r="AS36" s="240">
        <v>511.69231741999999</v>
      </c>
      <c r="AT36" s="240">
        <v>531.85475547999999</v>
      </c>
      <c r="AU36" s="240">
        <v>515.98723667000002</v>
      </c>
      <c r="AV36" s="240">
        <v>506.12873160999999</v>
      </c>
      <c r="AW36" s="240">
        <v>485.81994900000001</v>
      </c>
      <c r="AX36" s="240">
        <v>465.14532451999997</v>
      </c>
      <c r="AY36" s="240">
        <v>486.07516548000001</v>
      </c>
      <c r="AZ36" s="240">
        <v>513.89556000000005</v>
      </c>
      <c r="BA36" s="240">
        <v>477.09088161</v>
      </c>
      <c r="BB36" s="240">
        <v>507.42676533000002</v>
      </c>
      <c r="BC36" s="240">
        <v>511.3929</v>
      </c>
      <c r="BD36" s="240">
        <v>527.7201</v>
      </c>
      <c r="BE36" s="333">
        <v>519.26350000000002</v>
      </c>
      <c r="BF36" s="333">
        <v>537.99130000000002</v>
      </c>
      <c r="BG36" s="333">
        <v>519.23699999999997</v>
      </c>
      <c r="BH36" s="333">
        <v>508.7998</v>
      </c>
      <c r="BI36" s="333">
        <v>486.3048</v>
      </c>
      <c r="BJ36" s="333">
        <v>462.34210000000002</v>
      </c>
      <c r="BK36" s="333">
        <v>487.584</v>
      </c>
      <c r="BL36" s="333">
        <v>520.66909999999996</v>
      </c>
      <c r="BM36" s="333">
        <v>484.3877</v>
      </c>
      <c r="BN36" s="333">
        <v>513.75310000000002</v>
      </c>
      <c r="BO36" s="333">
        <v>517.88959999999997</v>
      </c>
      <c r="BP36" s="333">
        <v>534.54750000000001</v>
      </c>
      <c r="BQ36" s="333">
        <v>527.51559999999995</v>
      </c>
      <c r="BR36" s="333">
        <v>546.80250000000001</v>
      </c>
      <c r="BS36" s="333">
        <v>527.46569999999997</v>
      </c>
      <c r="BT36" s="333">
        <v>516.38829999999996</v>
      </c>
      <c r="BU36" s="333">
        <v>493.209</v>
      </c>
      <c r="BV36" s="333">
        <v>468.66980000000001</v>
      </c>
    </row>
    <row r="37" spans="1:74" s="116" customFormat="1" ht="11.1" customHeight="1" x14ac:dyDescent="0.2">
      <c r="A37" s="111" t="s">
        <v>812</v>
      </c>
      <c r="B37" s="205" t="s">
        <v>563</v>
      </c>
      <c r="C37" s="240">
        <v>219.14770128999999</v>
      </c>
      <c r="D37" s="240">
        <v>221.37607036</v>
      </c>
      <c r="E37" s="240">
        <v>211.10501644999999</v>
      </c>
      <c r="F37" s="240">
        <v>224.93588033</v>
      </c>
      <c r="G37" s="240">
        <v>227.37298000000001</v>
      </c>
      <c r="H37" s="240">
        <v>255.82600133</v>
      </c>
      <c r="I37" s="240">
        <v>253.32316774</v>
      </c>
      <c r="J37" s="240">
        <v>257.28665387000001</v>
      </c>
      <c r="K37" s="240">
        <v>243.84010533</v>
      </c>
      <c r="L37" s="240">
        <v>227.17273387</v>
      </c>
      <c r="M37" s="240">
        <v>228.14945233</v>
      </c>
      <c r="N37" s="240">
        <v>216.18471031999999</v>
      </c>
      <c r="O37" s="240">
        <v>213.72195065</v>
      </c>
      <c r="P37" s="240">
        <v>222.08967379000001</v>
      </c>
      <c r="Q37" s="240">
        <v>208.94254581000001</v>
      </c>
      <c r="R37" s="240">
        <v>220.13907967</v>
      </c>
      <c r="S37" s="240">
        <v>224.56625903</v>
      </c>
      <c r="T37" s="240">
        <v>252.99227833</v>
      </c>
      <c r="U37" s="240">
        <v>258.73569097000001</v>
      </c>
      <c r="V37" s="240">
        <v>251.34067934999999</v>
      </c>
      <c r="W37" s="240">
        <v>234.432816</v>
      </c>
      <c r="X37" s="240">
        <v>223.02407289999999</v>
      </c>
      <c r="Y37" s="240">
        <v>213.49107133000001</v>
      </c>
      <c r="Z37" s="240">
        <v>212.24709870999999</v>
      </c>
      <c r="AA37" s="240">
        <v>209.74457065000001</v>
      </c>
      <c r="AB37" s="240">
        <v>215.65827536</v>
      </c>
      <c r="AC37" s="240">
        <v>209.73843355</v>
      </c>
      <c r="AD37" s="240">
        <v>214.57168367</v>
      </c>
      <c r="AE37" s="240">
        <v>225.28224452000001</v>
      </c>
      <c r="AF37" s="240">
        <v>248.51617232999999</v>
      </c>
      <c r="AG37" s="240">
        <v>253.24018419000001</v>
      </c>
      <c r="AH37" s="240">
        <v>248.73163129</v>
      </c>
      <c r="AI37" s="240">
        <v>239.65512533</v>
      </c>
      <c r="AJ37" s="240">
        <v>214.76701774</v>
      </c>
      <c r="AK37" s="240">
        <v>210.568545</v>
      </c>
      <c r="AL37" s="240">
        <v>211.83780612999999</v>
      </c>
      <c r="AM37" s="240">
        <v>208.81829870999999</v>
      </c>
      <c r="AN37" s="240">
        <v>211.25237179000001</v>
      </c>
      <c r="AO37" s="240">
        <v>205.77085968</v>
      </c>
      <c r="AP37" s="240">
        <v>215.11049</v>
      </c>
      <c r="AQ37" s="240">
        <v>226.00142516</v>
      </c>
      <c r="AR37" s="240">
        <v>245.48302767000001</v>
      </c>
      <c r="AS37" s="240">
        <v>257.96176645000003</v>
      </c>
      <c r="AT37" s="240">
        <v>254.28862774000001</v>
      </c>
      <c r="AU37" s="240">
        <v>240.66551433000001</v>
      </c>
      <c r="AV37" s="240">
        <v>218.00699806</v>
      </c>
      <c r="AW37" s="240">
        <v>222.88851133</v>
      </c>
      <c r="AX37" s="240">
        <v>216.55154676999999</v>
      </c>
      <c r="AY37" s="240">
        <v>211.85107096999999</v>
      </c>
      <c r="AZ37" s="240">
        <v>217.01765392999999</v>
      </c>
      <c r="BA37" s="240">
        <v>212.23168967999999</v>
      </c>
      <c r="BB37" s="240">
        <v>217.97334832999999</v>
      </c>
      <c r="BC37" s="240">
        <v>227.11799999999999</v>
      </c>
      <c r="BD37" s="240">
        <v>253.2106</v>
      </c>
      <c r="BE37" s="333">
        <v>262.14690000000002</v>
      </c>
      <c r="BF37" s="333">
        <v>257.30119999999999</v>
      </c>
      <c r="BG37" s="333">
        <v>246.44640000000001</v>
      </c>
      <c r="BH37" s="333">
        <v>220.01490000000001</v>
      </c>
      <c r="BI37" s="333">
        <v>225.32210000000001</v>
      </c>
      <c r="BJ37" s="333">
        <v>218.44839999999999</v>
      </c>
      <c r="BK37" s="333">
        <v>213.16200000000001</v>
      </c>
      <c r="BL37" s="333">
        <v>218.88579999999999</v>
      </c>
      <c r="BM37" s="333">
        <v>214.54900000000001</v>
      </c>
      <c r="BN37" s="333">
        <v>220.63480000000001</v>
      </c>
      <c r="BO37" s="333">
        <v>229.50280000000001</v>
      </c>
      <c r="BP37" s="333">
        <v>255.61500000000001</v>
      </c>
      <c r="BQ37" s="333">
        <v>264.60449999999997</v>
      </c>
      <c r="BR37" s="333">
        <v>259.62560000000002</v>
      </c>
      <c r="BS37" s="333">
        <v>248.62549999999999</v>
      </c>
      <c r="BT37" s="333">
        <v>221.84370000000001</v>
      </c>
      <c r="BU37" s="333">
        <v>227.12309999999999</v>
      </c>
      <c r="BV37" s="333">
        <v>220.15049999999999</v>
      </c>
    </row>
    <row r="38" spans="1:74" s="116" customFormat="1" ht="11.1" customHeight="1" x14ac:dyDescent="0.2">
      <c r="A38" s="111" t="s">
        <v>813</v>
      </c>
      <c r="B38" s="205" t="s">
        <v>256</v>
      </c>
      <c r="C38" s="240">
        <v>227.11104645</v>
      </c>
      <c r="D38" s="240">
        <v>241.42159785999999</v>
      </c>
      <c r="E38" s="240">
        <v>238.22284644999999</v>
      </c>
      <c r="F38" s="240">
        <v>260.30116233000001</v>
      </c>
      <c r="G38" s="240">
        <v>246.30311032</v>
      </c>
      <c r="H38" s="240">
        <v>271.80219667</v>
      </c>
      <c r="I38" s="240">
        <v>275.73034547999998</v>
      </c>
      <c r="J38" s="240">
        <v>275.06881161000001</v>
      </c>
      <c r="K38" s="240">
        <v>273.34180366999999</v>
      </c>
      <c r="L38" s="240">
        <v>259.66670290000002</v>
      </c>
      <c r="M38" s="240">
        <v>237.43739299999999</v>
      </c>
      <c r="N38" s="240">
        <v>227.51015742000001</v>
      </c>
      <c r="O38" s="240">
        <v>212.42679774000001</v>
      </c>
      <c r="P38" s="240">
        <v>224.12278241000001</v>
      </c>
      <c r="Q38" s="240">
        <v>237.05781289999999</v>
      </c>
      <c r="R38" s="240">
        <v>236.36194166999999</v>
      </c>
      <c r="S38" s="240">
        <v>235.68433838999999</v>
      </c>
      <c r="T38" s="240">
        <v>263.94077633000001</v>
      </c>
      <c r="U38" s="240">
        <v>265.63622709999999</v>
      </c>
      <c r="V38" s="240">
        <v>278.91040257999998</v>
      </c>
      <c r="W38" s="240">
        <v>272.20655233000002</v>
      </c>
      <c r="X38" s="240">
        <v>241.92654870999999</v>
      </c>
      <c r="Y38" s="240">
        <v>236.75731367</v>
      </c>
      <c r="Z38" s="240">
        <v>224.21599548</v>
      </c>
      <c r="AA38" s="240">
        <v>213.98386289999999</v>
      </c>
      <c r="AB38" s="240">
        <v>227.20900678999999</v>
      </c>
      <c r="AC38" s="240">
        <v>218.99531805999999</v>
      </c>
      <c r="AD38" s="240">
        <v>229.08494099999999</v>
      </c>
      <c r="AE38" s="240">
        <v>228.84873805999999</v>
      </c>
      <c r="AF38" s="240">
        <v>261.826661</v>
      </c>
      <c r="AG38" s="240">
        <v>259.77677419000003</v>
      </c>
      <c r="AH38" s="240">
        <v>272.58786257999998</v>
      </c>
      <c r="AI38" s="240">
        <v>256.35703066999997</v>
      </c>
      <c r="AJ38" s="240">
        <v>242.40394645000001</v>
      </c>
      <c r="AK38" s="240">
        <v>227.23558967</v>
      </c>
      <c r="AL38" s="240">
        <v>217.30163225999999</v>
      </c>
      <c r="AM38" s="240">
        <v>213.5837429</v>
      </c>
      <c r="AN38" s="240">
        <v>222.77173285999999</v>
      </c>
      <c r="AO38" s="240">
        <v>213.37382065</v>
      </c>
      <c r="AP38" s="240">
        <v>213.85866100000001</v>
      </c>
      <c r="AQ38" s="240">
        <v>227.64557902999999</v>
      </c>
      <c r="AR38" s="240">
        <v>250.57883366999999</v>
      </c>
      <c r="AS38" s="240">
        <v>257.56858129</v>
      </c>
      <c r="AT38" s="240">
        <v>273.52677645</v>
      </c>
      <c r="AU38" s="240">
        <v>242.38338567</v>
      </c>
      <c r="AV38" s="240">
        <v>243.64914322999999</v>
      </c>
      <c r="AW38" s="240">
        <v>226.73662766999999</v>
      </c>
      <c r="AX38" s="240">
        <v>207.21754225999999</v>
      </c>
      <c r="AY38" s="240">
        <v>213.17232773999999</v>
      </c>
      <c r="AZ38" s="240">
        <v>215.48915428999999</v>
      </c>
      <c r="BA38" s="240">
        <v>204.92976805999999</v>
      </c>
      <c r="BB38" s="240">
        <v>212.60738699999999</v>
      </c>
      <c r="BC38" s="240">
        <v>225.69300000000001</v>
      </c>
      <c r="BD38" s="240">
        <v>253.06950000000001</v>
      </c>
      <c r="BE38" s="333">
        <v>257.5027</v>
      </c>
      <c r="BF38" s="333">
        <v>270.48129999999998</v>
      </c>
      <c r="BG38" s="333">
        <v>241.57650000000001</v>
      </c>
      <c r="BH38" s="333">
        <v>243.4478</v>
      </c>
      <c r="BI38" s="333">
        <v>225.64529999999999</v>
      </c>
      <c r="BJ38" s="333">
        <v>204.9033</v>
      </c>
      <c r="BK38" s="333">
        <v>211.61359999999999</v>
      </c>
      <c r="BL38" s="333">
        <v>214.13460000000001</v>
      </c>
      <c r="BM38" s="333">
        <v>203.5421</v>
      </c>
      <c r="BN38" s="333">
        <v>211.96090000000001</v>
      </c>
      <c r="BO38" s="333">
        <v>225.52289999999999</v>
      </c>
      <c r="BP38" s="333">
        <v>253.43610000000001</v>
      </c>
      <c r="BQ38" s="333">
        <v>258.39280000000002</v>
      </c>
      <c r="BR38" s="333">
        <v>271.83539999999999</v>
      </c>
      <c r="BS38" s="333">
        <v>243.00800000000001</v>
      </c>
      <c r="BT38" s="333">
        <v>245.01070000000001</v>
      </c>
      <c r="BU38" s="333">
        <v>227.1001</v>
      </c>
      <c r="BV38" s="333">
        <v>206.19069999999999</v>
      </c>
    </row>
    <row r="39" spans="1:74" s="116" customFormat="1" ht="11.1" customHeight="1" x14ac:dyDescent="0.2">
      <c r="A39" s="111" t="s">
        <v>818</v>
      </c>
      <c r="B39" s="205" t="s">
        <v>257</v>
      </c>
      <c r="C39" s="240">
        <v>12.700604516</v>
      </c>
      <c r="D39" s="240">
        <v>13.521326429</v>
      </c>
      <c r="E39" s="240">
        <v>13.049871613000001</v>
      </c>
      <c r="F39" s="240">
        <v>13.517911</v>
      </c>
      <c r="G39" s="240">
        <v>13.113532580999999</v>
      </c>
      <c r="H39" s="240">
        <v>13.623232333000001</v>
      </c>
      <c r="I39" s="240">
        <v>14.163251613</v>
      </c>
      <c r="J39" s="240">
        <v>15.440183226</v>
      </c>
      <c r="K39" s="240">
        <v>14.604882333000001</v>
      </c>
      <c r="L39" s="240">
        <v>14.204449354999999</v>
      </c>
      <c r="M39" s="240">
        <v>14.240095999999999</v>
      </c>
      <c r="N39" s="240">
        <v>13.744307419</v>
      </c>
      <c r="O39" s="240">
        <v>13.387914839</v>
      </c>
      <c r="P39" s="240">
        <v>13.654677931</v>
      </c>
      <c r="Q39" s="240">
        <v>13.392416774000001</v>
      </c>
      <c r="R39" s="240">
        <v>13.518234333000001</v>
      </c>
      <c r="S39" s="240">
        <v>13.584077097</v>
      </c>
      <c r="T39" s="240">
        <v>13.891859667</v>
      </c>
      <c r="U39" s="240">
        <v>14.25952129</v>
      </c>
      <c r="V39" s="240">
        <v>15.030718387</v>
      </c>
      <c r="W39" s="240">
        <v>14.454445</v>
      </c>
      <c r="X39" s="240">
        <v>14.616727742</v>
      </c>
      <c r="Y39" s="240">
        <v>13.938827</v>
      </c>
      <c r="Z39" s="240">
        <v>13.715860644999999</v>
      </c>
      <c r="AA39" s="240">
        <v>13.034137742</v>
      </c>
      <c r="AB39" s="240">
        <v>13.615847499999999</v>
      </c>
      <c r="AC39" s="240">
        <v>13.570644516</v>
      </c>
      <c r="AD39" s="240">
        <v>13.676104333</v>
      </c>
      <c r="AE39" s="240">
        <v>13.605732581</v>
      </c>
      <c r="AF39" s="240">
        <v>13.990522</v>
      </c>
      <c r="AG39" s="240">
        <v>14.323127097</v>
      </c>
      <c r="AH39" s="240">
        <v>14.528734194</v>
      </c>
      <c r="AI39" s="240">
        <v>14.583379667000001</v>
      </c>
      <c r="AJ39" s="240">
        <v>14.193251289999999</v>
      </c>
      <c r="AK39" s="240">
        <v>13.662668667</v>
      </c>
      <c r="AL39" s="240">
        <v>12.706502903000001</v>
      </c>
      <c r="AM39" s="240">
        <v>12.692574516000001</v>
      </c>
      <c r="AN39" s="240">
        <v>13.471406429</v>
      </c>
      <c r="AO39" s="240">
        <v>12.689895161000001</v>
      </c>
      <c r="AP39" s="240">
        <v>13.011232667</v>
      </c>
      <c r="AQ39" s="240">
        <v>12.975356452</v>
      </c>
      <c r="AR39" s="240">
        <v>13.719762666999999</v>
      </c>
      <c r="AS39" s="240">
        <v>13.99167871</v>
      </c>
      <c r="AT39" s="240">
        <v>14.138376451999999</v>
      </c>
      <c r="AU39" s="240">
        <v>14.024187667</v>
      </c>
      <c r="AV39" s="240">
        <v>14.084948065000001</v>
      </c>
      <c r="AW39" s="240">
        <v>13.646708667</v>
      </c>
      <c r="AX39" s="240">
        <v>12.981980323</v>
      </c>
      <c r="AY39" s="240">
        <v>12.364450323</v>
      </c>
      <c r="AZ39" s="240">
        <v>12.09351</v>
      </c>
      <c r="BA39" s="240">
        <v>12.086702903000001</v>
      </c>
      <c r="BB39" s="240">
        <v>12.481882667000001</v>
      </c>
      <c r="BC39" s="240">
        <v>12.99137</v>
      </c>
      <c r="BD39" s="240">
        <v>13.73729</v>
      </c>
      <c r="BE39" s="333">
        <v>14.01186</v>
      </c>
      <c r="BF39" s="333">
        <v>14.15954</v>
      </c>
      <c r="BG39" s="333">
        <v>14.04537</v>
      </c>
      <c r="BH39" s="333">
        <v>14.108510000000001</v>
      </c>
      <c r="BI39" s="333">
        <v>13.67027</v>
      </c>
      <c r="BJ39" s="333">
        <v>12.998810000000001</v>
      </c>
      <c r="BK39" s="333">
        <v>12.37771</v>
      </c>
      <c r="BL39" s="333">
        <v>12.112360000000001</v>
      </c>
      <c r="BM39" s="333">
        <v>12.10793</v>
      </c>
      <c r="BN39" s="333">
        <v>12.502230000000001</v>
      </c>
      <c r="BO39" s="333">
        <v>13.01355</v>
      </c>
      <c r="BP39" s="333">
        <v>13.76028</v>
      </c>
      <c r="BQ39" s="333">
        <v>14.03426</v>
      </c>
      <c r="BR39" s="333">
        <v>14.182090000000001</v>
      </c>
      <c r="BS39" s="333">
        <v>14.06765</v>
      </c>
      <c r="BT39" s="333">
        <v>14.13025</v>
      </c>
      <c r="BU39" s="333">
        <v>13.691129999999999</v>
      </c>
      <c r="BV39" s="333">
        <v>13.018549999999999</v>
      </c>
    </row>
    <row r="40" spans="1:74" s="116" customFormat="1" ht="11.1" customHeight="1" x14ac:dyDescent="0.2">
      <c r="A40" s="111" t="s">
        <v>819</v>
      </c>
      <c r="B40" s="205" t="s">
        <v>565</v>
      </c>
      <c r="C40" s="240">
        <v>2568.0322470999999</v>
      </c>
      <c r="D40" s="240">
        <v>2741.0273336</v>
      </c>
      <c r="E40" s="240">
        <v>2571.2614841999998</v>
      </c>
      <c r="F40" s="240">
        <v>2682.9544237</v>
      </c>
      <c r="G40" s="240">
        <v>2674.7012558000001</v>
      </c>
      <c r="H40" s="240">
        <v>2873.9234597</v>
      </c>
      <c r="I40" s="240">
        <v>2830.5595681</v>
      </c>
      <c r="J40" s="240">
        <v>2850.7443303</v>
      </c>
      <c r="K40" s="240">
        <v>2824.3494730000002</v>
      </c>
      <c r="L40" s="240">
        <v>2685.4461680999998</v>
      </c>
      <c r="M40" s="240">
        <v>2616.488949</v>
      </c>
      <c r="N40" s="240">
        <v>2523.3671322999999</v>
      </c>
      <c r="O40" s="240">
        <v>2543.4794557999999</v>
      </c>
      <c r="P40" s="240">
        <v>2646.4985892999998</v>
      </c>
      <c r="Q40" s="240">
        <v>2556.0439126000001</v>
      </c>
      <c r="R40" s="240">
        <v>2621.5575617</v>
      </c>
      <c r="S40" s="240">
        <v>2628.7566461000001</v>
      </c>
      <c r="T40" s="240">
        <v>2789.0677943000001</v>
      </c>
      <c r="U40" s="240">
        <v>2808.9160815999999</v>
      </c>
      <c r="V40" s="240">
        <v>2874.2109168000002</v>
      </c>
      <c r="W40" s="240">
        <v>2775.3102490000001</v>
      </c>
      <c r="X40" s="240">
        <v>2632.1700703000001</v>
      </c>
      <c r="Y40" s="240">
        <v>2614.0477317</v>
      </c>
      <c r="Z40" s="240">
        <v>2536.0107254999998</v>
      </c>
      <c r="AA40" s="240">
        <v>2542.2294642000002</v>
      </c>
      <c r="AB40" s="240">
        <v>2661.9212161</v>
      </c>
      <c r="AC40" s="240">
        <v>2597.7491871000002</v>
      </c>
      <c r="AD40" s="240">
        <v>2629.9519252999999</v>
      </c>
      <c r="AE40" s="240">
        <v>2681.7571068000002</v>
      </c>
      <c r="AF40" s="240">
        <v>2846.6179437000001</v>
      </c>
      <c r="AG40" s="240">
        <v>2832.4558674</v>
      </c>
      <c r="AH40" s="240">
        <v>2875.3046100000001</v>
      </c>
      <c r="AI40" s="240">
        <v>2784.6713420000001</v>
      </c>
      <c r="AJ40" s="240">
        <v>2671.4558284</v>
      </c>
      <c r="AK40" s="240">
        <v>2648.5197283000002</v>
      </c>
      <c r="AL40" s="240">
        <v>2588.4454560999998</v>
      </c>
      <c r="AM40" s="240">
        <v>2453.5661181</v>
      </c>
      <c r="AN40" s="240">
        <v>2569.5701018</v>
      </c>
      <c r="AO40" s="240">
        <v>2477.7628934999998</v>
      </c>
      <c r="AP40" s="240">
        <v>2508.0190822999998</v>
      </c>
      <c r="AQ40" s="240">
        <v>2627.7643739</v>
      </c>
      <c r="AR40" s="240">
        <v>2717.5833250000001</v>
      </c>
      <c r="AS40" s="240">
        <v>2743.2481699999998</v>
      </c>
      <c r="AT40" s="240">
        <v>2891.3622270999999</v>
      </c>
      <c r="AU40" s="240">
        <v>2706.4087512999999</v>
      </c>
      <c r="AV40" s="240">
        <v>2613.6436122999999</v>
      </c>
      <c r="AW40" s="240">
        <v>2564.2373843</v>
      </c>
      <c r="AX40" s="240">
        <v>2458.4937777</v>
      </c>
      <c r="AY40" s="240">
        <v>2517.2043616000001</v>
      </c>
      <c r="AZ40" s="240">
        <v>2584.6676849999999</v>
      </c>
      <c r="BA40" s="240">
        <v>2484.0958670999999</v>
      </c>
      <c r="BB40" s="240">
        <v>2547.6769247000002</v>
      </c>
      <c r="BC40" s="240">
        <v>2623.1223599999998</v>
      </c>
      <c r="BD40" s="240">
        <v>2696.12401</v>
      </c>
      <c r="BE40" s="333">
        <v>2726.1759999999999</v>
      </c>
      <c r="BF40" s="333">
        <v>2862.1849999999999</v>
      </c>
      <c r="BG40" s="333">
        <v>2683.7570000000001</v>
      </c>
      <c r="BH40" s="333">
        <v>2589.1880000000001</v>
      </c>
      <c r="BI40" s="333">
        <v>2535.567</v>
      </c>
      <c r="BJ40" s="333">
        <v>2419.6289999999999</v>
      </c>
      <c r="BK40" s="333">
        <v>2489.7069999999999</v>
      </c>
      <c r="BL40" s="333">
        <v>2574.779</v>
      </c>
      <c r="BM40" s="333">
        <v>2477.3589999999999</v>
      </c>
      <c r="BN40" s="333">
        <v>2539.203</v>
      </c>
      <c r="BO40" s="333">
        <v>2613.9459999999999</v>
      </c>
      <c r="BP40" s="333">
        <v>2686.8040000000001</v>
      </c>
      <c r="BQ40" s="333">
        <v>2718.7269999999999</v>
      </c>
      <c r="BR40" s="333">
        <v>2853.837</v>
      </c>
      <c r="BS40" s="333">
        <v>2675.9960000000001</v>
      </c>
      <c r="BT40" s="333">
        <v>2579.567</v>
      </c>
      <c r="BU40" s="333">
        <v>2524.8090000000002</v>
      </c>
      <c r="BV40" s="333">
        <v>2408.4690000000001</v>
      </c>
    </row>
    <row r="41" spans="1:74" s="116" customFormat="1" ht="11.1" customHeight="1" x14ac:dyDescent="0.2">
      <c r="A41" s="117"/>
      <c r="B41" s="118" t="s">
        <v>255</v>
      </c>
      <c r="C41" s="237"/>
      <c r="D41" s="237"/>
      <c r="E41" s="237"/>
      <c r="F41" s="237"/>
      <c r="G41" s="237"/>
      <c r="H41" s="237"/>
      <c r="I41" s="237"/>
      <c r="J41" s="237"/>
      <c r="K41" s="237"/>
      <c r="L41" s="237"/>
      <c r="M41" s="237"/>
      <c r="N41" s="237"/>
      <c r="O41" s="237"/>
      <c r="P41" s="237"/>
      <c r="Q41" s="237"/>
      <c r="R41" s="237"/>
      <c r="S41" s="237"/>
      <c r="T41" s="237"/>
      <c r="U41" s="237"/>
      <c r="V41" s="237"/>
      <c r="W41" s="237"/>
      <c r="X41" s="237"/>
      <c r="Y41" s="237"/>
      <c r="Z41" s="237"/>
      <c r="AA41" s="237"/>
      <c r="AB41" s="237"/>
      <c r="AC41" s="237"/>
      <c r="AD41" s="237"/>
      <c r="AE41" s="237"/>
      <c r="AF41" s="237"/>
      <c r="AG41" s="237"/>
      <c r="AH41" s="237"/>
      <c r="AI41" s="237"/>
      <c r="AJ41" s="237"/>
      <c r="AK41" s="237"/>
      <c r="AL41" s="237"/>
      <c r="AM41" s="237"/>
      <c r="AN41" s="237"/>
      <c r="AO41" s="237"/>
      <c r="AP41" s="237"/>
      <c r="AQ41" s="237"/>
      <c r="AR41" s="237"/>
      <c r="AS41" s="237"/>
      <c r="AT41" s="237"/>
      <c r="AU41" s="237"/>
      <c r="AV41" s="237"/>
      <c r="AW41" s="237"/>
      <c r="AX41" s="237"/>
      <c r="AY41" s="237"/>
      <c r="AZ41" s="237"/>
      <c r="BA41" s="237"/>
      <c r="BB41" s="237"/>
      <c r="BC41" s="237"/>
      <c r="BD41" s="237"/>
      <c r="BE41" s="373"/>
      <c r="BF41" s="373"/>
      <c r="BG41" s="373"/>
      <c r="BH41" s="373"/>
      <c r="BI41" s="373"/>
      <c r="BJ41" s="373"/>
      <c r="BK41" s="373"/>
      <c r="BL41" s="373"/>
      <c r="BM41" s="373"/>
      <c r="BN41" s="373"/>
      <c r="BO41" s="373"/>
      <c r="BP41" s="373"/>
      <c r="BQ41" s="373"/>
      <c r="BR41" s="373"/>
      <c r="BS41" s="373"/>
      <c r="BT41" s="373"/>
      <c r="BU41" s="373"/>
      <c r="BV41" s="373"/>
    </row>
    <row r="42" spans="1:74" s="116" customFormat="1" ht="11.1" customHeight="1" x14ac:dyDescent="0.2">
      <c r="A42" s="111" t="s">
        <v>820</v>
      </c>
      <c r="B42" s="205" t="s">
        <v>557</v>
      </c>
      <c r="C42" s="259">
        <v>349.7857171</v>
      </c>
      <c r="D42" s="259">
        <v>378.52163929</v>
      </c>
      <c r="E42" s="259">
        <v>329.42967742000002</v>
      </c>
      <c r="F42" s="259">
        <v>309.13993799999997</v>
      </c>
      <c r="G42" s="259">
        <v>282.7303</v>
      </c>
      <c r="H42" s="259">
        <v>323.82877667000002</v>
      </c>
      <c r="I42" s="259">
        <v>354.38956547999999</v>
      </c>
      <c r="J42" s="259">
        <v>368.1704671</v>
      </c>
      <c r="K42" s="259">
        <v>357.28810900000002</v>
      </c>
      <c r="L42" s="259">
        <v>300.29161323</v>
      </c>
      <c r="M42" s="259">
        <v>290.90203700000001</v>
      </c>
      <c r="N42" s="259">
        <v>309.94512355000001</v>
      </c>
      <c r="O42" s="259">
        <v>332.81046902999998</v>
      </c>
      <c r="P42" s="259">
        <v>332.26047378999999</v>
      </c>
      <c r="Q42" s="259">
        <v>308.7032729</v>
      </c>
      <c r="R42" s="259">
        <v>294.52159599999999</v>
      </c>
      <c r="S42" s="259">
        <v>276.75476322999998</v>
      </c>
      <c r="T42" s="259">
        <v>321.72028599999999</v>
      </c>
      <c r="U42" s="259">
        <v>355.73725096999999</v>
      </c>
      <c r="V42" s="259">
        <v>388.59637257999998</v>
      </c>
      <c r="W42" s="259">
        <v>354.88498966999998</v>
      </c>
      <c r="X42" s="259">
        <v>289.30876194000001</v>
      </c>
      <c r="Y42" s="259">
        <v>290.07190366999998</v>
      </c>
      <c r="Z42" s="259">
        <v>316.80156226000003</v>
      </c>
      <c r="AA42" s="259">
        <v>331.91880032</v>
      </c>
      <c r="AB42" s="259">
        <v>324.33864356999999</v>
      </c>
      <c r="AC42" s="259">
        <v>312.87837483999999</v>
      </c>
      <c r="AD42" s="259">
        <v>292.61221499999999</v>
      </c>
      <c r="AE42" s="259">
        <v>277.02325354999999</v>
      </c>
      <c r="AF42" s="259">
        <v>322.48697433000001</v>
      </c>
      <c r="AG42" s="259">
        <v>353.87955387</v>
      </c>
      <c r="AH42" s="259">
        <v>347.03726289999997</v>
      </c>
      <c r="AI42" s="259">
        <v>318.77205666999998</v>
      </c>
      <c r="AJ42" s="259">
        <v>286.74279452000002</v>
      </c>
      <c r="AK42" s="259">
        <v>299.06749567000003</v>
      </c>
      <c r="AL42" s="259">
        <v>328.85785644999999</v>
      </c>
      <c r="AM42" s="259">
        <v>352.67762322999999</v>
      </c>
      <c r="AN42" s="259">
        <v>325.92279821</v>
      </c>
      <c r="AO42" s="259">
        <v>296.91188161000002</v>
      </c>
      <c r="AP42" s="259">
        <v>287.47941300000002</v>
      </c>
      <c r="AQ42" s="259">
        <v>279.23434548</v>
      </c>
      <c r="AR42" s="259">
        <v>309.48014999999998</v>
      </c>
      <c r="AS42" s="259">
        <v>365.24028871000002</v>
      </c>
      <c r="AT42" s="259">
        <v>383.01924935</v>
      </c>
      <c r="AU42" s="259">
        <v>333.36983633</v>
      </c>
      <c r="AV42" s="259">
        <v>289.69815225999997</v>
      </c>
      <c r="AW42" s="259">
        <v>301.80867132999998</v>
      </c>
      <c r="AX42" s="259">
        <v>311.11277418999998</v>
      </c>
      <c r="AY42" s="259">
        <v>334.60486161</v>
      </c>
      <c r="AZ42" s="259">
        <v>325.83437249999997</v>
      </c>
      <c r="BA42" s="259">
        <v>312.74307322999999</v>
      </c>
      <c r="BB42" s="259">
        <v>287.73849100000001</v>
      </c>
      <c r="BC42" s="259">
        <v>273.999977</v>
      </c>
      <c r="BD42" s="259">
        <v>308.000021</v>
      </c>
      <c r="BE42" s="374">
        <v>343.71010000000001</v>
      </c>
      <c r="BF42" s="374">
        <v>345.18439999999998</v>
      </c>
      <c r="BG42" s="374">
        <v>319.69889999999998</v>
      </c>
      <c r="BH42" s="374">
        <v>288.01659999999998</v>
      </c>
      <c r="BI42" s="374">
        <v>295.3297</v>
      </c>
      <c r="BJ42" s="374">
        <v>306.50959999999998</v>
      </c>
      <c r="BK42" s="374">
        <v>333.6438</v>
      </c>
      <c r="BL42" s="374">
        <v>324.31720000000001</v>
      </c>
      <c r="BM42" s="374">
        <v>308.19220000000001</v>
      </c>
      <c r="BN42" s="374">
        <v>284.29809999999998</v>
      </c>
      <c r="BO42" s="374">
        <v>271.24950000000001</v>
      </c>
      <c r="BP42" s="374">
        <v>303.53480000000002</v>
      </c>
      <c r="BQ42" s="374">
        <v>342.09300000000002</v>
      </c>
      <c r="BR42" s="374">
        <v>342.57859999999999</v>
      </c>
      <c r="BS42" s="374">
        <v>315.4391</v>
      </c>
      <c r="BT42" s="374">
        <v>283.30059999999997</v>
      </c>
      <c r="BU42" s="374">
        <v>290.49310000000003</v>
      </c>
      <c r="BV42" s="374">
        <v>301.32549999999998</v>
      </c>
    </row>
    <row r="43" spans="1:74" s="116" customFormat="1" ht="11.1" customHeight="1" x14ac:dyDescent="0.2">
      <c r="A43" s="111" t="s">
        <v>821</v>
      </c>
      <c r="B43" s="187" t="s">
        <v>590</v>
      </c>
      <c r="C43" s="259">
        <v>1066.7237651999999</v>
      </c>
      <c r="D43" s="259">
        <v>1149.2121525</v>
      </c>
      <c r="E43" s="259">
        <v>1033.1197142000001</v>
      </c>
      <c r="F43" s="259">
        <v>918.79346167000006</v>
      </c>
      <c r="G43" s="259">
        <v>889.83456064999996</v>
      </c>
      <c r="H43" s="259">
        <v>1038.734972</v>
      </c>
      <c r="I43" s="259">
        <v>1121.6445352000001</v>
      </c>
      <c r="J43" s="259">
        <v>1135.9605016</v>
      </c>
      <c r="K43" s="259">
        <v>1103.229689</v>
      </c>
      <c r="L43" s="259">
        <v>909.74844226000005</v>
      </c>
      <c r="M43" s="259">
        <v>892.24432666999996</v>
      </c>
      <c r="N43" s="259">
        <v>939.07465419000005</v>
      </c>
      <c r="O43" s="259">
        <v>1017.9030289999999</v>
      </c>
      <c r="P43" s="259">
        <v>1046.6855106999999</v>
      </c>
      <c r="Q43" s="259">
        <v>934.15528031999997</v>
      </c>
      <c r="R43" s="259">
        <v>881.15863133000005</v>
      </c>
      <c r="S43" s="259">
        <v>873.90789484000004</v>
      </c>
      <c r="T43" s="259">
        <v>1021.2623577000001</v>
      </c>
      <c r="U43" s="259">
        <v>1162.9841544999999</v>
      </c>
      <c r="V43" s="259">
        <v>1219.2340548</v>
      </c>
      <c r="W43" s="259">
        <v>1123.6590217</v>
      </c>
      <c r="X43" s="259">
        <v>909.65400741999997</v>
      </c>
      <c r="Y43" s="259">
        <v>904.83127233000005</v>
      </c>
      <c r="Z43" s="259">
        <v>985.67366774000004</v>
      </c>
      <c r="AA43" s="259">
        <v>1025.6182905999999</v>
      </c>
      <c r="AB43" s="259">
        <v>1035.5563695999999</v>
      </c>
      <c r="AC43" s="259">
        <v>946.23912902999996</v>
      </c>
      <c r="AD43" s="259">
        <v>894.77161766999996</v>
      </c>
      <c r="AE43" s="259">
        <v>861.60188645000005</v>
      </c>
      <c r="AF43" s="259">
        <v>1011.7727683000001</v>
      </c>
      <c r="AG43" s="259">
        <v>1137.1787035</v>
      </c>
      <c r="AH43" s="259">
        <v>1101.9196070999999</v>
      </c>
      <c r="AI43" s="259">
        <v>1018.5538653</v>
      </c>
      <c r="AJ43" s="259">
        <v>920.09341839000001</v>
      </c>
      <c r="AK43" s="259">
        <v>925.20553867000001</v>
      </c>
      <c r="AL43" s="259">
        <v>1002.8837076999999</v>
      </c>
      <c r="AM43" s="259">
        <v>1089.7430764999999</v>
      </c>
      <c r="AN43" s="259">
        <v>1061.3630410999999</v>
      </c>
      <c r="AO43" s="259">
        <v>951.99841289999995</v>
      </c>
      <c r="AP43" s="259">
        <v>921.36728400000004</v>
      </c>
      <c r="AQ43" s="259">
        <v>892.22429903</v>
      </c>
      <c r="AR43" s="259">
        <v>1004.9350920000001</v>
      </c>
      <c r="AS43" s="259">
        <v>1155.374159</v>
      </c>
      <c r="AT43" s="259">
        <v>1190.3676823000001</v>
      </c>
      <c r="AU43" s="259">
        <v>1122.868745</v>
      </c>
      <c r="AV43" s="259">
        <v>931.00607677000005</v>
      </c>
      <c r="AW43" s="259">
        <v>924.15319333000002</v>
      </c>
      <c r="AX43" s="259">
        <v>1004.4314694</v>
      </c>
      <c r="AY43" s="259">
        <v>1044.3624938999999</v>
      </c>
      <c r="AZ43" s="259">
        <v>1082.7744029</v>
      </c>
      <c r="BA43" s="259">
        <v>964.18424160999996</v>
      </c>
      <c r="BB43" s="259">
        <v>873.11285999999996</v>
      </c>
      <c r="BC43" s="259">
        <v>858.99993900000004</v>
      </c>
      <c r="BD43" s="259">
        <v>995.00003200000003</v>
      </c>
      <c r="BE43" s="374">
        <v>1124.8520000000001</v>
      </c>
      <c r="BF43" s="374">
        <v>1102.682</v>
      </c>
      <c r="BG43" s="374">
        <v>1048.5519999999999</v>
      </c>
      <c r="BH43" s="374">
        <v>913.77279999999996</v>
      </c>
      <c r="BI43" s="374">
        <v>905.69050000000004</v>
      </c>
      <c r="BJ43" s="374">
        <v>990.56359999999995</v>
      </c>
      <c r="BK43" s="374">
        <v>1038.5429999999999</v>
      </c>
      <c r="BL43" s="374">
        <v>1076.421</v>
      </c>
      <c r="BM43" s="374">
        <v>953.20579999999995</v>
      </c>
      <c r="BN43" s="374">
        <v>868.95169999999996</v>
      </c>
      <c r="BO43" s="374">
        <v>856.93320000000006</v>
      </c>
      <c r="BP43" s="374">
        <v>991.14139999999998</v>
      </c>
      <c r="BQ43" s="374">
        <v>1131.3510000000001</v>
      </c>
      <c r="BR43" s="374">
        <v>1110.6210000000001</v>
      </c>
      <c r="BS43" s="374">
        <v>1049.5239999999999</v>
      </c>
      <c r="BT43" s="374">
        <v>911.34450000000004</v>
      </c>
      <c r="BU43" s="374">
        <v>903.11249999999995</v>
      </c>
      <c r="BV43" s="374">
        <v>987.76260000000002</v>
      </c>
    </row>
    <row r="44" spans="1:74" s="116" customFormat="1" ht="11.1" customHeight="1" x14ac:dyDescent="0.2">
      <c r="A44" s="111" t="s">
        <v>822</v>
      </c>
      <c r="B44" s="205" t="s">
        <v>558</v>
      </c>
      <c r="C44" s="259">
        <v>1662.0230219</v>
      </c>
      <c r="D44" s="259">
        <v>1725.0108361</v>
      </c>
      <c r="E44" s="259">
        <v>1541.9507355000001</v>
      </c>
      <c r="F44" s="259">
        <v>1379.9843737000001</v>
      </c>
      <c r="G44" s="259">
        <v>1438.0631203</v>
      </c>
      <c r="H44" s="259">
        <v>1582.5290777</v>
      </c>
      <c r="I44" s="259">
        <v>1684.2776658</v>
      </c>
      <c r="J44" s="259">
        <v>1672.8031155000001</v>
      </c>
      <c r="K44" s="259">
        <v>1594.1366617000001</v>
      </c>
      <c r="L44" s="259">
        <v>1382.4989694000001</v>
      </c>
      <c r="M44" s="259">
        <v>1405.0115857000001</v>
      </c>
      <c r="N44" s="259">
        <v>1469.2353555</v>
      </c>
      <c r="O44" s="259">
        <v>1598.5482823</v>
      </c>
      <c r="P44" s="259">
        <v>1583.2648833999999</v>
      </c>
      <c r="Q44" s="259">
        <v>1440.6015506000001</v>
      </c>
      <c r="R44" s="259">
        <v>1386.3183297</v>
      </c>
      <c r="S44" s="259">
        <v>1403.6231623000001</v>
      </c>
      <c r="T44" s="259">
        <v>1639.6577903</v>
      </c>
      <c r="U44" s="259">
        <v>1781.678279</v>
      </c>
      <c r="V44" s="259">
        <v>1847.7564239000001</v>
      </c>
      <c r="W44" s="259">
        <v>1612.5460293000001</v>
      </c>
      <c r="X44" s="259">
        <v>1396.9417132000001</v>
      </c>
      <c r="Y44" s="259">
        <v>1404.6349683000001</v>
      </c>
      <c r="Z44" s="259">
        <v>1574.3275547999999</v>
      </c>
      <c r="AA44" s="259">
        <v>1575.4735916</v>
      </c>
      <c r="AB44" s="259">
        <v>1506.2222506999999</v>
      </c>
      <c r="AC44" s="259">
        <v>1465.248589</v>
      </c>
      <c r="AD44" s="259">
        <v>1350.2820879999999</v>
      </c>
      <c r="AE44" s="259">
        <v>1388.7306661</v>
      </c>
      <c r="AF44" s="259">
        <v>1614.1397657</v>
      </c>
      <c r="AG44" s="259">
        <v>1719.6316225999999</v>
      </c>
      <c r="AH44" s="259">
        <v>1628.6406323000001</v>
      </c>
      <c r="AI44" s="259">
        <v>1544.5718042999999</v>
      </c>
      <c r="AJ44" s="259">
        <v>1402.1713841999999</v>
      </c>
      <c r="AK44" s="259">
        <v>1447.5540543</v>
      </c>
      <c r="AL44" s="259">
        <v>1559.2538277000001</v>
      </c>
      <c r="AM44" s="259">
        <v>1633.8600723</v>
      </c>
      <c r="AN44" s="259">
        <v>1566.9077593</v>
      </c>
      <c r="AO44" s="259">
        <v>1455.7466744999999</v>
      </c>
      <c r="AP44" s="259">
        <v>1391.1978142999999</v>
      </c>
      <c r="AQ44" s="259">
        <v>1469.7129926</v>
      </c>
      <c r="AR44" s="259">
        <v>1639.9282889999999</v>
      </c>
      <c r="AS44" s="259">
        <v>1741.2909552000001</v>
      </c>
      <c r="AT44" s="259">
        <v>1760.1505910000001</v>
      </c>
      <c r="AU44" s="259">
        <v>1567.979752</v>
      </c>
      <c r="AV44" s="259">
        <v>1422.6704761000001</v>
      </c>
      <c r="AW44" s="259">
        <v>1456.9722922999999</v>
      </c>
      <c r="AX44" s="259">
        <v>1502.7863018999999</v>
      </c>
      <c r="AY44" s="259">
        <v>1589.9614615999999</v>
      </c>
      <c r="AZ44" s="259">
        <v>1579.4796782000001</v>
      </c>
      <c r="BA44" s="259">
        <v>1487.7626574000001</v>
      </c>
      <c r="BB44" s="259">
        <v>1338.303545</v>
      </c>
      <c r="BC44" s="259">
        <v>1394.9998929999999</v>
      </c>
      <c r="BD44" s="259">
        <v>1564.9999499999999</v>
      </c>
      <c r="BE44" s="374">
        <v>1704.3409999999999</v>
      </c>
      <c r="BF44" s="374">
        <v>1689.4369999999999</v>
      </c>
      <c r="BG44" s="374">
        <v>1502.799</v>
      </c>
      <c r="BH44" s="374">
        <v>1408.9090000000001</v>
      </c>
      <c r="BI44" s="374">
        <v>1412.8679999999999</v>
      </c>
      <c r="BJ44" s="374">
        <v>1501.9970000000001</v>
      </c>
      <c r="BK44" s="374">
        <v>1579.296</v>
      </c>
      <c r="BL44" s="374">
        <v>1566.683</v>
      </c>
      <c r="BM44" s="374">
        <v>1461.288</v>
      </c>
      <c r="BN44" s="374">
        <v>1329.521</v>
      </c>
      <c r="BO44" s="374">
        <v>1397.019</v>
      </c>
      <c r="BP44" s="374">
        <v>1594.096</v>
      </c>
      <c r="BQ44" s="374">
        <v>1717.364</v>
      </c>
      <c r="BR44" s="374">
        <v>1691.989</v>
      </c>
      <c r="BS44" s="374">
        <v>1498.6179999999999</v>
      </c>
      <c r="BT44" s="374">
        <v>1403.335</v>
      </c>
      <c r="BU44" s="374">
        <v>1407.0319999999999</v>
      </c>
      <c r="BV44" s="374">
        <v>1496.3530000000001</v>
      </c>
    </row>
    <row r="45" spans="1:74" s="116" customFormat="1" ht="11.1" customHeight="1" x14ac:dyDescent="0.2">
      <c r="A45" s="111" t="s">
        <v>823</v>
      </c>
      <c r="B45" s="205" t="s">
        <v>559</v>
      </c>
      <c r="C45" s="259">
        <v>878.92430741999999</v>
      </c>
      <c r="D45" s="259">
        <v>902.20754285999999</v>
      </c>
      <c r="E45" s="259">
        <v>785.18021806000002</v>
      </c>
      <c r="F45" s="259">
        <v>716.38726567000003</v>
      </c>
      <c r="G45" s="259">
        <v>711.73629484000003</v>
      </c>
      <c r="H45" s="259">
        <v>829.56410167000001</v>
      </c>
      <c r="I45" s="259">
        <v>908.14909483999998</v>
      </c>
      <c r="J45" s="259">
        <v>886.33339032000003</v>
      </c>
      <c r="K45" s="259">
        <v>831.90214066999999</v>
      </c>
      <c r="L45" s="259">
        <v>717.02507871</v>
      </c>
      <c r="M45" s="259">
        <v>737.128512</v>
      </c>
      <c r="N45" s="259">
        <v>793.11809484000003</v>
      </c>
      <c r="O45" s="259">
        <v>854.09487709999996</v>
      </c>
      <c r="P45" s="259">
        <v>832.10699345</v>
      </c>
      <c r="Q45" s="259">
        <v>733.18583774000001</v>
      </c>
      <c r="R45" s="259">
        <v>697.97400866999999</v>
      </c>
      <c r="S45" s="259">
        <v>704.45748031999995</v>
      </c>
      <c r="T45" s="259">
        <v>870.09497867000005</v>
      </c>
      <c r="U45" s="259">
        <v>919.51798581000003</v>
      </c>
      <c r="V45" s="259">
        <v>929.05630676999999</v>
      </c>
      <c r="W45" s="259">
        <v>827.70287033</v>
      </c>
      <c r="X45" s="259">
        <v>728.41483323</v>
      </c>
      <c r="Y45" s="259">
        <v>736.56794600000001</v>
      </c>
      <c r="Z45" s="259">
        <v>845.90791193999996</v>
      </c>
      <c r="AA45" s="259">
        <v>863.99931613000001</v>
      </c>
      <c r="AB45" s="259">
        <v>812.52803786000004</v>
      </c>
      <c r="AC45" s="259">
        <v>762.84136741999998</v>
      </c>
      <c r="AD45" s="259">
        <v>720.58500933000005</v>
      </c>
      <c r="AE45" s="259">
        <v>725.81889032000004</v>
      </c>
      <c r="AF45" s="259">
        <v>854.77663600000005</v>
      </c>
      <c r="AG45" s="259">
        <v>945.45504774000005</v>
      </c>
      <c r="AH45" s="259">
        <v>860.34390902999996</v>
      </c>
      <c r="AI45" s="259">
        <v>822.13374933</v>
      </c>
      <c r="AJ45" s="259">
        <v>739.59798032000003</v>
      </c>
      <c r="AK45" s="259">
        <v>769.36537533000001</v>
      </c>
      <c r="AL45" s="259">
        <v>840.01716452000005</v>
      </c>
      <c r="AM45" s="259">
        <v>889.20443903</v>
      </c>
      <c r="AN45" s="259">
        <v>865.79177106999998</v>
      </c>
      <c r="AO45" s="259">
        <v>771.31023097000002</v>
      </c>
      <c r="AP45" s="259">
        <v>743.54341799999997</v>
      </c>
      <c r="AQ45" s="259">
        <v>768.06668709999997</v>
      </c>
      <c r="AR45" s="259">
        <v>882.66895066999996</v>
      </c>
      <c r="AS45" s="259">
        <v>916.53641903000005</v>
      </c>
      <c r="AT45" s="259">
        <v>913.93930612999998</v>
      </c>
      <c r="AU45" s="259">
        <v>813.88758800000005</v>
      </c>
      <c r="AV45" s="259">
        <v>736.66079032000005</v>
      </c>
      <c r="AW45" s="259">
        <v>786.65332799999999</v>
      </c>
      <c r="AX45" s="259">
        <v>823.77060839000001</v>
      </c>
      <c r="AY45" s="259">
        <v>867.42607194000004</v>
      </c>
      <c r="AZ45" s="259">
        <v>890.07051679000006</v>
      </c>
      <c r="BA45" s="259">
        <v>802.06261097000004</v>
      </c>
      <c r="BB45" s="259">
        <v>714.96969566999996</v>
      </c>
      <c r="BC45" s="259">
        <v>712.00007430000005</v>
      </c>
      <c r="BD45" s="259">
        <v>818.99999190000005</v>
      </c>
      <c r="BE45" s="374">
        <v>898.94740000000002</v>
      </c>
      <c r="BF45" s="374">
        <v>914.39319999999998</v>
      </c>
      <c r="BG45" s="374">
        <v>803.17529999999999</v>
      </c>
      <c r="BH45" s="374">
        <v>736.22069999999997</v>
      </c>
      <c r="BI45" s="374">
        <v>769.0915</v>
      </c>
      <c r="BJ45" s="374">
        <v>836.5652</v>
      </c>
      <c r="BK45" s="374">
        <v>876.35820000000001</v>
      </c>
      <c r="BL45" s="374">
        <v>868.67669999999998</v>
      </c>
      <c r="BM45" s="374">
        <v>786.12519999999995</v>
      </c>
      <c r="BN45" s="374">
        <v>717.99069999999995</v>
      </c>
      <c r="BO45" s="374">
        <v>724.21500000000003</v>
      </c>
      <c r="BP45" s="374">
        <v>831.50850000000003</v>
      </c>
      <c r="BQ45" s="374">
        <v>915.13239999999996</v>
      </c>
      <c r="BR45" s="374">
        <v>926.11479999999995</v>
      </c>
      <c r="BS45" s="374">
        <v>809.39930000000004</v>
      </c>
      <c r="BT45" s="374">
        <v>740.64509999999996</v>
      </c>
      <c r="BU45" s="374">
        <v>773.28179999999998</v>
      </c>
      <c r="BV45" s="374">
        <v>841.12509999999997</v>
      </c>
    </row>
    <row r="46" spans="1:74" s="116" customFormat="1" ht="11.1" customHeight="1" x14ac:dyDescent="0.2">
      <c r="A46" s="111" t="s">
        <v>824</v>
      </c>
      <c r="B46" s="205" t="s">
        <v>560</v>
      </c>
      <c r="C46" s="259">
        <v>2304.9334368</v>
      </c>
      <c r="D46" s="259">
        <v>2426.9551618</v>
      </c>
      <c r="E46" s="259">
        <v>2097.9772542000001</v>
      </c>
      <c r="F46" s="259">
        <v>1951.636244</v>
      </c>
      <c r="G46" s="259">
        <v>2095.3396603000001</v>
      </c>
      <c r="H46" s="259">
        <v>2452.9527223</v>
      </c>
      <c r="I46" s="259">
        <v>2594.6578964999999</v>
      </c>
      <c r="J46" s="259">
        <v>2540.7119757999999</v>
      </c>
      <c r="K46" s="259">
        <v>2355.8589040000002</v>
      </c>
      <c r="L46" s="259">
        <v>2008.2717084000001</v>
      </c>
      <c r="M46" s="259">
        <v>1986.0308247</v>
      </c>
      <c r="N46" s="259">
        <v>2009.3179619</v>
      </c>
      <c r="O46" s="259">
        <v>2257.8975971</v>
      </c>
      <c r="P46" s="259">
        <v>2224.7042445000002</v>
      </c>
      <c r="Q46" s="259">
        <v>1949.0455093999999</v>
      </c>
      <c r="R46" s="259">
        <v>1909.1471260000001</v>
      </c>
      <c r="S46" s="259">
        <v>2028.2902655</v>
      </c>
      <c r="T46" s="259">
        <v>2430.695745</v>
      </c>
      <c r="U46" s="259">
        <v>2701.2068410000002</v>
      </c>
      <c r="V46" s="259">
        <v>2692.9760842000001</v>
      </c>
      <c r="W46" s="259">
        <v>2456.616231</v>
      </c>
      <c r="X46" s="259">
        <v>2026.4249158</v>
      </c>
      <c r="Y46" s="259">
        <v>1962.5772242999999</v>
      </c>
      <c r="Z46" s="259">
        <v>2114.8547932000001</v>
      </c>
      <c r="AA46" s="259">
        <v>2129.0003858</v>
      </c>
      <c r="AB46" s="259">
        <v>2035.8014204000001</v>
      </c>
      <c r="AC46" s="259">
        <v>1994.7388632</v>
      </c>
      <c r="AD46" s="259">
        <v>1957.5251097</v>
      </c>
      <c r="AE46" s="259">
        <v>2091.9839803</v>
      </c>
      <c r="AF46" s="259">
        <v>2382.3202857000001</v>
      </c>
      <c r="AG46" s="259">
        <v>2600.7347768</v>
      </c>
      <c r="AH46" s="259">
        <v>2549.4776493999998</v>
      </c>
      <c r="AI46" s="259">
        <v>2290.8533032999999</v>
      </c>
      <c r="AJ46" s="259">
        <v>2092.7675213000002</v>
      </c>
      <c r="AK46" s="259">
        <v>2021.799571</v>
      </c>
      <c r="AL46" s="259">
        <v>2158.7014152000002</v>
      </c>
      <c r="AM46" s="259">
        <v>2465.5468694000001</v>
      </c>
      <c r="AN46" s="259">
        <v>2157.5271096000001</v>
      </c>
      <c r="AO46" s="259">
        <v>2031.4270806</v>
      </c>
      <c r="AP46" s="259">
        <v>1943.4848457000001</v>
      </c>
      <c r="AQ46" s="259">
        <v>2114.4583134999998</v>
      </c>
      <c r="AR46" s="259">
        <v>2464.0456946999998</v>
      </c>
      <c r="AS46" s="259">
        <v>2592.7041961</v>
      </c>
      <c r="AT46" s="259">
        <v>2591.3192158000002</v>
      </c>
      <c r="AU46" s="259">
        <v>2514.2019673</v>
      </c>
      <c r="AV46" s="259">
        <v>2166.0462235</v>
      </c>
      <c r="AW46" s="259">
        <v>2094.9254176999998</v>
      </c>
      <c r="AX46" s="259">
        <v>2130.4420319000001</v>
      </c>
      <c r="AY46" s="259">
        <v>2251.4669589999999</v>
      </c>
      <c r="AZ46" s="259">
        <v>2175.0370600000001</v>
      </c>
      <c r="BA46" s="259">
        <v>2031.3285728999999</v>
      </c>
      <c r="BB46" s="259">
        <v>1948.4133127</v>
      </c>
      <c r="BC46" s="259">
        <v>2126.0000599999998</v>
      </c>
      <c r="BD46" s="259">
        <v>2375.0003969999998</v>
      </c>
      <c r="BE46" s="374">
        <v>2600.5839999999998</v>
      </c>
      <c r="BF46" s="374">
        <v>2566.5140000000001</v>
      </c>
      <c r="BG46" s="374">
        <v>2326.2060000000001</v>
      </c>
      <c r="BH46" s="374">
        <v>2079.4589999999998</v>
      </c>
      <c r="BI46" s="374">
        <v>2015.126</v>
      </c>
      <c r="BJ46" s="374">
        <v>2123.27</v>
      </c>
      <c r="BK46" s="374">
        <v>2295.9679999999998</v>
      </c>
      <c r="BL46" s="374">
        <v>2223.6410000000001</v>
      </c>
      <c r="BM46" s="374">
        <v>2021.5170000000001</v>
      </c>
      <c r="BN46" s="374">
        <v>1939.3219999999999</v>
      </c>
      <c r="BO46" s="374">
        <v>2034.3130000000001</v>
      </c>
      <c r="BP46" s="374">
        <v>2304.9850000000001</v>
      </c>
      <c r="BQ46" s="374">
        <v>2599.8879999999999</v>
      </c>
      <c r="BR46" s="374">
        <v>2579.933</v>
      </c>
      <c r="BS46" s="374">
        <v>2330.8470000000002</v>
      </c>
      <c r="BT46" s="374">
        <v>2078.9780000000001</v>
      </c>
      <c r="BU46" s="374">
        <v>2013.105</v>
      </c>
      <c r="BV46" s="374">
        <v>2121.5590000000002</v>
      </c>
    </row>
    <row r="47" spans="1:74" s="116" customFormat="1" ht="11.1" customHeight="1" x14ac:dyDescent="0.2">
      <c r="A47" s="111" t="s">
        <v>825</v>
      </c>
      <c r="B47" s="205" t="s">
        <v>561</v>
      </c>
      <c r="C47" s="259">
        <v>917.80759064999995</v>
      </c>
      <c r="D47" s="259">
        <v>975.75319249999995</v>
      </c>
      <c r="E47" s="259">
        <v>850.19538516</v>
      </c>
      <c r="F47" s="259">
        <v>757.21219532999999</v>
      </c>
      <c r="G47" s="259">
        <v>771.54997418999994</v>
      </c>
      <c r="H47" s="259">
        <v>910.35094466999999</v>
      </c>
      <c r="I47" s="259">
        <v>984.73531484</v>
      </c>
      <c r="J47" s="259">
        <v>984.58289354999999</v>
      </c>
      <c r="K47" s="259">
        <v>910.57711967</v>
      </c>
      <c r="L47" s="259">
        <v>760.0768071</v>
      </c>
      <c r="M47" s="259">
        <v>729.58584832999998</v>
      </c>
      <c r="N47" s="259">
        <v>752.17904870999996</v>
      </c>
      <c r="O47" s="259">
        <v>866.95711934999997</v>
      </c>
      <c r="P47" s="259">
        <v>894.27036068999996</v>
      </c>
      <c r="Q47" s="259">
        <v>756.77237677000005</v>
      </c>
      <c r="R47" s="259">
        <v>734.37592199999995</v>
      </c>
      <c r="S47" s="259">
        <v>753.87757257999999</v>
      </c>
      <c r="T47" s="259">
        <v>906.36079532999997</v>
      </c>
      <c r="U47" s="259">
        <v>994.06050097000002</v>
      </c>
      <c r="V47" s="259">
        <v>1018.7536071</v>
      </c>
      <c r="W47" s="259">
        <v>967.78566866999995</v>
      </c>
      <c r="X47" s="259">
        <v>797.17754290000005</v>
      </c>
      <c r="Y47" s="259">
        <v>751.51119900000003</v>
      </c>
      <c r="Z47" s="259">
        <v>807.64228193999998</v>
      </c>
      <c r="AA47" s="259">
        <v>848.35837097000001</v>
      </c>
      <c r="AB47" s="259">
        <v>815.40805250000005</v>
      </c>
      <c r="AC47" s="259">
        <v>755.82296902999997</v>
      </c>
      <c r="AD47" s="259">
        <v>753.74733032999995</v>
      </c>
      <c r="AE47" s="259">
        <v>774.81391160999999</v>
      </c>
      <c r="AF47" s="259">
        <v>878.47895032999998</v>
      </c>
      <c r="AG47" s="259">
        <v>962.52176612999995</v>
      </c>
      <c r="AH47" s="259">
        <v>964.76698483999996</v>
      </c>
      <c r="AI47" s="259">
        <v>873.06402166999999</v>
      </c>
      <c r="AJ47" s="259">
        <v>782.59850386999994</v>
      </c>
      <c r="AK47" s="259">
        <v>761.45168200000001</v>
      </c>
      <c r="AL47" s="259">
        <v>817.92730257999995</v>
      </c>
      <c r="AM47" s="259">
        <v>969.73753548000002</v>
      </c>
      <c r="AN47" s="259">
        <v>880.63837536000005</v>
      </c>
      <c r="AO47" s="259">
        <v>750.82911935000004</v>
      </c>
      <c r="AP47" s="259">
        <v>738.87408267000001</v>
      </c>
      <c r="AQ47" s="259">
        <v>781.95892967999998</v>
      </c>
      <c r="AR47" s="259">
        <v>924.19115066999996</v>
      </c>
      <c r="AS47" s="259">
        <v>973.07378323</v>
      </c>
      <c r="AT47" s="259">
        <v>1016.0325458</v>
      </c>
      <c r="AU47" s="259">
        <v>945.34267033000003</v>
      </c>
      <c r="AV47" s="259">
        <v>816.26277387000005</v>
      </c>
      <c r="AW47" s="259">
        <v>780.09261633000006</v>
      </c>
      <c r="AX47" s="259">
        <v>825.36176741999998</v>
      </c>
      <c r="AY47" s="259">
        <v>862.84248451999997</v>
      </c>
      <c r="AZ47" s="259">
        <v>865.73931606999997</v>
      </c>
      <c r="BA47" s="259">
        <v>775.35777613000005</v>
      </c>
      <c r="BB47" s="259">
        <v>730.10431232999997</v>
      </c>
      <c r="BC47" s="259">
        <v>780.00009999999997</v>
      </c>
      <c r="BD47" s="259">
        <v>886</v>
      </c>
      <c r="BE47" s="374">
        <v>942.70920000000001</v>
      </c>
      <c r="BF47" s="374">
        <v>1002.001</v>
      </c>
      <c r="BG47" s="374">
        <v>894.13840000000005</v>
      </c>
      <c r="BH47" s="374">
        <v>783.79489999999998</v>
      </c>
      <c r="BI47" s="374">
        <v>751.57960000000003</v>
      </c>
      <c r="BJ47" s="374">
        <v>810.82129999999995</v>
      </c>
      <c r="BK47" s="374">
        <v>879.49019999999996</v>
      </c>
      <c r="BL47" s="374">
        <v>895.78530000000001</v>
      </c>
      <c r="BM47" s="374">
        <v>778.39750000000004</v>
      </c>
      <c r="BN47" s="374">
        <v>721.89859999999999</v>
      </c>
      <c r="BO47" s="374">
        <v>767.16930000000002</v>
      </c>
      <c r="BP47" s="374">
        <v>869.78009999999995</v>
      </c>
      <c r="BQ47" s="374">
        <v>940.45920000000001</v>
      </c>
      <c r="BR47" s="374">
        <v>1000.679</v>
      </c>
      <c r="BS47" s="374">
        <v>890.45060000000001</v>
      </c>
      <c r="BT47" s="374">
        <v>777.93600000000004</v>
      </c>
      <c r="BU47" s="374">
        <v>745.78039999999999</v>
      </c>
      <c r="BV47" s="374">
        <v>805.25459999999998</v>
      </c>
    </row>
    <row r="48" spans="1:74" s="116" customFormat="1" ht="11.1" customHeight="1" x14ac:dyDescent="0.2">
      <c r="A48" s="111" t="s">
        <v>826</v>
      </c>
      <c r="B48" s="205" t="s">
        <v>562</v>
      </c>
      <c r="C48" s="259">
        <v>1601.3727065</v>
      </c>
      <c r="D48" s="259">
        <v>1605.3995210999999</v>
      </c>
      <c r="E48" s="259">
        <v>1485.4090813</v>
      </c>
      <c r="F48" s="259">
        <v>1399.3967752999999</v>
      </c>
      <c r="G48" s="259">
        <v>1422.0125613</v>
      </c>
      <c r="H48" s="259">
        <v>1746.4240176999999</v>
      </c>
      <c r="I48" s="259">
        <v>1939.7713131999999</v>
      </c>
      <c r="J48" s="259">
        <v>1975.0417926</v>
      </c>
      <c r="K48" s="259">
        <v>1872.7836996999999</v>
      </c>
      <c r="L48" s="259">
        <v>1589.8850657999999</v>
      </c>
      <c r="M48" s="259">
        <v>1386.4973660000001</v>
      </c>
      <c r="N48" s="259">
        <v>1428.8023416000001</v>
      </c>
      <c r="O48" s="259">
        <v>1572.0184334999999</v>
      </c>
      <c r="P48" s="259">
        <v>1530.1668872</v>
      </c>
      <c r="Q48" s="259">
        <v>1372.3436916000001</v>
      </c>
      <c r="R48" s="259">
        <v>1397.6670770000001</v>
      </c>
      <c r="S48" s="259">
        <v>1453.5634745</v>
      </c>
      <c r="T48" s="259">
        <v>1786.3966187000001</v>
      </c>
      <c r="U48" s="259">
        <v>1982.4027960999999</v>
      </c>
      <c r="V48" s="259">
        <v>2007.9502729000001</v>
      </c>
      <c r="W48" s="259">
        <v>1904.4962147000001</v>
      </c>
      <c r="X48" s="259">
        <v>1638.8366573999999</v>
      </c>
      <c r="Y48" s="259">
        <v>1460.4787057000001</v>
      </c>
      <c r="Z48" s="259">
        <v>1488.1576639</v>
      </c>
      <c r="AA48" s="259">
        <v>1574.5709922999999</v>
      </c>
      <c r="AB48" s="259">
        <v>1483.0628678999999</v>
      </c>
      <c r="AC48" s="259">
        <v>1414.6927118999999</v>
      </c>
      <c r="AD48" s="259">
        <v>1428.8568757</v>
      </c>
      <c r="AE48" s="259">
        <v>1544.31249</v>
      </c>
      <c r="AF48" s="259">
        <v>1836.5150897000001</v>
      </c>
      <c r="AG48" s="259">
        <v>1949.2058580999999</v>
      </c>
      <c r="AH48" s="259">
        <v>1970.2331652</v>
      </c>
      <c r="AI48" s="259">
        <v>1835.0875567000001</v>
      </c>
      <c r="AJ48" s="259">
        <v>1664.0728839000001</v>
      </c>
      <c r="AK48" s="259">
        <v>1472.3883957</v>
      </c>
      <c r="AL48" s="259">
        <v>1526.56323</v>
      </c>
      <c r="AM48" s="259">
        <v>1750.0770961000001</v>
      </c>
      <c r="AN48" s="259">
        <v>1609.9271325</v>
      </c>
      <c r="AO48" s="259">
        <v>1373.9938287</v>
      </c>
      <c r="AP48" s="259">
        <v>1403.1247289999999</v>
      </c>
      <c r="AQ48" s="259">
        <v>1569.3688961</v>
      </c>
      <c r="AR48" s="259">
        <v>1925.5075397000001</v>
      </c>
      <c r="AS48" s="259">
        <v>1989.6582103000001</v>
      </c>
      <c r="AT48" s="259">
        <v>2014.8047297000001</v>
      </c>
      <c r="AU48" s="259">
        <v>1875.0994370000001</v>
      </c>
      <c r="AV48" s="259">
        <v>1650.0519394</v>
      </c>
      <c r="AW48" s="259">
        <v>1460.2707579999999</v>
      </c>
      <c r="AX48" s="259">
        <v>1497.0127809999999</v>
      </c>
      <c r="AY48" s="259">
        <v>1595.3110905999999</v>
      </c>
      <c r="AZ48" s="259">
        <v>1649.6093075000001</v>
      </c>
      <c r="BA48" s="259">
        <v>1466.9125635</v>
      </c>
      <c r="BB48" s="259">
        <v>1473.2126493000001</v>
      </c>
      <c r="BC48" s="259">
        <v>1533.9999276000001</v>
      </c>
      <c r="BD48" s="259">
        <v>1835.9999929000001</v>
      </c>
      <c r="BE48" s="374">
        <v>1906.5319999999999</v>
      </c>
      <c r="BF48" s="374">
        <v>1994.83</v>
      </c>
      <c r="BG48" s="374">
        <v>1866.13</v>
      </c>
      <c r="BH48" s="374">
        <v>1658.4849999999999</v>
      </c>
      <c r="BI48" s="374">
        <v>1446.45</v>
      </c>
      <c r="BJ48" s="374">
        <v>1505.981</v>
      </c>
      <c r="BK48" s="374">
        <v>1630.0909999999999</v>
      </c>
      <c r="BL48" s="374">
        <v>1688.364</v>
      </c>
      <c r="BM48" s="374">
        <v>1483.931</v>
      </c>
      <c r="BN48" s="374">
        <v>1499.6610000000001</v>
      </c>
      <c r="BO48" s="374">
        <v>1568.2429999999999</v>
      </c>
      <c r="BP48" s="374">
        <v>1879.7829999999999</v>
      </c>
      <c r="BQ48" s="374">
        <v>1959.1030000000001</v>
      </c>
      <c r="BR48" s="374">
        <v>2045.6310000000001</v>
      </c>
      <c r="BS48" s="374">
        <v>1906.5650000000001</v>
      </c>
      <c r="BT48" s="374">
        <v>1686.123</v>
      </c>
      <c r="BU48" s="374">
        <v>1467.2149999999999</v>
      </c>
      <c r="BV48" s="374">
        <v>1526.9090000000001</v>
      </c>
    </row>
    <row r="49" spans="1:74" s="116" customFormat="1" ht="11.1" customHeight="1" x14ac:dyDescent="0.2">
      <c r="A49" s="111" t="s">
        <v>827</v>
      </c>
      <c r="B49" s="205" t="s">
        <v>563</v>
      </c>
      <c r="C49" s="259">
        <v>727.44947580999997</v>
      </c>
      <c r="D49" s="259">
        <v>690.39406070999996</v>
      </c>
      <c r="E49" s="259">
        <v>661.99146452000002</v>
      </c>
      <c r="F49" s="259">
        <v>668.331143</v>
      </c>
      <c r="G49" s="259">
        <v>683.26881322999998</v>
      </c>
      <c r="H49" s="259">
        <v>851.22810933000005</v>
      </c>
      <c r="I49" s="259">
        <v>888.82208032000005</v>
      </c>
      <c r="J49" s="259">
        <v>910.73777484000004</v>
      </c>
      <c r="K49" s="259">
        <v>826.27164132999997</v>
      </c>
      <c r="L49" s="259">
        <v>713.29613355000004</v>
      </c>
      <c r="M49" s="259">
        <v>683.46412832999999</v>
      </c>
      <c r="N49" s="259">
        <v>729.00389323000002</v>
      </c>
      <c r="O49" s="259">
        <v>733.65513773999999</v>
      </c>
      <c r="P49" s="259">
        <v>702.08125620999999</v>
      </c>
      <c r="Q49" s="259">
        <v>654.28894097</v>
      </c>
      <c r="R49" s="259">
        <v>660.95978400000001</v>
      </c>
      <c r="S49" s="259">
        <v>692.19458870999995</v>
      </c>
      <c r="T49" s="259">
        <v>878.57086700000002</v>
      </c>
      <c r="U49" s="259">
        <v>938.59459355000001</v>
      </c>
      <c r="V49" s="259">
        <v>903.59678031999999</v>
      </c>
      <c r="W49" s="259">
        <v>787.17131400000005</v>
      </c>
      <c r="X49" s="259">
        <v>703.46071097000004</v>
      </c>
      <c r="Y49" s="259">
        <v>667.65348100000006</v>
      </c>
      <c r="Z49" s="259">
        <v>726.82174612999995</v>
      </c>
      <c r="AA49" s="259">
        <v>734.19037516000003</v>
      </c>
      <c r="AB49" s="259">
        <v>703.31626107</v>
      </c>
      <c r="AC49" s="259">
        <v>669.75847968000005</v>
      </c>
      <c r="AD49" s="259">
        <v>669.81367866999994</v>
      </c>
      <c r="AE49" s="259">
        <v>715.99306096999999</v>
      </c>
      <c r="AF49" s="259">
        <v>877.43908399999998</v>
      </c>
      <c r="AG49" s="259">
        <v>953.14505999999994</v>
      </c>
      <c r="AH49" s="259">
        <v>912.81864644999996</v>
      </c>
      <c r="AI49" s="259">
        <v>816.05216267000003</v>
      </c>
      <c r="AJ49" s="259">
        <v>696.82350257999997</v>
      </c>
      <c r="AK49" s="259">
        <v>669.73140999999998</v>
      </c>
      <c r="AL49" s="259">
        <v>715.02599483999995</v>
      </c>
      <c r="AM49" s="259">
        <v>709.36825935000002</v>
      </c>
      <c r="AN49" s="259">
        <v>709.42863143</v>
      </c>
      <c r="AO49" s="259">
        <v>672.13161516000002</v>
      </c>
      <c r="AP49" s="259">
        <v>685.50297799999998</v>
      </c>
      <c r="AQ49" s="259">
        <v>733.41964194000002</v>
      </c>
      <c r="AR49" s="259">
        <v>867.10207766999997</v>
      </c>
      <c r="AS49" s="259">
        <v>965.71793355</v>
      </c>
      <c r="AT49" s="259">
        <v>947.54571483999996</v>
      </c>
      <c r="AU49" s="259">
        <v>845.79263066999999</v>
      </c>
      <c r="AV49" s="259">
        <v>692.85212096999999</v>
      </c>
      <c r="AW49" s="259">
        <v>693.86002667000002</v>
      </c>
      <c r="AX49" s="259">
        <v>731.28058452000005</v>
      </c>
      <c r="AY49" s="259">
        <v>736.59256581</v>
      </c>
      <c r="AZ49" s="259">
        <v>746.70441857000003</v>
      </c>
      <c r="BA49" s="259">
        <v>687.60840613000005</v>
      </c>
      <c r="BB49" s="259">
        <v>684.16481699999997</v>
      </c>
      <c r="BC49" s="259">
        <v>714.00002080000002</v>
      </c>
      <c r="BD49" s="259">
        <v>849.00003879999997</v>
      </c>
      <c r="BE49" s="374">
        <v>941.98889999999994</v>
      </c>
      <c r="BF49" s="374">
        <v>947.29160000000002</v>
      </c>
      <c r="BG49" s="374">
        <v>835.43</v>
      </c>
      <c r="BH49" s="374">
        <v>700.51469999999995</v>
      </c>
      <c r="BI49" s="374">
        <v>699.81629999999996</v>
      </c>
      <c r="BJ49" s="374">
        <v>738.91420000000005</v>
      </c>
      <c r="BK49" s="374">
        <v>743.58929999999998</v>
      </c>
      <c r="BL49" s="374">
        <v>741.69159999999999</v>
      </c>
      <c r="BM49" s="374">
        <v>689.52440000000001</v>
      </c>
      <c r="BN49" s="374">
        <v>689.20749999999998</v>
      </c>
      <c r="BO49" s="374">
        <v>745.56389999999999</v>
      </c>
      <c r="BP49" s="374">
        <v>889.98789999999997</v>
      </c>
      <c r="BQ49" s="374">
        <v>962.71759999999995</v>
      </c>
      <c r="BR49" s="374">
        <v>960.78660000000002</v>
      </c>
      <c r="BS49" s="374">
        <v>847.83130000000006</v>
      </c>
      <c r="BT49" s="374">
        <v>707.87720000000002</v>
      </c>
      <c r="BU49" s="374">
        <v>706.351</v>
      </c>
      <c r="BV49" s="374">
        <v>745.76009999999997</v>
      </c>
    </row>
    <row r="50" spans="1:74" s="116" customFormat="1" ht="11.1" customHeight="1" x14ac:dyDescent="0.2">
      <c r="A50" s="111" t="s">
        <v>828</v>
      </c>
      <c r="B50" s="205" t="s">
        <v>256</v>
      </c>
      <c r="C50" s="259">
        <v>1082.8922170999999</v>
      </c>
      <c r="D50" s="259">
        <v>1058.2029803999999</v>
      </c>
      <c r="E50" s="259">
        <v>1023.652141</v>
      </c>
      <c r="F50" s="259">
        <v>1039.9744209999999</v>
      </c>
      <c r="G50" s="259">
        <v>959.06849709999995</v>
      </c>
      <c r="H50" s="259">
        <v>1103.2868582999999</v>
      </c>
      <c r="I50" s="259">
        <v>1188.2385316</v>
      </c>
      <c r="J50" s="259">
        <v>1159.3642397000001</v>
      </c>
      <c r="K50" s="259">
        <v>1201.6122829999999</v>
      </c>
      <c r="L50" s="259">
        <v>1126.0128394000001</v>
      </c>
      <c r="M50" s="259">
        <v>1041.5571213000001</v>
      </c>
      <c r="N50" s="259">
        <v>1116.5100516</v>
      </c>
      <c r="O50" s="259">
        <v>1074.2240284</v>
      </c>
      <c r="P50" s="259">
        <v>1046.0245090000001</v>
      </c>
      <c r="Q50" s="259">
        <v>1029.7005002999999</v>
      </c>
      <c r="R50" s="259">
        <v>981.21136300000001</v>
      </c>
      <c r="S50" s="259">
        <v>957.08332160999998</v>
      </c>
      <c r="T50" s="259">
        <v>1099.9574050000001</v>
      </c>
      <c r="U50" s="259">
        <v>1127.1838886999999</v>
      </c>
      <c r="V50" s="259">
        <v>1244.4745115999999</v>
      </c>
      <c r="W50" s="259">
        <v>1147.019057</v>
      </c>
      <c r="X50" s="259">
        <v>1036.8300942000001</v>
      </c>
      <c r="Y50" s="259">
        <v>1022.4664173</v>
      </c>
      <c r="Z50" s="259">
        <v>1118.4702038999999</v>
      </c>
      <c r="AA50" s="259">
        <v>1137.1455900000001</v>
      </c>
      <c r="AB50" s="259">
        <v>1089.1803242999999</v>
      </c>
      <c r="AC50" s="259">
        <v>1036.4445552</v>
      </c>
      <c r="AD50" s="259">
        <v>983.46492333000003</v>
      </c>
      <c r="AE50" s="259">
        <v>994.41413129</v>
      </c>
      <c r="AF50" s="259">
        <v>1133.588538</v>
      </c>
      <c r="AG50" s="259">
        <v>1194.4035025999999</v>
      </c>
      <c r="AH50" s="259">
        <v>1242.7932290000001</v>
      </c>
      <c r="AI50" s="259">
        <v>1161.9183247000001</v>
      </c>
      <c r="AJ50" s="259">
        <v>1034.9911265000001</v>
      </c>
      <c r="AK50" s="259">
        <v>1035.2845672999999</v>
      </c>
      <c r="AL50" s="259">
        <v>1080.2976532</v>
      </c>
      <c r="AM50" s="259">
        <v>1078.0405880999999</v>
      </c>
      <c r="AN50" s="259">
        <v>1063.3993911</v>
      </c>
      <c r="AO50" s="259">
        <v>1082.4231400000001</v>
      </c>
      <c r="AP50" s="259">
        <v>974.19973600000003</v>
      </c>
      <c r="AQ50" s="259">
        <v>966.33610225999996</v>
      </c>
      <c r="AR50" s="259">
        <v>1048.2395942999999</v>
      </c>
      <c r="AS50" s="259">
        <v>1181.9211416000001</v>
      </c>
      <c r="AT50" s="259">
        <v>1325.4770699999999</v>
      </c>
      <c r="AU50" s="259">
        <v>1001.707548</v>
      </c>
      <c r="AV50" s="259">
        <v>1063.6744455</v>
      </c>
      <c r="AW50" s="259">
        <v>976.63220666999996</v>
      </c>
      <c r="AX50" s="259">
        <v>1040.9310323</v>
      </c>
      <c r="AY50" s="259">
        <v>1104.0775345</v>
      </c>
      <c r="AZ50" s="259">
        <v>1074.5271282000001</v>
      </c>
      <c r="BA50" s="259">
        <v>1029.9827513</v>
      </c>
      <c r="BB50" s="259">
        <v>945.39597067</v>
      </c>
      <c r="BC50" s="259">
        <v>957.00002300000006</v>
      </c>
      <c r="BD50" s="259">
        <v>1045.9999969999999</v>
      </c>
      <c r="BE50" s="374">
        <v>1140.19</v>
      </c>
      <c r="BF50" s="374">
        <v>1264.4079999999999</v>
      </c>
      <c r="BG50" s="374">
        <v>986.91800000000001</v>
      </c>
      <c r="BH50" s="374">
        <v>1061.4190000000001</v>
      </c>
      <c r="BI50" s="374">
        <v>982.12580000000003</v>
      </c>
      <c r="BJ50" s="374">
        <v>1047.2059999999999</v>
      </c>
      <c r="BK50" s="374">
        <v>1113.2670000000001</v>
      </c>
      <c r="BL50" s="374">
        <v>1048.49</v>
      </c>
      <c r="BM50" s="374">
        <v>1016.615</v>
      </c>
      <c r="BN50" s="374">
        <v>948.57650000000001</v>
      </c>
      <c r="BO50" s="374">
        <v>958.37549999999999</v>
      </c>
      <c r="BP50" s="374">
        <v>1056.3019999999999</v>
      </c>
      <c r="BQ50" s="374">
        <v>1145.2059999999999</v>
      </c>
      <c r="BR50" s="374">
        <v>1270.9590000000001</v>
      </c>
      <c r="BS50" s="374">
        <v>991.42280000000005</v>
      </c>
      <c r="BT50" s="374">
        <v>1067.242</v>
      </c>
      <c r="BU50" s="374">
        <v>985.45230000000004</v>
      </c>
      <c r="BV50" s="374">
        <v>1050.5170000000001</v>
      </c>
    </row>
    <row r="51" spans="1:74" s="116" customFormat="1" ht="11.1" customHeight="1" x14ac:dyDescent="0.2">
      <c r="A51" s="111" t="s">
        <v>829</v>
      </c>
      <c r="B51" s="205" t="s">
        <v>257</v>
      </c>
      <c r="C51" s="259">
        <v>42.485177096999998</v>
      </c>
      <c r="D51" s="259">
        <v>44.358637143000003</v>
      </c>
      <c r="E51" s="259">
        <v>41.151403547999998</v>
      </c>
      <c r="F51" s="259">
        <v>41.648213667</v>
      </c>
      <c r="G51" s="259">
        <v>39.644622902999998</v>
      </c>
      <c r="H51" s="259">
        <v>40.997071667</v>
      </c>
      <c r="I51" s="259">
        <v>42.993664516000003</v>
      </c>
      <c r="J51" s="259">
        <v>44.738021934999999</v>
      </c>
      <c r="K51" s="259">
        <v>44.935613666999998</v>
      </c>
      <c r="L51" s="259">
        <v>43.065798387000001</v>
      </c>
      <c r="M51" s="259">
        <v>44.795758333000002</v>
      </c>
      <c r="N51" s="259">
        <v>44.541133547999998</v>
      </c>
      <c r="O51" s="259">
        <v>43.186603548000001</v>
      </c>
      <c r="P51" s="259">
        <v>43.116423793000003</v>
      </c>
      <c r="Q51" s="259">
        <v>40.956594516000003</v>
      </c>
      <c r="R51" s="259">
        <v>41.040792000000003</v>
      </c>
      <c r="S51" s="259">
        <v>40.364926773999997</v>
      </c>
      <c r="T51" s="259">
        <v>41.213334332999999</v>
      </c>
      <c r="U51" s="259">
        <v>42.190860323000003</v>
      </c>
      <c r="V51" s="259">
        <v>44.132291289999998</v>
      </c>
      <c r="W51" s="259">
        <v>43.188133333000003</v>
      </c>
      <c r="X51" s="259">
        <v>43.294978065000002</v>
      </c>
      <c r="Y51" s="259">
        <v>43.106176333000001</v>
      </c>
      <c r="Z51" s="259">
        <v>44.640250967999997</v>
      </c>
      <c r="AA51" s="259">
        <v>43.504242257999998</v>
      </c>
      <c r="AB51" s="259">
        <v>43.769175357000002</v>
      </c>
      <c r="AC51" s="259">
        <v>42.742587741999998</v>
      </c>
      <c r="AD51" s="259">
        <v>41.713096667000002</v>
      </c>
      <c r="AE51" s="259">
        <v>40.486437418999998</v>
      </c>
      <c r="AF51" s="259">
        <v>41.235765999999998</v>
      </c>
      <c r="AG51" s="259">
        <v>42.328779032</v>
      </c>
      <c r="AH51" s="259">
        <v>43.343635161000002</v>
      </c>
      <c r="AI51" s="259">
        <v>43.186745666999997</v>
      </c>
      <c r="AJ51" s="259">
        <v>42.704768710000003</v>
      </c>
      <c r="AK51" s="259">
        <v>43.052025333000003</v>
      </c>
      <c r="AL51" s="259">
        <v>41.948715161000003</v>
      </c>
      <c r="AM51" s="259">
        <v>42.646893226000003</v>
      </c>
      <c r="AN51" s="259">
        <v>43.929134642999998</v>
      </c>
      <c r="AO51" s="259">
        <v>41.019256773999999</v>
      </c>
      <c r="AP51" s="259">
        <v>41.16433</v>
      </c>
      <c r="AQ51" s="259">
        <v>39.538918387000002</v>
      </c>
      <c r="AR51" s="259">
        <v>40.961482332999999</v>
      </c>
      <c r="AS51" s="259">
        <v>41.983263225999998</v>
      </c>
      <c r="AT51" s="259">
        <v>42.760947418999997</v>
      </c>
      <c r="AU51" s="259">
        <v>42.462720666999999</v>
      </c>
      <c r="AV51" s="259">
        <v>42.609183225999999</v>
      </c>
      <c r="AW51" s="259">
        <v>42.720402333000003</v>
      </c>
      <c r="AX51" s="259">
        <v>41.627336129</v>
      </c>
      <c r="AY51" s="259">
        <v>42.372084516000001</v>
      </c>
      <c r="AZ51" s="259">
        <v>40.536906070999997</v>
      </c>
      <c r="BA51" s="259">
        <v>38.771749354999997</v>
      </c>
      <c r="BB51" s="259">
        <v>39.045468333000002</v>
      </c>
      <c r="BC51" s="259">
        <v>39.324330000000003</v>
      </c>
      <c r="BD51" s="259">
        <v>40.741889999999998</v>
      </c>
      <c r="BE51" s="374">
        <v>41.762689999999999</v>
      </c>
      <c r="BF51" s="374">
        <v>42.541840000000001</v>
      </c>
      <c r="BG51" s="374">
        <v>42.246600000000001</v>
      </c>
      <c r="BH51" s="374">
        <v>42.398440000000001</v>
      </c>
      <c r="BI51" s="374">
        <v>42.511870000000002</v>
      </c>
      <c r="BJ51" s="374">
        <v>41.415999999999997</v>
      </c>
      <c r="BK51" s="374">
        <v>42.147069999999999</v>
      </c>
      <c r="BL51" s="374">
        <v>40.323279999999997</v>
      </c>
      <c r="BM51" s="374">
        <v>38.575870000000002</v>
      </c>
      <c r="BN51" s="374">
        <v>38.847050000000003</v>
      </c>
      <c r="BO51" s="374">
        <v>39.135950000000001</v>
      </c>
      <c r="BP51" s="374">
        <v>40.553530000000002</v>
      </c>
      <c r="BQ51" s="374">
        <v>41.570039999999999</v>
      </c>
      <c r="BR51" s="374">
        <v>42.345840000000003</v>
      </c>
      <c r="BS51" s="374">
        <v>42.052619999999997</v>
      </c>
      <c r="BT51" s="374">
        <v>42.203620000000001</v>
      </c>
      <c r="BU51" s="374">
        <v>42.311169999999997</v>
      </c>
      <c r="BV51" s="374">
        <v>41.215699999999998</v>
      </c>
    </row>
    <row r="52" spans="1:74" s="116" customFormat="1" ht="11.1" customHeight="1" x14ac:dyDescent="0.2">
      <c r="A52" s="111" t="s">
        <v>830</v>
      </c>
      <c r="B52" s="206" t="s">
        <v>565</v>
      </c>
      <c r="C52" s="270">
        <v>10634.397414999999</v>
      </c>
      <c r="D52" s="270">
        <v>10956.015724000001</v>
      </c>
      <c r="E52" s="270">
        <v>9850.0570747999991</v>
      </c>
      <c r="F52" s="270">
        <v>9182.5040313000009</v>
      </c>
      <c r="G52" s="270">
        <v>9293.2484048000006</v>
      </c>
      <c r="H52" s="270">
        <v>10879.896651999999</v>
      </c>
      <c r="I52" s="270">
        <v>11707.679662</v>
      </c>
      <c r="J52" s="270">
        <v>11678.444173</v>
      </c>
      <c r="K52" s="270">
        <v>11098.595862</v>
      </c>
      <c r="L52" s="270">
        <v>9550.1724560999992</v>
      </c>
      <c r="M52" s="270">
        <v>9197.2175083000002</v>
      </c>
      <c r="N52" s="270">
        <v>9591.7276586999997</v>
      </c>
      <c r="O52" s="270">
        <v>10351.295577000001</v>
      </c>
      <c r="P52" s="270">
        <v>10234.681543000001</v>
      </c>
      <c r="Q52" s="270">
        <v>9219.7535552000008</v>
      </c>
      <c r="R52" s="270">
        <v>8984.3746296999998</v>
      </c>
      <c r="S52" s="270">
        <v>9184.1174503000002</v>
      </c>
      <c r="T52" s="270">
        <v>10995.930178000001</v>
      </c>
      <c r="U52" s="270">
        <v>12005.557151000001</v>
      </c>
      <c r="V52" s="270">
        <v>12296.526705</v>
      </c>
      <c r="W52" s="270">
        <v>11225.069530000001</v>
      </c>
      <c r="X52" s="270">
        <v>9570.3442152000007</v>
      </c>
      <c r="Y52" s="270">
        <v>9243.8992940000007</v>
      </c>
      <c r="Z52" s="270">
        <v>10023.297637</v>
      </c>
      <c r="AA52" s="270">
        <v>10263.779955</v>
      </c>
      <c r="AB52" s="270">
        <v>9849.1834032000006</v>
      </c>
      <c r="AC52" s="270">
        <v>9401.4076270999994</v>
      </c>
      <c r="AD52" s="270">
        <v>9093.3719443000009</v>
      </c>
      <c r="AE52" s="270">
        <v>9415.1787081000002</v>
      </c>
      <c r="AF52" s="270">
        <v>10952.753858</v>
      </c>
      <c r="AG52" s="270">
        <v>11858.48467</v>
      </c>
      <c r="AH52" s="270">
        <v>11621.374721</v>
      </c>
      <c r="AI52" s="270">
        <v>10724.193590000001</v>
      </c>
      <c r="AJ52" s="270">
        <v>9662.5638842000008</v>
      </c>
      <c r="AK52" s="270">
        <v>9444.9001153000008</v>
      </c>
      <c r="AL52" s="270">
        <v>10071.476866999999</v>
      </c>
      <c r="AM52" s="270">
        <v>10980.902453000001</v>
      </c>
      <c r="AN52" s="270">
        <v>10284.835144000001</v>
      </c>
      <c r="AO52" s="270">
        <v>9427.7912405999996</v>
      </c>
      <c r="AP52" s="270">
        <v>9129.9386307000004</v>
      </c>
      <c r="AQ52" s="270">
        <v>9614.3191260999993</v>
      </c>
      <c r="AR52" s="270">
        <v>11107.060020999999</v>
      </c>
      <c r="AS52" s="270">
        <v>11923.50035</v>
      </c>
      <c r="AT52" s="270">
        <v>12185.417052000001</v>
      </c>
      <c r="AU52" s="270">
        <v>11062.712895000001</v>
      </c>
      <c r="AV52" s="270">
        <v>9811.5321819000001</v>
      </c>
      <c r="AW52" s="270">
        <v>9518.0889126999991</v>
      </c>
      <c r="AX52" s="270">
        <v>9908.7566870999999</v>
      </c>
      <c r="AY52" s="270">
        <v>10429.017608</v>
      </c>
      <c r="AZ52" s="270">
        <v>10430.313107</v>
      </c>
      <c r="BA52" s="270">
        <v>9596.7144028999992</v>
      </c>
      <c r="BB52" s="270">
        <v>9034.4611213000007</v>
      </c>
      <c r="BC52" s="270">
        <v>9390.3243447000004</v>
      </c>
      <c r="BD52" s="270">
        <v>10719.742311</v>
      </c>
      <c r="BE52" s="335">
        <v>11645.62</v>
      </c>
      <c r="BF52" s="335">
        <v>11869.28</v>
      </c>
      <c r="BG52" s="335">
        <v>10625.29</v>
      </c>
      <c r="BH52" s="335">
        <v>9672.99</v>
      </c>
      <c r="BI52" s="335">
        <v>9320.5879999999997</v>
      </c>
      <c r="BJ52" s="335">
        <v>9903.2440000000006</v>
      </c>
      <c r="BK52" s="335">
        <v>10532.4</v>
      </c>
      <c r="BL52" s="335">
        <v>10474.39</v>
      </c>
      <c r="BM52" s="335">
        <v>9537.3719999999994</v>
      </c>
      <c r="BN52" s="335">
        <v>9038.2749999999996</v>
      </c>
      <c r="BO52" s="335">
        <v>9362.2180000000008</v>
      </c>
      <c r="BP52" s="335">
        <v>10761.67</v>
      </c>
      <c r="BQ52" s="335">
        <v>11754.88</v>
      </c>
      <c r="BR52" s="335">
        <v>11971.64</v>
      </c>
      <c r="BS52" s="335">
        <v>10682.15</v>
      </c>
      <c r="BT52" s="335">
        <v>9698.9860000000008</v>
      </c>
      <c r="BU52" s="335">
        <v>9334.134</v>
      </c>
      <c r="BV52" s="335">
        <v>9917.7810000000009</v>
      </c>
    </row>
    <row r="53" spans="1:74" s="292" customFormat="1" ht="11.1" customHeight="1" x14ac:dyDescent="0.2">
      <c r="A53" s="117"/>
      <c r="C53" s="293"/>
      <c r="D53" s="293"/>
      <c r="E53" s="293"/>
      <c r="F53" s="293"/>
      <c r="G53" s="293"/>
      <c r="H53" s="293"/>
      <c r="I53" s="293"/>
      <c r="J53" s="293"/>
      <c r="K53" s="293"/>
      <c r="L53" s="293"/>
      <c r="M53" s="293"/>
      <c r="N53" s="293"/>
      <c r="O53" s="293"/>
      <c r="P53" s="293"/>
      <c r="Q53" s="293"/>
      <c r="R53" s="293"/>
      <c r="S53" s="293"/>
      <c r="T53" s="293"/>
      <c r="U53" s="293"/>
      <c r="V53" s="293"/>
      <c r="W53" s="293"/>
      <c r="X53" s="293"/>
      <c r="Y53" s="293"/>
      <c r="Z53" s="293"/>
      <c r="AA53" s="293"/>
      <c r="AB53" s="293"/>
      <c r="AC53" s="293"/>
      <c r="AD53" s="293"/>
      <c r="AE53" s="293"/>
      <c r="AF53" s="293"/>
      <c r="AG53" s="293"/>
      <c r="AH53" s="293"/>
      <c r="AI53" s="293"/>
      <c r="AJ53" s="293"/>
      <c r="AK53" s="293"/>
      <c r="AL53" s="293"/>
      <c r="AM53" s="293"/>
      <c r="AN53" s="293"/>
      <c r="AO53" s="293"/>
      <c r="AP53" s="293"/>
      <c r="AQ53" s="293"/>
      <c r="AR53" s="293"/>
      <c r="AS53" s="293"/>
      <c r="AT53" s="293"/>
      <c r="AU53" s="293"/>
      <c r="AV53" s="293"/>
      <c r="AW53" s="293"/>
      <c r="AX53" s="293"/>
      <c r="AY53" s="375"/>
      <c r="AZ53" s="375"/>
      <c r="BA53" s="375"/>
      <c r="BB53" s="375"/>
      <c r="BC53" s="375"/>
      <c r="BD53" s="686"/>
      <c r="BE53" s="686"/>
      <c r="BF53" s="686"/>
      <c r="BG53" s="375"/>
      <c r="BH53" s="237"/>
      <c r="BI53" s="375"/>
      <c r="BJ53" s="375"/>
      <c r="BK53" s="375"/>
      <c r="BL53" s="375"/>
      <c r="BM53" s="375"/>
      <c r="BN53" s="375"/>
      <c r="BO53" s="375"/>
      <c r="BP53" s="375"/>
      <c r="BQ53" s="375"/>
      <c r="BR53" s="375"/>
      <c r="BS53" s="375"/>
      <c r="BT53" s="375"/>
      <c r="BU53" s="375"/>
      <c r="BV53" s="375"/>
    </row>
    <row r="54" spans="1:74" s="292" customFormat="1" ht="12" customHeight="1" x14ac:dyDescent="0.2">
      <c r="A54" s="117"/>
      <c r="B54" s="801" t="s">
        <v>1003</v>
      </c>
      <c r="C54" s="798"/>
      <c r="D54" s="798"/>
      <c r="E54" s="798"/>
      <c r="F54" s="798"/>
      <c r="G54" s="798"/>
      <c r="H54" s="798"/>
      <c r="I54" s="798"/>
      <c r="J54" s="798"/>
      <c r="K54" s="798"/>
      <c r="L54" s="798"/>
      <c r="M54" s="798"/>
      <c r="N54" s="798"/>
      <c r="O54" s="798"/>
      <c r="P54" s="798"/>
      <c r="Q54" s="798"/>
      <c r="AY54" s="515"/>
      <c r="AZ54" s="515"/>
      <c r="BA54" s="515"/>
      <c r="BB54" s="515"/>
      <c r="BC54" s="515"/>
      <c r="BD54" s="687"/>
      <c r="BE54" s="687"/>
      <c r="BF54" s="687"/>
      <c r="BG54" s="515"/>
      <c r="BH54" s="259"/>
      <c r="BI54" s="515"/>
      <c r="BJ54" s="515"/>
    </row>
    <row r="55" spans="1:74" s="462" customFormat="1" ht="12" customHeight="1" x14ac:dyDescent="0.2">
      <c r="A55" s="461"/>
      <c r="B55" s="843" t="s">
        <v>1073</v>
      </c>
      <c r="C55" s="784"/>
      <c r="D55" s="784"/>
      <c r="E55" s="784"/>
      <c r="F55" s="784"/>
      <c r="G55" s="784"/>
      <c r="H55" s="784"/>
      <c r="I55" s="784"/>
      <c r="J55" s="784"/>
      <c r="K55" s="784"/>
      <c r="L55" s="784"/>
      <c r="M55" s="784"/>
      <c r="N55" s="784"/>
      <c r="O55" s="784"/>
      <c r="P55" s="784"/>
      <c r="Q55" s="784"/>
      <c r="AY55" s="516"/>
      <c r="AZ55" s="516"/>
      <c r="BA55" s="516"/>
      <c r="BB55" s="516"/>
      <c r="BC55" s="516"/>
      <c r="BD55" s="688"/>
      <c r="BE55" s="688"/>
      <c r="BF55" s="688"/>
      <c r="BG55" s="516"/>
      <c r="BH55" s="259"/>
      <c r="BI55" s="516"/>
      <c r="BJ55" s="516"/>
    </row>
    <row r="56" spans="1:74" s="462" customFormat="1" ht="12" customHeight="1" x14ac:dyDescent="0.2">
      <c r="A56" s="461"/>
      <c r="B56" s="787" t="s">
        <v>1028</v>
      </c>
      <c r="C56" s="788"/>
      <c r="D56" s="788"/>
      <c r="E56" s="788"/>
      <c r="F56" s="788"/>
      <c r="G56" s="788"/>
      <c r="H56" s="788"/>
      <c r="I56" s="788"/>
      <c r="J56" s="788"/>
      <c r="K56" s="788"/>
      <c r="L56" s="788"/>
      <c r="M56" s="788"/>
      <c r="N56" s="788"/>
      <c r="O56" s="788"/>
      <c r="P56" s="788"/>
      <c r="Q56" s="784"/>
      <c r="AY56" s="516"/>
      <c r="AZ56" s="516"/>
      <c r="BA56" s="516"/>
      <c r="BB56" s="516"/>
      <c r="BC56" s="516"/>
      <c r="BD56" s="688"/>
      <c r="BE56" s="688"/>
      <c r="BF56" s="688"/>
      <c r="BG56" s="516"/>
      <c r="BH56" s="259"/>
      <c r="BI56" s="516"/>
      <c r="BJ56" s="516"/>
    </row>
    <row r="57" spans="1:74" s="462" customFormat="1" ht="12" customHeight="1" x14ac:dyDescent="0.2">
      <c r="A57" s="461"/>
      <c r="B57" s="782" t="s">
        <v>1074</v>
      </c>
      <c r="C57" s="788"/>
      <c r="D57" s="788"/>
      <c r="E57" s="788"/>
      <c r="F57" s="788"/>
      <c r="G57" s="788"/>
      <c r="H57" s="788"/>
      <c r="I57" s="788"/>
      <c r="J57" s="788"/>
      <c r="K57" s="788"/>
      <c r="L57" s="788"/>
      <c r="M57" s="788"/>
      <c r="N57" s="788"/>
      <c r="O57" s="788"/>
      <c r="P57" s="788"/>
      <c r="Q57" s="784"/>
      <c r="AY57" s="516"/>
      <c r="AZ57" s="516"/>
      <c r="BA57" s="516"/>
      <c r="BB57" s="516"/>
      <c r="BC57" s="516"/>
      <c r="BD57" s="688"/>
      <c r="BE57" s="688"/>
      <c r="BF57" s="688"/>
      <c r="BG57" s="516"/>
      <c r="BH57" s="259"/>
      <c r="BI57" s="516"/>
      <c r="BJ57" s="516"/>
    </row>
    <row r="58" spans="1:74" s="462" customFormat="1" ht="12" customHeight="1" x14ac:dyDescent="0.2">
      <c r="A58" s="461"/>
      <c r="B58" s="782" t="s">
        <v>1064</v>
      </c>
      <c r="C58" s="788"/>
      <c r="D58" s="788"/>
      <c r="E58" s="788"/>
      <c r="F58" s="788"/>
      <c r="G58" s="788"/>
      <c r="H58" s="788"/>
      <c r="I58" s="788"/>
      <c r="J58" s="788"/>
      <c r="K58" s="788"/>
      <c r="L58" s="788"/>
      <c r="M58" s="788"/>
      <c r="N58" s="788"/>
      <c r="O58" s="788"/>
      <c r="P58" s="788"/>
      <c r="Q58" s="784"/>
      <c r="AY58" s="516"/>
      <c r="AZ58" s="516"/>
      <c r="BA58" s="516"/>
      <c r="BB58" s="516"/>
      <c r="BC58" s="516"/>
      <c r="BD58" s="688"/>
      <c r="BE58" s="688"/>
      <c r="BF58" s="688"/>
      <c r="BG58" s="516"/>
      <c r="BH58" s="259"/>
      <c r="BI58" s="516"/>
      <c r="BJ58" s="516"/>
    </row>
    <row r="59" spans="1:74" s="462" customFormat="1" ht="12" customHeight="1" x14ac:dyDescent="0.2">
      <c r="A59" s="461"/>
      <c r="B59" s="831" t="s">
        <v>1065</v>
      </c>
      <c r="C59" s="784"/>
      <c r="D59" s="784"/>
      <c r="E59" s="784"/>
      <c r="F59" s="784"/>
      <c r="G59" s="784"/>
      <c r="H59" s="784"/>
      <c r="I59" s="784"/>
      <c r="J59" s="784"/>
      <c r="K59" s="784"/>
      <c r="L59" s="784"/>
      <c r="M59" s="784"/>
      <c r="N59" s="784"/>
      <c r="O59" s="784"/>
      <c r="P59" s="784"/>
      <c r="Q59" s="784"/>
      <c r="AY59" s="516"/>
      <c r="AZ59" s="516"/>
      <c r="BA59" s="516"/>
      <c r="BB59" s="516"/>
      <c r="BC59" s="516"/>
      <c r="BD59" s="688"/>
      <c r="BE59" s="688"/>
      <c r="BF59" s="688"/>
      <c r="BG59" s="516"/>
      <c r="BH59" s="259"/>
      <c r="BI59" s="516"/>
      <c r="BJ59" s="516"/>
    </row>
    <row r="60" spans="1:74" s="462" customFormat="1" ht="22.35" customHeight="1" x14ac:dyDescent="0.2">
      <c r="A60" s="461"/>
      <c r="B60" s="787" t="s">
        <v>1075</v>
      </c>
      <c r="C60" s="788"/>
      <c r="D60" s="788"/>
      <c r="E60" s="788"/>
      <c r="F60" s="788"/>
      <c r="G60" s="788"/>
      <c r="H60" s="788"/>
      <c r="I60" s="788"/>
      <c r="J60" s="788"/>
      <c r="K60" s="788"/>
      <c r="L60" s="788"/>
      <c r="M60" s="788"/>
      <c r="N60" s="788"/>
      <c r="O60" s="788"/>
      <c r="P60" s="788"/>
      <c r="Q60" s="784"/>
      <c r="AY60" s="516"/>
      <c r="AZ60" s="516"/>
      <c r="BA60" s="516"/>
      <c r="BB60" s="516"/>
      <c r="BC60" s="516"/>
      <c r="BD60" s="688"/>
      <c r="BE60" s="688"/>
      <c r="BF60" s="688"/>
      <c r="BG60" s="516"/>
      <c r="BH60" s="259"/>
      <c r="BI60" s="516"/>
      <c r="BJ60" s="516"/>
    </row>
    <row r="61" spans="1:74" s="462" customFormat="1" ht="12" customHeight="1" x14ac:dyDescent="0.2">
      <c r="A61" s="461"/>
      <c r="B61" s="782" t="s">
        <v>1032</v>
      </c>
      <c r="C61" s="783"/>
      <c r="D61" s="783"/>
      <c r="E61" s="783"/>
      <c r="F61" s="783"/>
      <c r="G61" s="783"/>
      <c r="H61" s="783"/>
      <c r="I61" s="783"/>
      <c r="J61" s="783"/>
      <c r="K61" s="783"/>
      <c r="L61" s="783"/>
      <c r="M61" s="783"/>
      <c r="N61" s="783"/>
      <c r="O61" s="783"/>
      <c r="P61" s="783"/>
      <c r="Q61" s="784"/>
      <c r="AY61" s="516"/>
      <c r="AZ61" s="516"/>
      <c r="BA61" s="516"/>
      <c r="BB61" s="516"/>
      <c r="BC61" s="516"/>
      <c r="BD61" s="688"/>
      <c r="BE61" s="688"/>
      <c r="BF61" s="688"/>
      <c r="BG61" s="516"/>
      <c r="BH61" s="259"/>
      <c r="BI61" s="516"/>
      <c r="BJ61" s="516"/>
    </row>
    <row r="62" spans="1:74" s="460" customFormat="1" ht="12" customHeight="1" x14ac:dyDescent="0.2">
      <c r="A62" s="435"/>
      <c r="B62" s="804" t="s">
        <v>1129</v>
      </c>
      <c r="C62" s="784"/>
      <c r="D62" s="784"/>
      <c r="E62" s="784"/>
      <c r="F62" s="784"/>
      <c r="G62" s="784"/>
      <c r="H62" s="784"/>
      <c r="I62" s="784"/>
      <c r="J62" s="784"/>
      <c r="K62" s="784"/>
      <c r="L62" s="784"/>
      <c r="M62" s="784"/>
      <c r="N62" s="784"/>
      <c r="O62" s="784"/>
      <c r="P62" s="784"/>
      <c r="Q62" s="784"/>
      <c r="AY62" s="512"/>
      <c r="AZ62" s="512"/>
      <c r="BA62" s="512"/>
      <c r="BB62" s="512"/>
      <c r="BC62" s="512"/>
      <c r="BD62" s="684"/>
      <c r="BE62" s="684"/>
      <c r="BF62" s="684"/>
      <c r="BG62" s="512"/>
      <c r="BH62" s="259"/>
      <c r="BI62" s="512"/>
      <c r="BJ62" s="512"/>
    </row>
    <row r="63" spans="1:74" x14ac:dyDescent="0.2">
      <c r="BH63" s="259"/>
      <c r="BK63" s="376"/>
      <c r="BL63" s="376"/>
      <c r="BM63" s="376"/>
      <c r="BN63" s="376"/>
      <c r="BO63" s="376"/>
      <c r="BP63" s="376"/>
      <c r="BQ63" s="376"/>
      <c r="BR63" s="376"/>
      <c r="BS63" s="376"/>
      <c r="BT63" s="376"/>
      <c r="BU63" s="376"/>
      <c r="BV63" s="376"/>
    </row>
    <row r="64" spans="1:74" x14ac:dyDescent="0.2">
      <c r="BH64" s="259"/>
      <c r="BK64" s="376"/>
      <c r="BL64" s="376"/>
      <c r="BM64" s="376"/>
      <c r="BN64" s="376"/>
      <c r="BO64" s="376"/>
      <c r="BP64" s="376"/>
      <c r="BQ64" s="376"/>
      <c r="BR64" s="376"/>
      <c r="BS64" s="376"/>
      <c r="BT64" s="376"/>
      <c r="BU64" s="376"/>
      <c r="BV64" s="376"/>
    </row>
    <row r="65" spans="60:74" x14ac:dyDescent="0.2">
      <c r="BH65" s="259"/>
      <c r="BK65" s="376"/>
      <c r="BL65" s="376"/>
      <c r="BM65" s="376"/>
      <c r="BN65" s="376"/>
      <c r="BO65" s="376"/>
      <c r="BP65" s="376"/>
      <c r="BQ65" s="376"/>
      <c r="BR65" s="376"/>
      <c r="BS65" s="376"/>
      <c r="BT65" s="376"/>
      <c r="BU65" s="376"/>
      <c r="BV65" s="376"/>
    </row>
    <row r="66" spans="60:74" x14ac:dyDescent="0.2">
      <c r="BH66" s="259"/>
      <c r="BK66" s="376"/>
      <c r="BL66" s="376"/>
      <c r="BM66" s="376"/>
      <c r="BN66" s="376"/>
      <c r="BO66" s="376"/>
      <c r="BP66" s="376"/>
      <c r="BQ66" s="376"/>
      <c r="BR66" s="376"/>
      <c r="BS66" s="376"/>
      <c r="BT66" s="376"/>
      <c r="BU66" s="376"/>
      <c r="BV66" s="376"/>
    </row>
    <row r="67" spans="60:74" x14ac:dyDescent="0.2">
      <c r="BH67" s="259"/>
      <c r="BK67" s="376"/>
      <c r="BL67" s="376"/>
      <c r="BM67" s="376"/>
      <c r="BN67" s="376"/>
      <c r="BO67" s="376"/>
      <c r="BP67" s="376"/>
      <c r="BQ67" s="376"/>
      <c r="BR67" s="376"/>
      <c r="BS67" s="376"/>
      <c r="BT67" s="376"/>
      <c r="BU67" s="376"/>
      <c r="BV67" s="376"/>
    </row>
    <row r="68" spans="60:74" x14ac:dyDescent="0.2">
      <c r="BK68" s="376"/>
      <c r="BL68" s="376"/>
      <c r="BM68" s="376"/>
      <c r="BN68" s="376"/>
      <c r="BO68" s="376"/>
      <c r="BP68" s="376"/>
      <c r="BQ68" s="376"/>
      <c r="BR68" s="376"/>
      <c r="BS68" s="376"/>
      <c r="BT68" s="376"/>
      <c r="BU68" s="376"/>
      <c r="BV68" s="376"/>
    </row>
    <row r="69" spans="60:74" x14ac:dyDescent="0.2">
      <c r="BK69" s="376"/>
      <c r="BL69" s="376"/>
      <c r="BM69" s="376"/>
      <c r="BN69" s="376"/>
      <c r="BO69" s="376"/>
      <c r="BP69" s="376"/>
      <c r="BQ69" s="376"/>
      <c r="BR69" s="376"/>
      <c r="BS69" s="376"/>
      <c r="BT69" s="376"/>
      <c r="BU69" s="376"/>
      <c r="BV69" s="376"/>
    </row>
    <row r="70" spans="60:74" x14ac:dyDescent="0.2">
      <c r="BK70" s="376"/>
      <c r="BL70" s="376"/>
      <c r="BM70" s="376"/>
      <c r="BN70" s="376"/>
      <c r="BO70" s="376"/>
      <c r="BP70" s="376"/>
      <c r="BQ70" s="376"/>
      <c r="BR70" s="376"/>
      <c r="BS70" s="376"/>
      <c r="BT70" s="376"/>
      <c r="BU70" s="376"/>
      <c r="BV70" s="376"/>
    </row>
    <row r="71" spans="60:74" x14ac:dyDescent="0.2">
      <c r="BK71" s="376"/>
      <c r="BL71" s="376"/>
      <c r="BM71" s="376"/>
      <c r="BN71" s="376"/>
      <c r="BO71" s="376"/>
      <c r="BP71" s="376"/>
      <c r="BQ71" s="376"/>
      <c r="BR71" s="376"/>
      <c r="BS71" s="376"/>
      <c r="BT71" s="376"/>
      <c r="BU71" s="376"/>
      <c r="BV71" s="376"/>
    </row>
    <row r="72" spans="60:74" x14ac:dyDescent="0.2">
      <c r="BK72" s="376"/>
      <c r="BL72" s="376"/>
      <c r="BM72" s="376"/>
      <c r="BN72" s="376"/>
      <c r="BO72" s="376"/>
      <c r="BP72" s="376"/>
      <c r="BQ72" s="376"/>
      <c r="BR72" s="376"/>
      <c r="BS72" s="376"/>
      <c r="BT72" s="376"/>
      <c r="BU72" s="376"/>
      <c r="BV72" s="376"/>
    </row>
    <row r="73" spans="60:74" x14ac:dyDescent="0.2">
      <c r="BK73" s="376"/>
      <c r="BL73" s="376"/>
      <c r="BM73" s="376"/>
      <c r="BN73" s="376"/>
      <c r="BO73" s="376"/>
      <c r="BP73" s="376"/>
      <c r="BQ73" s="376"/>
      <c r="BR73" s="376"/>
      <c r="BS73" s="376"/>
      <c r="BT73" s="376"/>
      <c r="BU73" s="376"/>
      <c r="BV73" s="376"/>
    </row>
    <row r="74" spans="60:74" x14ac:dyDescent="0.2">
      <c r="BK74" s="376"/>
      <c r="BL74" s="376"/>
      <c r="BM74" s="376"/>
      <c r="BN74" s="376"/>
      <c r="BO74" s="376"/>
      <c r="BP74" s="376"/>
      <c r="BQ74" s="376"/>
      <c r="BR74" s="376"/>
      <c r="BS74" s="376"/>
      <c r="BT74" s="376"/>
      <c r="BU74" s="376"/>
      <c r="BV74" s="376"/>
    </row>
    <row r="75" spans="60:74" x14ac:dyDescent="0.2">
      <c r="BK75" s="376"/>
      <c r="BL75" s="376"/>
      <c r="BM75" s="376"/>
      <c r="BN75" s="376"/>
      <c r="BO75" s="376"/>
      <c r="BP75" s="376"/>
      <c r="BQ75" s="376"/>
      <c r="BR75" s="376"/>
      <c r="BS75" s="376"/>
      <c r="BT75" s="376"/>
      <c r="BU75" s="376"/>
      <c r="BV75" s="376"/>
    </row>
    <row r="76" spans="60:74" x14ac:dyDescent="0.2">
      <c r="BK76" s="376"/>
      <c r="BL76" s="376"/>
      <c r="BM76" s="376"/>
      <c r="BN76" s="376"/>
      <c r="BO76" s="376"/>
      <c r="BP76" s="376"/>
      <c r="BQ76" s="376"/>
      <c r="BR76" s="376"/>
      <c r="BS76" s="376"/>
      <c r="BT76" s="376"/>
      <c r="BU76" s="376"/>
      <c r="BV76" s="376"/>
    </row>
    <row r="77" spans="60:74" x14ac:dyDescent="0.2">
      <c r="BK77" s="376"/>
      <c r="BL77" s="376"/>
      <c r="BM77" s="376"/>
      <c r="BN77" s="376"/>
      <c r="BO77" s="376"/>
      <c r="BP77" s="376"/>
      <c r="BQ77" s="376"/>
      <c r="BR77" s="376"/>
      <c r="BS77" s="376"/>
      <c r="BT77" s="376"/>
      <c r="BU77" s="376"/>
      <c r="BV77" s="376"/>
    </row>
    <row r="78" spans="60:74" x14ac:dyDescent="0.2">
      <c r="BK78" s="376"/>
      <c r="BL78" s="376"/>
      <c r="BM78" s="376"/>
      <c r="BN78" s="376"/>
      <c r="BO78" s="376"/>
      <c r="BP78" s="376"/>
      <c r="BQ78" s="376"/>
      <c r="BR78" s="376"/>
      <c r="BS78" s="376"/>
      <c r="BT78" s="376"/>
      <c r="BU78" s="376"/>
      <c r="BV78" s="376"/>
    </row>
    <row r="79" spans="60:74" x14ac:dyDescent="0.2">
      <c r="BK79" s="376"/>
      <c r="BL79" s="376"/>
      <c r="BM79" s="376"/>
      <c r="BN79" s="376"/>
      <c r="BO79" s="376"/>
      <c r="BP79" s="376"/>
      <c r="BQ79" s="376"/>
      <c r="BR79" s="376"/>
      <c r="BS79" s="376"/>
      <c r="BT79" s="376"/>
      <c r="BU79" s="376"/>
      <c r="BV79" s="376"/>
    </row>
    <row r="80" spans="60:74" x14ac:dyDescent="0.2">
      <c r="BK80" s="376"/>
      <c r="BL80" s="376"/>
      <c r="BM80" s="376"/>
      <c r="BN80" s="376"/>
      <c r="BO80" s="376"/>
      <c r="BP80" s="376"/>
      <c r="BQ80" s="376"/>
      <c r="BR80" s="376"/>
      <c r="BS80" s="376"/>
      <c r="BT80" s="376"/>
      <c r="BU80" s="376"/>
      <c r="BV80" s="376"/>
    </row>
    <row r="81" spans="63:74" x14ac:dyDescent="0.2">
      <c r="BK81" s="376"/>
      <c r="BL81" s="376"/>
      <c r="BM81" s="376"/>
      <c r="BN81" s="376"/>
      <c r="BO81" s="376"/>
      <c r="BP81" s="376"/>
      <c r="BQ81" s="376"/>
      <c r="BR81" s="376"/>
      <c r="BS81" s="376"/>
      <c r="BT81" s="376"/>
      <c r="BU81" s="376"/>
      <c r="BV81" s="376"/>
    </row>
    <row r="82" spans="63:74" x14ac:dyDescent="0.2">
      <c r="BK82" s="376"/>
      <c r="BL82" s="376"/>
      <c r="BM82" s="376"/>
      <c r="BN82" s="376"/>
      <c r="BO82" s="376"/>
      <c r="BP82" s="376"/>
      <c r="BQ82" s="376"/>
      <c r="BR82" s="376"/>
      <c r="BS82" s="376"/>
      <c r="BT82" s="376"/>
      <c r="BU82" s="376"/>
      <c r="BV82" s="376"/>
    </row>
    <row r="83" spans="63:74" x14ac:dyDescent="0.2">
      <c r="BK83" s="376"/>
      <c r="BL83" s="376"/>
      <c r="BM83" s="376"/>
      <c r="BN83" s="376"/>
      <c r="BO83" s="376"/>
      <c r="BP83" s="376"/>
      <c r="BQ83" s="376"/>
      <c r="BR83" s="376"/>
      <c r="BS83" s="376"/>
      <c r="BT83" s="376"/>
      <c r="BU83" s="376"/>
      <c r="BV83" s="376"/>
    </row>
    <row r="84" spans="63:74" x14ac:dyDescent="0.2">
      <c r="BK84" s="376"/>
      <c r="BL84" s="376"/>
      <c r="BM84" s="376"/>
      <c r="BN84" s="376"/>
      <c r="BO84" s="376"/>
      <c r="BP84" s="376"/>
      <c r="BQ84" s="376"/>
      <c r="BR84" s="376"/>
      <c r="BS84" s="376"/>
      <c r="BT84" s="376"/>
      <c r="BU84" s="376"/>
      <c r="BV84" s="376"/>
    </row>
    <row r="85" spans="63:74" x14ac:dyDescent="0.2">
      <c r="BK85" s="376"/>
      <c r="BL85" s="376"/>
      <c r="BM85" s="376"/>
      <c r="BN85" s="376"/>
      <c r="BO85" s="376"/>
      <c r="BP85" s="376"/>
      <c r="BQ85" s="376"/>
      <c r="BR85" s="376"/>
      <c r="BS85" s="376"/>
      <c r="BT85" s="376"/>
      <c r="BU85" s="376"/>
      <c r="BV85" s="376"/>
    </row>
    <row r="86" spans="63:74" x14ac:dyDescent="0.2">
      <c r="BK86" s="376"/>
      <c r="BL86" s="376"/>
      <c r="BM86" s="376"/>
      <c r="BN86" s="376"/>
      <c r="BO86" s="376"/>
      <c r="BP86" s="376"/>
      <c r="BQ86" s="376"/>
      <c r="BR86" s="376"/>
      <c r="BS86" s="376"/>
      <c r="BT86" s="376"/>
      <c r="BU86" s="376"/>
      <c r="BV86" s="376"/>
    </row>
    <row r="87" spans="63:74" x14ac:dyDescent="0.2">
      <c r="BK87" s="376"/>
      <c r="BL87" s="376"/>
      <c r="BM87" s="376"/>
      <c r="BN87" s="376"/>
      <c r="BO87" s="376"/>
      <c r="BP87" s="376"/>
      <c r="BQ87" s="376"/>
      <c r="BR87" s="376"/>
      <c r="BS87" s="376"/>
      <c r="BT87" s="376"/>
      <c r="BU87" s="376"/>
      <c r="BV87" s="376"/>
    </row>
    <row r="88" spans="63:74" x14ac:dyDescent="0.2">
      <c r="BK88" s="376"/>
      <c r="BL88" s="376"/>
      <c r="BM88" s="376"/>
      <c r="BN88" s="376"/>
      <c r="BO88" s="376"/>
      <c r="BP88" s="376"/>
      <c r="BQ88" s="376"/>
      <c r="BR88" s="376"/>
      <c r="BS88" s="376"/>
      <c r="BT88" s="376"/>
      <c r="BU88" s="376"/>
      <c r="BV88" s="376"/>
    </row>
    <row r="89" spans="63:74" x14ac:dyDescent="0.2">
      <c r="BK89" s="376"/>
      <c r="BL89" s="376"/>
      <c r="BM89" s="376"/>
      <c r="BN89" s="376"/>
      <c r="BO89" s="376"/>
      <c r="BP89" s="376"/>
      <c r="BQ89" s="376"/>
      <c r="BR89" s="376"/>
      <c r="BS89" s="376"/>
      <c r="BT89" s="376"/>
      <c r="BU89" s="376"/>
      <c r="BV89" s="376"/>
    </row>
    <row r="90" spans="63:74" x14ac:dyDescent="0.2">
      <c r="BK90" s="376"/>
      <c r="BL90" s="376"/>
      <c r="BM90" s="376"/>
      <c r="BN90" s="376"/>
      <c r="BO90" s="376"/>
      <c r="BP90" s="376"/>
      <c r="BQ90" s="376"/>
      <c r="BR90" s="376"/>
      <c r="BS90" s="376"/>
      <c r="BT90" s="376"/>
      <c r="BU90" s="376"/>
      <c r="BV90" s="376"/>
    </row>
    <row r="91" spans="63:74" x14ac:dyDescent="0.2">
      <c r="BK91" s="376"/>
      <c r="BL91" s="376"/>
      <c r="BM91" s="376"/>
      <c r="BN91" s="376"/>
      <c r="BO91" s="376"/>
      <c r="BP91" s="376"/>
      <c r="BQ91" s="376"/>
      <c r="BR91" s="376"/>
      <c r="BS91" s="376"/>
      <c r="BT91" s="376"/>
      <c r="BU91" s="376"/>
      <c r="BV91" s="376"/>
    </row>
    <row r="92" spans="63:74" x14ac:dyDescent="0.2">
      <c r="BK92" s="376"/>
      <c r="BL92" s="376"/>
      <c r="BM92" s="376"/>
      <c r="BN92" s="376"/>
      <c r="BO92" s="376"/>
      <c r="BP92" s="376"/>
      <c r="BQ92" s="376"/>
      <c r="BR92" s="376"/>
      <c r="BS92" s="376"/>
      <c r="BT92" s="376"/>
      <c r="BU92" s="376"/>
      <c r="BV92" s="376"/>
    </row>
    <row r="93" spans="63:74" x14ac:dyDescent="0.2">
      <c r="BK93" s="376"/>
      <c r="BL93" s="376"/>
      <c r="BM93" s="376"/>
      <c r="BN93" s="376"/>
      <c r="BO93" s="376"/>
      <c r="BP93" s="376"/>
      <c r="BQ93" s="376"/>
      <c r="BR93" s="376"/>
      <c r="BS93" s="376"/>
      <c r="BT93" s="376"/>
      <c r="BU93" s="376"/>
      <c r="BV93" s="376"/>
    </row>
    <row r="94" spans="63:74" x14ac:dyDescent="0.2">
      <c r="BK94" s="376"/>
      <c r="BL94" s="376"/>
      <c r="BM94" s="376"/>
      <c r="BN94" s="376"/>
      <c r="BO94" s="376"/>
      <c r="BP94" s="376"/>
      <c r="BQ94" s="376"/>
      <c r="BR94" s="376"/>
      <c r="BS94" s="376"/>
      <c r="BT94" s="376"/>
      <c r="BU94" s="376"/>
      <c r="BV94" s="376"/>
    </row>
    <row r="95" spans="63:74" x14ac:dyDescent="0.2">
      <c r="BK95" s="376"/>
      <c r="BL95" s="376"/>
      <c r="BM95" s="376"/>
      <c r="BN95" s="376"/>
      <c r="BO95" s="376"/>
      <c r="BP95" s="376"/>
      <c r="BQ95" s="376"/>
      <c r="BR95" s="376"/>
      <c r="BS95" s="376"/>
      <c r="BT95" s="376"/>
      <c r="BU95" s="376"/>
      <c r="BV95" s="376"/>
    </row>
    <row r="96" spans="63:74" x14ac:dyDescent="0.2">
      <c r="BK96" s="376"/>
      <c r="BL96" s="376"/>
      <c r="BM96" s="376"/>
      <c r="BN96" s="376"/>
      <c r="BO96" s="376"/>
      <c r="BP96" s="376"/>
      <c r="BQ96" s="376"/>
      <c r="BR96" s="376"/>
      <c r="BS96" s="376"/>
      <c r="BT96" s="376"/>
      <c r="BU96" s="376"/>
      <c r="BV96" s="376"/>
    </row>
    <row r="97" spans="63:74" x14ac:dyDescent="0.2">
      <c r="BK97" s="376"/>
      <c r="BL97" s="376"/>
      <c r="BM97" s="376"/>
      <c r="BN97" s="376"/>
      <c r="BO97" s="376"/>
      <c r="BP97" s="376"/>
      <c r="BQ97" s="376"/>
      <c r="BR97" s="376"/>
      <c r="BS97" s="376"/>
      <c r="BT97" s="376"/>
      <c r="BU97" s="376"/>
      <c r="BV97" s="376"/>
    </row>
    <row r="98" spans="63:74" x14ac:dyDescent="0.2">
      <c r="BK98" s="376"/>
      <c r="BL98" s="376"/>
      <c r="BM98" s="376"/>
      <c r="BN98" s="376"/>
      <c r="BO98" s="376"/>
      <c r="BP98" s="376"/>
      <c r="BQ98" s="376"/>
      <c r="BR98" s="376"/>
      <c r="BS98" s="376"/>
      <c r="BT98" s="376"/>
      <c r="BU98" s="376"/>
      <c r="BV98" s="376"/>
    </row>
    <row r="99" spans="63:74" x14ac:dyDescent="0.2">
      <c r="BK99" s="376"/>
      <c r="BL99" s="376"/>
      <c r="BM99" s="376"/>
      <c r="BN99" s="376"/>
      <c r="BO99" s="376"/>
      <c r="BP99" s="376"/>
      <c r="BQ99" s="376"/>
      <c r="BR99" s="376"/>
      <c r="BS99" s="376"/>
      <c r="BT99" s="376"/>
      <c r="BU99" s="376"/>
      <c r="BV99" s="376"/>
    </row>
    <row r="100" spans="63:74" x14ac:dyDescent="0.2">
      <c r="BK100" s="376"/>
      <c r="BL100" s="376"/>
      <c r="BM100" s="376"/>
      <c r="BN100" s="376"/>
      <c r="BO100" s="376"/>
      <c r="BP100" s="376"/>
      <c r="BQ100" s="376"/>
      <c r="BR100" s="376"/>
      <c r="BS100" s="376"/>
      <c r="BT100" s="376"/>
      <c r="BU100" s="376"/>
      <c r="BV100" s="376"/>
    </row>
    <row r="101" spans="63:74" x14ac:dyDescent="0.2">
      <c r="BK101" s="376"/>
      <c r="BL101" s="376"/>
      <c r="BM101" s="376"/>
      <c r="BN101" s="376"/>
      <c r="BO101" s="376"/>
      <c r="BP101" s="376"/>
      <c r="BQ101" s="376"/>
      <c r="BR101" s="376"/>
      <c r="BS101" s="376"/>
      <c r="BT101" s="376"/>
      <c r="BU101" s="376"/>
      <c r="BV101" s="376"/>
    </row>
    <row r="102" spans="63:74" x14ac:dyDescent="0.2">
      <c r="BK102" s="376"/>
      <c r="BL102" s="376"/>
      <c r="BM102" s="376"/>
      <c r="BN102" s="376"/>
      <c r="BO102" s="376"/>
      <c r="BP102" s="376"/>
      <c r="BQ102" s="376"/>
      <c r="BR102" s="376"/>
      <c r="BS102" s="376"/>
      <c r="BT102" s="376"/>
      <c r="BU102" s="376"/>
      <c r="BV102" s="376"/>
    </row>
    <row r="103" spans="63:74" x14ac:dyDescent="0.2">
      <c r="BK103" s="376"/>
      <c r="BL103" s="376"/>
      <c r="BM103" s="376"/>
      <c r="BN103" s="376"/>
      <c r="BO103" s="376"/>
      <c r="BP103" s="376"/>
      <c r="BQ103" s="376"/>
      <c r="BR103" s="376"/>
      <c r="BS103" s="376"/>
      <c r="BT103" s="376"/>
      <c r="BU103" s="376"/>
      <c r="BV103" s="376"/>
    </row>
    <row r="104" spans="63:74" x14ac:dyDescent="0.2">
      <c r="BK104" s="376"/>
      <c r="BL104" s="376"/>
      <c r="BM104" s="376"/>
      <c r="BN104" s="376"/>
      <c r="BO104" s="376"/>
      <c r="BP104" s="376"/>
      <c r="BQ104" s="376"/>
      <c r="BR104" s="376"/>
      <c r="BS104" s="376"/>
      <c r="BT104" s="376"/>
      <c r="BU104" s="376"/>
      <c r="BV104" s="376"/>
    </row>
    <row r="105" spans="63:74" x14ac:dyDescent="0.2">
      <c r="BK105" s="376"/>
      <c r="BL105" s="376"/>
      <c r="BM105" s="376"/>
      <c r="BN105" s="376"/>
      <c r="BO105" s="376"/>
      <c r="BP105" s="376"/>
      <c r="BQ105" s="376"/>
      <c r="BR105" s="376"/>
      <c r="BS105" s="376"/>
      <c r="BT105" s="376"/>
      <c r="BU105" s="376"/>
      <c r="BV105" s="376"/>
    </row>
    <row r="106" spans="63:74" x14ac:dyDescent="0.2">
      <c r="BK106" s="376"/>
      <c r="BL106" s="376"/>
      <c r="BM106" s="376"/>
      <c r="BN106" s="376"/>
      <c r="BO106" s="376"/>
      <c r="BP106" s="376"/>
      <c r="BQ106" s="376"/>
      <c r="BR106" s="376"/>
      <c r="BS106" s="376"/>
      <c r="BT106" s="376"/>
      <c r="BU106" s="376"/>
      <c r="BV106" s="376"/>
    </row>
    <row r="107" spans="63:74" x14ac:dyDescent="0.2">
      <c r="BK107" s="376"/>
      <c r="BL107" s="376"/>
      <c r="BM107" s="376"/>
      <c r="BN107" s="376"/>
      <c r="BO107" s="376"/>
      <c r="BP107" s="376"/>
      <c r="BQ107" s="376"/>
      <c r="BR107" s="376"/>
      <c r="BS107" s="376"/>
      <c r="BT107" s="376"/>
      <c r="BU107" s="376"/>
      <c r="BV107" s="376"/>
    </row>
    <row r="108" spans="63:74" x14ac:dyDescent="0.2">
      <c r="BK108" s="376"/>
      <c r="BL108" s="376"/>
      <c r="BM108" s="376"/>
      <c r="BN108" s="376"/>
      <c r="BO108" s="376"/>
      <c r="BP108" s="376"/>
      <c r="BQ108" s="376"/>
      <c r="BR108" s="376"/>
      <c r="BS108" s="376"/>
      <c r="BT108" s="376"/>
      <c r="BU108" s="376"/>
      <c r="BV108" s="376"/>
    </row>
    <row r="109" spans="63:74" x14ac:dyDescent="0.2">
      <c r="BK109" s="376"/>
      <c r="BL109" s="376"/>
      <c r="BM109" s="376"/>
      <c r="BN109" s="376"/>
      <c r="BO109" s="376"/>
      <c r="BP109" s="376"/>
      <c r="BQ109" s="376"/>
      <c r="BR109" s="376"/>
      <c r="BS109" s="376"/>
      <c r="BT109" s="376"/>
      <c r="BU109" s="376"/>
      <c r="BV109" s="376"/>
    </row>
    <row r="110" spans="63:74" x14ac:dyDescent="0.2">
      <c r="BK110" s="376"/>
      <c r="BL110" s="376"/>
      <c r="BM110" s="376"/>
      <c r="BN110" s="376"/>
      <c r="BO110" s="376"/>
      <c r="BP110" s="376"/>
      <c r="BQ110" s="376"/>
      <c r="BR110" s="376"/>
      <c r="BS110" s="376"/>
      <c r="BT110" s="376"/>
      <c r="BU110" s="376"/>
      <c r="BV110" s="376"/>
    </row>
    <row r="111" spans="63:74" x14ac:dyDescent="0.2">
      <c r="BK111" s="376"/>
      <c r="BL111" s="376"/>
      <c r="BM111" s="376"/>
      <c r="BN111" s="376"/>
      <c r="BO111" s="376"/>
      <c r="BP111" s="376"/>
      <c r="BQ111" s="376"/>
      <c r="BR111" s="376"/>
      <c r="BS111" s="376"/>
      <c r="BT111" s="376"/>
      <c r="BU111" s="376"/>
      <c r="BV111" s="376"/>
    </row>
    <row r="112" spans="63:74" x14ac:dyDescent="0.2">
      <c r="BK112" s="376"/>
      <c r="BL112" s="376"/>
      <c r="BM112" s="376"/>
      <c r="BN112" s="376"/>
      <c r="BO112" s="376"/>
      <c r="BP112" s="376"/>
      <c r="BQ112" s="376"/>
      <c r="BR112" s="376"/>
      <c r="BS112" s="376"/>
      <c r="BT112" s="376"/>
      <c r="BU112" s="376"/>
      <c r="BV112" s="376"/>
    </row>
    <row r="113" spans="63:74" x14ac:dyDescent="0.2">
      <c r="BK113" s="376"/>
      <c r="BL113" s="376"/>
      <c r="BM113" s="376"/>
      <c r="BN113" s="376"/>
      <c r="BO113" s="376"/>
      <c r="BP113" s="376"/>
      <c r="BQ113" s="376"/>
      <c r="BR113" s="376"/>
      <c r="BS113" s="376"/>
      <c r="BT113" s="376"/>
      <c r="BU113" s="376"/>
      <c r="BV113" s="376"/>
    </row>
    <row r="114" spans="63:74" x14ac:dyDescent="0.2">
      <c r="BK114" s="376"/>
      <c r="BL114" s="376"/>
      <c r="BM114" s="376"/>
      <c r="BN114" s="376"/>
      <c r="BO114" s="376"/>
      <c r="BP114" s="376"/>
      <c r="BQ114" s="376"/>
      <c r="BR114" s="376"/>
      <c r="BS114" s="376"/>
      <c r="BT114" s="376"/>
      <c r="BU114" s="376"/>
      <c r="BV114" s="376"/>
    </row>
    <row r="115" spans="63:74" x14ac:dyDescent="0.2">
      <c r="BK115" s="376"/>
      <c r="BL115" s="376"/>
      <c r="BM115" s="376"/>
      <c r="BN115" s="376"/>
      <c r="BO115" s="376"/>
      <c r="BP115" s="376"/>
      <c r="BQ115" s="376"/>
      <c r="BR115" s="376"/>
      <c r="BS115" s="376"/>
      <c r="BT115" s="376"/>
      <c r="BU115" s="376"/>
      <c r="BV115" s="376"/>
    </row>
    <row r="116" spans="63:74" x14ac:dyDescent="0.2">
      <c r="BK116" s="376"/>
      <c r="BL116" s="376"/>
      <c r="BM116" s="376"/>
      <c r="BN116" s="376"/>
      <c r="BO116" s="376"/>
      <c r="BP116" s="376"/>
      <c r="BQ116" s="376"/>
      <c r="BR116" s="376"/>
      <c r="BS116" s="376"/>
      <c r="BT116" s="376"/>
      <c r="BU116" s="376"/>
      <c r="BV116" s="376"/>
    </row>
    <row r="117" spans="63:74" x14ac:dyDescent="0.2">
      <c r="BK117" s="376"/>
      <c r="BL117" s="376"/>
      <c r="BM117" s="376"/>
      <c r="BN117" s="376"/>
      <c r="BO117" s="376"/>
      <c r="BP117" s="376"/>
      <c r="BQ117" s="376"/>
      <c r="BR117" s="376"/>
      <c r="BS117" s="376"/>
      <c r="BT117" s="376"/>
      <c r="BU117" s="376"/>
      <c r="BV117" s="376"/>
    </row>
    <row r="118" spans="63:74" x14ac:dyDescent="0.2">
      <c r="BK118" s="376"/>
      <c r="BL118" s="376"/>
      <c r="BM118" s="376"/>
      <c r="BN118" s="376"/>
      <c r="BO118" s="376"/>
      <c r="BP118" s="376"/>
      <c r="BQ118" s="376"/>
      <c r="BR118" s="376"/>
      <c r="BS118" s="376"/>
      <c r="BT118" s="376"/>
      <c r="BU118" s="376"/>
      <c r="BV118" s="376"/>
    </row>
    <row r="119" spans="63:74" x14ac:dyDescent="0.2">
      <c r="BK119" s="376"/>
      <c r="BL119" s="376"/>
      <c r="BM119" s="376"/>
      <c r="BN119" s="376"/>
      <c r="BO119" s="376"/>
      <c r="BP119" s="376"/>
      <c r="BQ119" s="376"/>
      <c r="BR119" s="376"/>
      <c r="BS119" s="376"/>
      <c r="BT119" s="376"/>
      <c r="BU119" s="376"/>
      <c r="BV119" s="376"/>
    </row>
    <row r="120" spans="63:74" x14ac:dyDescent="0.2">
      <c r="BK120" s="376"/>
      <c r="BL120" s="376"/>
      <c r="BM120" s="376"/>
      <c r="BN120" s="376"/>
      <c r="BO120" s="376"/>
      <c r="BP120" s="376"/>
      <c r="BQ120" s="376"/>
      <c r="BR120" s="376"/>
      <c r="BS120" s="376"/>
      <c r="BT120" s="376"/>
      <c r="BU120" s="376"/>
      <c r="BV120" s="376"/>
    </row>
    <row r="121" spans="63:74" x14ac:dyDescent="0.2">
      <c r="BK121" s="376"/>
      <c r="BL121" s="376"/>
      <c r="BM121" s="376"/>
      <c r="BN121" s="376"/>
      <c r="BO121" s="376"/>
      <c r="BP121" s="376"/>
      <c r="BQ121" s="376"/>
      <c r="BR121" s="376"/>
      <c r="BS121" s="376"/>
      <c r="BT121" s="376"/>
      <c r="BU121" s="376"/>
      <c r="BV121" s="376"/>
    </row>
    <row r="122" spans="63:74" x14ac:dyDescent="0.2">
      <c r="BK122" s="376"/>
      <c r="BL122" s="376"/>
      <c r="BM122" s="376"/>
      <c r="BN122" s="376"/>
      <c r="BO122" s="376"/>
      <c r="BP122" s="376"/>
      <c r="BQ122" s="376"/>
      <c r="BR122" s="376"/>
      <c r="BS122" s="376"/>
      <c r="BT122" s="376"/>
      <c r="BU122" s="376"/>
      <c r="BV122" s="376"/>
    </row>
    <row r="123" spans="63:74" x14ac:dyDescent="0.2">
      <c r="BK123" s="376"/>
      <c r="BL123" s="376"/>
      <c r="BM123" s="376"/>
      <c r="BN123" s="376"/>
      <c r="BO123" s="376"/>
      <c r="BP123" s="376"/>
      <c r="BQ123" s="376"/>
      <c r="BR123" s="376"/>
      <c r="BS123" s="376"/>
      <c r="BT123" s="376"/>
      <c r="BU123" s="376"/>
      <c r="BV123" s="376"/>
    </row>
    <row r="124" spans="63:74" x14ac:dyDescent="0.2">
      <c r="BK124" s="376"/>
      <c r="BL124" s="376"/>
      <c r="BM124" s="376"/>
      <c r="BN124" s="376"/>
      <c r="BO124" s="376"/>
      <c r="BP124" s="376"/>
      <c r="BQ124" s="376"/>
      <c r="BR124" s="376"/>
      <c r="BS124" s="376"/>
      <c r="BT124" s="376"/>
      <c r="BU124" s="376"/>
      <c r="BV124" s="376"/>
    </row>
    <row r="125" spans="63:74" x14ac:dyDescent="0.2">
      <c r="BK125" s="376"/>
      <c r="BL125" s="376"/>
      <c r="BM125" s="376"/>
      <c r="BN125" s="376"/>
      <c r="BO125" s="376"/>
      <c r="BP125" s="376"/>
      <c r="BQ125" s="376"/>
      <c r="BR125" s="376"/>
      <c r="BS125" s="376"/>
      <c r="BT125" s="376"/>
      <c r="BU125" s="376"/>
      <c r="BV125" s="376"/>
    </row>
    <row r="126" spans="63:74" x14ac:dyDescent="0.2">
      <c r="BK126" s="376"/>
      <c r="BL126" s="376"/>
      <c r="BM126" s="376"/>
      <c r="BN126" s="376"/>
      <c r="BO126" s="376"/>
      <c r="BP126" s="376"/>
      <c r="BQ126" s="376"/>
      <c r="BR126" s="376"/>
      <c r="BS126" s="376"/>
      <c r="BT126" s="376"/>
      <c r="BU126" s="376"/>
      <c r="BV126" s="376"/>
    </row>
    <row r="127" spans="63:74" x14ac:dyDescent="0.2">
      <c r="BK127" s="376"/>
      <c r="BL127" s="376"/>
      <c r="BM127" s="376"/>
      <c r="BN127" s="376"/>
      <c r="BO127" s="376"/>
      <c r="BP127" s="376"/>
      <c r="BQ127" s="376"/>
      <c r="BR127" s="376"/>
      <c r="BS127" s="376"/>
      <c r="BT127" s="376"/>
      <c r="BU127" s="376"/>
      <c r="BV127" s="376"/>
    </row>
    <row r="128" spans="63:74" x14ac:dyDescent="0.2">
      <c r="BK128" s="376"/>
      <c r="BL128" s="376"/>
      <c r="BM128" s="376"/>
      <c r="BN128" s="376"/>
      <c r="BO128" s="376"/>
      <c r="BP128" s="376"/>
      <c r="BQ128" s="376"/>
      <c r="BR128" s="376"/>
      <c r="BS128" s="376"/>
      <c r="BT128" s="376"/>
      <c r="BU128" s="376"/>
      <c r="BV128" s="376"/>
    </row>
    <row r="129" spans="63:74" x14ac:dyDescent="0.2">
      <c r="BK129" s="376"/>
      <c r="BL129" s="376"/>
      <c r="BM129" s="376"/>
      <c r="BN129" s="376"/>
      <c r="BO129" s="376"/>
      <c r="BP129" s="376"/>
      <c r="BQ129" s="376"/>
      <c r="BR129" s="376"/>
      <c r="BS129" s="376"/>
      <c r="BT129" s="376"/>
      <c r="BU129" s="376"/>
      <c r="BV129" s="376"/>
    </row>
    <row r="130" spans="63:74" x14ac:dyDescent="0.2">
      <c r="BK130" s="376"/>
      <c r="BL130" s="376"/>
      <c r="BM130" s="376"/>
      <c r="BN130" s="376"/>
      <c r="BO130" s="376"/>
      <c r="BP130" s="376"/>
      <c r="BQ130" s="376"/>
      <c r="BR130" s="376"/>
      <c r="BS130" s="376"/>
      <c r="BT130" s="376"/>
      <c r="BU130" s="376"/>
      <c r="BV130" s="376"/>
    </row>
    <row r="131" spans="63:74" x14ac:dyDescent="0.2">
      <c r="BK131" s="376"/>
      <c r="BL131" s="376"/>
      <c r="BM131" s="376"/>
      <c r="BN131" s="376"/>
      <c r="BO131" s="376"/>
      <c r="BP131" s="376"/>
      <c r="BQ131" s="376"/>
      <c r="BR131" s="376"/>
      <c r="BS131" s="376"/>
      <c r="BT131" s="376"/>
      <c r="BU131" s="376"/>
      <c r="BV131" s="376"/>
    </row>
    <row r="132" spans="63:74" x14ac:dyDescent="0.2">
      <c r="BK132" s="376"/>
      <c r="BL132" s="376"/>
      <c r="BM132" s="376"/>
      <c r="BN132" s="376"/>
      <c r="BO132" s="376"/>
      <c r="BP132" s="376"/>
      <c r="BQ132" s="376"/>
      <c r="BR132" s="376"/>
      <c r="BS132" s="376"/>
      <c r="BT132" s="376"/>
      <c r="BU132" s="376"/>
      <c r="BV132" s="376"/>
    </row>
    <row r="133" spans="63:74" x14ac:dyDescent="0.2">
      <c r="BK133" s="376"/>
      <c r="BL133" s="376"/>
      <c r="BM133" s="376"/>
      <c r="BN133" s="376"/>
      <c r="BO133" s="376"/>
      <c r="BP133" s="376"/>
      <c r="BQ133" s="376"/>
      <c r="BR133" s="376"/>
      <c r="BS133" s="376"/>
      <c r="BT133" s="376"/>
      <c r="BU133" s="376"/>
      <c r="BV133" s="376"/>
    </row>
    <row r="134" spans="63:74" x14ac:dyDescent="0.2">
      <c r="BK134" s="376"/>
      <c r="BL134" s="376"/>
      <c r="BM134" s="376"/>
      <c r="BN134" s="376"/>
      <c r="BO134" s="376"/>
      <c r="BP134" s="376"/>
      <c r="BQ134" s="376"/>
      <c r="BR134" s="376"/>
      <c r="BS134" s="376"/>
      <c r="BT134" s="376"/>
      <c r="BU134" s="376"/>
      <c r="BV134" s="376"/>
    </row>
    <row r="135" spans="63:74" x14ac:dyDescent="0.2">
      <c r="BK135" s="376"/>
      <c r="BL135" s="376"/>
      <c r="BM135" s="376"/>
      <c r="BN135" s="376"/>
      <c r="BO135" s="376"/>
      <c r="BP135" s="376"/>
      <c r="BQ135" s="376"/>
      <c r="BR135" s="376"/>
      <c r="BS135" s="376"/>
      <c r="BT135" s="376"/>
      <c r="BU135" s="376"/>
      <c r="BV135" s="376"/>
    </row>
    <row r="136" spans="63:74" x14ac:dyDescent="0.2">
      <c r="BK136" s="376"/>
      <c r="BL136" s="376"/>
      <c r="BM136" s="376"/>
      <c r="BN136" s="376"/>
      <c r="BO136" s="376"/>
      <c r="BP136" s="376"/>
      <c r="BQ136" s="376"/>
      <c r="BR136" s="376"/>
      <c r="BS136" s="376"/>
      <c r="BT136" s="376"/>
      <c r="BU136" s="376"/>
      <c r="BV136" s="376"/>
    </row>
    <row r="137" spans="63:74" x14ac:dyDescent="0.2">
      <c r="BK137" s="376"/>
      <c r="BL137" s="376"/>
      <c r="BM137" s="376"/>
      <c r="BN137" s="376"/>
      <c r="BO137" s="376"/>
      <c r="BP137" s="376"/>
      <c r="BQ137" s="376"/>
      <c r="BR137" s="376"/>
      <c r="BS137" s="376"/>
      <c r="BT137" s="376"/>
      <c r="BU137" s="376"/>
      <c r="BV137" s="376"/>
    </row>
    <row r="138" spans="63:74" x14ac:dyDescent="0.2">
      <c r="BK138" s="376"/>
      <c r="BL138" s="376"/>
      <c r="BM138" s="376"/>
      <c r="BN138" s="376"/>
      <c r="BO138" s="376"/>
      <c r="BP138" s="376"/>
      <c r="BQ138" s="376"/>
      <c r="BR138" s="376"/>
      <c r="BS138" s="376"/>
      <c r="BT138" s="376"/>
      <c r="BU138" s="376"/>
      <c r="BV138" s="376"/>
    </row>
    <row r="139" spans="63:74" x14ac:dyDescent="0.2">
      <c r="BK139" s="376"/>
      <c r="BL139" s="376"/>
      <c r="BM139" s="376"/>
      <c r="BN139" s="376"/>
      <c r="BO139" s="376"/>
      <c r="BP139" s="376"/>
      <c r="BQ139" s="376"/>
      <c r="BR139" s="376"/>
      <c r="BS139" s="376"/>
      <c r="BT139" s="376"/>
      <c r="BU139" s="376"/>
      <c r="BV139" s="376"/>
    </row>
    <row r="140" spans="63:74" x14ac:dyDescent="0.2">
      <c r="BK140" s="376"/>
      <c r="BL140" s="376"/>
      <c r="BM140" s="376"/>
      <c r="BN140" s="376"/>
      <c r="BO140" s="376"/>
      <c r="BP140" s="376"/>
      <c r="BQ140" s="376"/>
      <c r="BR140" s="376"/>
      <c r="BS140" s="376"/>
      <c r="BT140" s="376"/>
      <c r="BU140" s="376"/>
      <c r="BV140" s="376"/>
    </row>
    <row r="141" spans="63:74" x14ac:dyDescent="0.2">
      <c r="BK141" s="376"/>
      <c r="BL141" s="376"/>
      <c r="BM141" s="376"/>
      <c r="BN141" s="376"/>
      <c r="BO141" s="376"/>
      <c r="BP141" s="376"/>
      <c r="BQ141" s="376"/>
      <c r="BR141" s="376"/>
      <c r="BS141" s="376"/>
      <c r="BT141" s="376"/>
      <c r="BU141" s="376"/>
      <c r="BV141" s="376"/>
    </row>
    <row r="142" spans="63:74" x14ac:dyDescent="0.2">
      <c r="BK142" s="376"/>
      <c r="BL142" s="376"/>
      <c r="BM142" s="376"/>
      <c r="BN142" s="376"/>
      <c r="BO142" s="376"/>
      <c r="BP142" s="376"/>
      <c r="BQ142" s="376"/>
      <c r="BR142" s="376"/>
      <c r="BS142" s="376"/>
      <c r="BT142" s="376"/>
      <c r="BU142" s="376"/>
      <c r="BV142" s="376"/>
    </row>
    <row r="143" spans="63:74" x14ac:dyDescent="0.2">
      <c r="BK143" s="376"/>
      <c r="BL143" s="376"/>
      <c r="BM143" s="376"/>
      <c r="BN143" s="376"/>
      <c r="BO143" s="376"/>
      <c r="BP143" s="376"/>
      <c r="BQ143" s="376"/>
      <c r="BR143" s="376"/>
      <c r="BS143" s="376"/>
      <c r="BT143" s="376"/>
      <c r="BU143" s="376"/>
      <c r="BV143" s="376"/>
    </row>
  </sheetData>
  <mergeCells count="17">
    <mergeCell ref="A1:A2"/>
    <mergeCell ref="AM3:AX3"/>
    <mergeCell ref="AY3:BJ3"/>
    <mergeCell ref="BK3:BV3"/>
    <mergeCell ref="B1:AL1"/>
    <mergeCell ref="C3:N3"/>
    <mergeCell ref="O3:Z3"/>
    <mergeCell ref="AA3:AL3"/>
    <mergeCell ref="B54:Q54"/>
    <mergeCell ref="B55:Q55"/>
    <mergeCell ref="B56:Q56"/>
    <mergeCell ref="B57:Q57"/>
    <mergeCell ref="B62:Q62"/>
    <mergeCell ref="B58:Q58"/>
    <mergeCell ref="B59:Q59"/>
    <mergeCell ref="B60:Q60"/>
    <mergeCell ref="B61:Q61"/>
  </mergeCells>
  <phoneticPr fontId="6" type="noConversion"/>
  <hyperlinks>
    <hyperlink ref="A1:A2" location="Contents!A1" display="Table of Contents"/>
  </hyperlinks>
  <pageMargins left="0.25" right="0.25" top="0.25" bottom="0.25" header="0.5" footer="0.5"/>
  <pageSetup scale="87" orientation="portrait" horizontalDpi="300" verticalDpi="300" r:id="rId1"/>
  <headerFooter alignWithMargins="0">
    <oddFooter>&amp;L&amp;"Courier,Bold"&amp;14&amp;F&amp;C&amp;6&amp;P&amp;R&amp;"Courier,Bold"&amp;14&amp;D  &amp;T</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transitionEntry="1" codeName="Sheet17">
    <pageSetUpPr fitToPage="1"/>
  </sheetPr>
  <dimension ref="A1:BV144"/>
  <sheetViews>
    <sheetView showGridLines="0" zoomScaleNormal="100" workbookViewId="0">
      <pane xSplit="2" ySplit="4" topLeftCell="AU5" activePane="bottomRight" state="frozen"/>
      <selection activeCell="BF63" sqref="BF63"/>
      <selection pane="topRight" activeCell="BF63" sqref="BF63"/>
      <selection pane="bottomLeft" activeCell="BF63" sqref="BF63"/>
      <selection pane="bottomRight" activeCell="BI21" sqref="BI21"/>
    </sheetView>
  </sheetViews>
  <sheetFormatPr defaultColWidth="9.5703125" defaultRowHeight="11.25" x14ac:dyDescent="0.2"/>
  <cols>
    <col min="1" max="1" width="10.5703125" style="121" customWidth="1"/>
    <col min="2" max="2" width="16.5703125" style="121" customWidth="1"/>
    <col min="3" max="50" width="6.5703125" style="121" customWidth="1"/>
    <col min="51" max="55" width="6.5703125" style="368" customWidth="1"/>
    <col min="56" max="58" width="6.5703125" style="689" customWidth="1"/>
    <col min="59" max="62" width="6.5703125" style="368" customWidth="1"/>
    <col min="63" max="74" width="6.5703125" style="121" customWidth="1"/>
    <col min="75" max="16384" width="9.5703125" style="121"/>
  </cols>
  <sheetData>
    <row r="1" spans="1:74" ht="13.35" customHeight="1" x14ac:dyDescent="0.2">
      <c r="A1" s="790" t="s">
        <v>982</v>
      </c>
      <c r="B1" s="847" t="s">
        <v>1227</v>
      </c>
      <c r="C1" s="798"/>
      <c r="D1" s="798"/>
      <c r="E1" s="798"/>
      <c r="F1" s="798"/>
      <c r="G1" s="798"/>
      <c r="H1" s="798"/>
      <c r="I1" s="798"/>
      <c r="J1" s="798"/>
      <c r="K1" s="798"/>
      <c r="L1" s="798"/>
      <c r="M1" s="798"/>
      <c r="N1" s="798"/>
      <c r="O1" s="798"/>
      <c r="P1" s="798"/>
      <c r="Q1" s="798"/>
      <c r="R1" s="798"/>
      <c r="S1" s="798"/>
      <c r="T1" s="798"/>
      <c r="U1" s="798"/>
      <c r="V1" s="798"/>
      <c r="W1" s="798"/>
      <c r="X1" s="798"/>
      <c r="Y1" s="798"/>
      <c r="Z1" s="798"/>
      <c r="AA1" s="798"/>
      <c r="AB1" s="798"/>
      <c r="AC1" s="798"/>
      <c r="AD1" s="798"/>
      <c r="AE1" s="798"/>
      <c r="AF1" s="798"/>
      <c r="AG1" s="798"/>
      <c r="AH1" s="798"/>
      <c r="AI1" s="798"/>
      <c r="AJ1" s="798"/>
      <c r="AK1" s="798"/>
      <c r="AL1" s="798"/>
      <c r="AM1" s="120"/>
    </row>
    <row r="2" spans="1:74" s="112" customFormat="1" ht="13.35" customHeight="1" x14ac:dyDescent="0.2">
      <c r="A2" s="791"/>
      <c r="B2" s="540" t="str">
        <f>"U.S. Energy Information Administration  |  Short-Term Energy Outlook  - "&amp;Dates!D1</f>
        <v>U.S. Energy Information Administration  |  Short-Term Energy Outlook  - July 2019</v>
      </c>
      <c r="C2" s="541"/>
      <c r="D2" s="541"/>
      <c r="E2" s="541"/>
      <c r="F2" s="541"/>
      <c r="G2" s="541"/>
      <c r="H2" s="541"/>
      <c r="I2" s="541"/>
      <c r="J2" s="541"/>
      <c r="K2" s="541"/>
      <c r="L2" s="541"/>
      <c r="M2" s="541"/>
      <c r="N2" s="541"/>
      <c r="O2" s="541"/>
      <c r="P2" s="541"/>
      <c r="Q2" s="541"/>
      <c r="R2" s="541"/>
      <c r="S2" s="541"/>
      <c r="T2" s="541"/>
      <c r="U2" s="541"/>
      <c r="V2" s="541"/>
      <c r="W2" s="541"/>
      <c r="X2" s="541"/>
      <c r="Y2" s="541"/>
      <c r="Z2" s="541"/>
      <c r="AA2" s="541"/>
      <c r="AB2" s="541"/>
      <c r="AC2" s="541"/>
      <c r="AD2" s="541"/>
      <c r="AE2" s="541"/>
      <c r="AF2" s="541"/>
      <c r="AG2" s="541"/>
      <c r="AH2" s="541"/>
      <c r="AI2" s="541"/>
      <c r="AJ2" s="541"/>
      <c r="AK2" s="541"/>
      <c r="AL2" s="541"/>
      <c r="AM2" s="116"/>
      <c r="AY2" s="376"/>
      <c r="AZ2" s="376"/>
      <c r="BA2" s="376"/>
      <c r="BB2" s="376"/>
      <c r="BC2" s="376"/>
      <c r="BD2" s="685"/>
      <c r="BE2" s="685"/>
      <c r="BF2" s="685"/>
      <c r="BG2" s="376"/>
      <c r="BH2" s="376"/>
      <c r="BI2" s="376"/>
      <c r="BJ2" s="376"/>
    </row>
    <row r="3" spans="1:74" s="12" customFormat="1" ht="12.75" x14ac:dyDescent="0.2">
      <c r="A3" s="14"/>
      <c r="B3" s="15"/>
      <c r="C3" s="799">
        <f>Dates!D3</f>
        <v>2015</v>
      </c>
      <c r="D3" s="795"/>
      <c r="E3" s="795"/>
      <c r="F3" s="795"/>
      <c r="G3" s="795"/>
      <c r="H3" s="795"/>
      <c r="I3" s="795"/>
      <c r="J3" s="795"/>
      <c r="K3" s="795"/>
      <c r="L3" s="795"/>
      <c r="M3" s="795"/>
      <c r="N3" s="796"/>
      <c r="O3" s="799">
        <f>C3+1</f>
        <v>2016</v>
      </c>
      <c r="P3" s="800"/>
      <c r="Q3" s="800"/>
      <c r="R3" s="800"/>
      <c r="S3" s="800"/>
      <c r="T3" s="800"/>
      <c r="U3" s="800"/>
      <c r="V3" s="800"/>
      <c r="W3" s="800"/>
      <c r="X3" s="795"/>
      <c r="Y3" s="795"/>
      <c r="Z3" s="796"/>
      <c r="AA3" s="792">
        <f>O3+1</f>
        <v>2017</v>
      </c>
      <c r="AB3" s="795"/>
      <c r="AC3" s="795"/>
      <c r="AD3" s="795"/>
      <c r="AE3" s="795"/>
      <c r="AF3" s="795"/>
      <c r="AG3" s="795"/>
      <c r="AH3" s="795"/>
      <c r="AI3" s="795"/>
      <c r="AJ3" s="795"/>
      <c r="AK3" s="795"/>
      <c r="AL3" s="796"/>
      <c r="AM3" s="792">
        <f>AA3+1</f>
        <v>2018</v>
      </c>
      <c r="AN3" s="795"/>
      <c r="AO3" s="795"/>
      <c r="AP3" s="795"/>
      <c r="AQ3" s="795"/>
      <c r="AR3" s="795"/>
      <c r="AS3" s="795"/>
      <c r="AT3" s="795"/>
      <c r="AU3" s="795"/>
      <c r="AV3" s="795"/>
      <c r="AW3" s="795"/>
      <c r="AX3" s="796"/>
      <c r="AY3" s="792">
        <f>AM3+1</f>
        <v>2019</v>
      </c>
      <c r="AZ3" s="793"/>
      <c r="BA3" s="793"/>
      <c r="BB3" s="793"/>
      <c r="BC3" s="793"/>
      <c r="BD3" s="793"/>
      <c r="BE3" s="793"/>
      <c r="BF3" s="793"/>
      <c r="BG3" s="793"/>
      <c r="BH3" s="793"/>
      <c r="BI3" s="793"/>
      <c r="BJ3" s="794"/>
      <c r="BK3" s="792">
        <f>AY3+1</f>
        <v>2020</v>
      </c>
      <c r="BL3" s="795"/>
      <c r="BM3" s="795"/>
      <c r="BN3" s="795"/>
      <c r="BO3" s="795"/>
      <c r="BP3" s="795"/>
      <c r="BQ3" s="795"/>
      <c r="BR3" s="795"/>
      <c r="BS3" s="795"/>
      <c r="BT3" s="795"/>
      <c r="BU3" s="795"/>
      <c r="BV3" s="796"/>
    </row>
    <row r="4" spans="1:74" s="12" customFormat="1" x14ac:dyDescent="0.2">
      <c r="A4" s="16"/>
      <c r="B4" s="17"/>
      <c r="C4" s="18" t="s">
        <v>595</v>
      </c>
      <c r="D4" s="18" t="s">
        <v>596</v>
      </c>
      <c r="E4" s="18" t="s">
        <v>597</v>
      </c>
      <c r="F4" s="18" t="s">
        <v>598</v>
      </c>
      <c r="G4" s="18" t="s">
        <v>599</v>
      </c>
      <c r="H4" s="18" t="s">
        <v>600</v>
      </c>
      <c r="I4" s="18" t="s">
        <v>601</v>
      </c>
      <c r="J4" s="18" t="s">
        <v>602</v>
      </c>
      <c r="K4" s="18" t="s">
        <v>603</v>
      </c>
      <c r="L4" s="18" t="s">
        <v>604</v>
      </c>
      <c r="M4" s="18" t="s">
        <v>605</v>
      </c>
      <c r="N4" s="18" t="s">
        <v>606</v>
      </c>
      <c r="O4" s="18" t="s">
        <v>595</v>
      </c>
      <c r="P4" s="18" t="s">
        <v>596</v>
      </c>
      <c r="Q4" s="18" t="s">
        <v>597</v>
      </c>
      <c r="R4" s="18" t="s">
        <v>598</v>
      </c>
      <c r="S4" s="18" t="s">
        <v>599</v>
      </c>
      <c r="T4" s="18" t="s">
        <v>600</v>
      </c>
      <c r="U4" s="18" t="s">
        <v>601</v>
      </c>
      <c r="V4" s="18" t="s">
        <v>602</v>
      </c>
      <c r="W4" s="18" t="s">
        <v>603</v>
      </c>
      <c r="X4" s="18" t="s">
        <v>604</v>
      </c>
      <c r="Y4" s="18" t="s">
        <v>605</v>
      </c>
      <c r="Z4" s="18" t="s">
        <v>606</v>
      </c>
      <c r="AA4" s="18" t="s">
        <v>595</v>
      </c>
      <c r="AB4" s="18" t="s">
        <v>596</v>
      </c>
      <c r="AC4" s="18" t="s">
        <v>597</v>
      </c>
      <c r="AD4" s="18" t="s">
        <v>598</v>
      </c>
      <c r="AE4" s="18" t="s">
        <v>599</v>
      </c>
      <c r="AF4" s="18" t="s">
        <v>600</v>
      </c>
      <c r="AG4" s="18" t="s">
        <v>601</v>
      </c>
      <c r="AH4" s="18" t="s">
        <v>602</v>
      </c>
      <c r="AI4" s="18" t="s">
        <v>603</v>
      </c>
      <c r="AJ4" s="18" t="s">
        <v>604</v>
      </c>
      <c r="AK4" s="18" t="s">
        <v>605</v>
      </c>
      <c r="AL4" s="18" t="s">
        <v>606</v>
      </c>
      <c r="AM4" s="18" t="s">
        <v>595</v>
      </c>
      <c r="AN4" s="18" t="s">
        <v>596</v>
      </c>
      <c r="AO4" s="18" t="s">
        <v>597</v>
      </c>
      <c r="AP4" s="18" t="s">
        <v>598</v>
      </c>
      <c r="AQ4" s="18" t="s">
        <v>599</v>
      </c>
      <c r="AR4" s="18" t="s">
        <v>600</v>
      </c>
      <c r="AS4" s="18" t="s">
        <v>601</v>
      </c>
      <c r="AT4" s="18" t="s">
        <v>602</v>
      </c>
      <c r="AU4" s="18" t="s">
        <v>603</v>
      </c>
      <c r="AV4" s="18" t="s">
        <v>604</v>
      </c>
      <c r="AW4" s="18" t="s">
        <v>605</v>
      </c>
      <c r="AX4" s="18" t="s">
        <v>606</v>
      </c>
      <c r="AY4" s="18" t="s">
        <v>595</v>
      </c>
      <c r="AZ4" s="18" t="s">
        <v>596</v>
      </c>
      <c r="BA4" s="18" t="s">
        <v>597</v>
      </c>
      <c r="BB4" s="18" t="s">
        <v>598</v>
      </c>
      <c r="BC4" s="18" t="s">
        <v>599</v>
      </c>
      <c r="BD4" s="18" t="s">
        <v>600</v>
      </c>
      <c r="BE4" s="18" t="s">
        <v>601</v>
      </c>
      <c r="BF4" s="18" t="s">
        <v>602</v>
      </c>
      <c r="BG4" s="18" t="s">
        <v>603</v>
      </c>
      <c r="BH4" s="18" t="s">
        <v>604</v>
      </c>
      <c r="BI4" s="18" t="s">
        <v>605</v>
      </c>
      <c r="BJ4" s="18" t="s">
        <v>606</v>
      </c>
      <c r="BK4" s="18" t="s">
        <v>595</v>
      </c>
      <c r="BL4" s="18" t="s">
        <v>596</v>
      </c>
      <c r="BM4" s="18" t="s">
        <v>597</v>
      </c>
      <c r="BN4" s="18" t="s">
        <v>598</v>
      </c>
      <c r="BO4" s="18" t="s">
        <v>599</v>
      </c>
      <c r="BP4" s="18" t="s">
        <v>600</v>
      </c>
      <c r="BQ4" s="18" t="s">
        <v>601</v>
      </c>
      <c r="BR4" s="18" t="s">
        <v>602</v>
      </c>
      <c r="BS4" s="18" t="s">
        <v>603</v>
      </c>
      <c r="BT4" s="18" t="s">
        <v>604</v>
      </c>
      <c r="BU4" s="18" t="s">
        <v>605</v>
      </c>
      <c r="BV4" s="18" t="s">
        <v>606</v>
      </c>
    </row>
    <row r="5" spans="1:74" ht="11.1" customHeight="1" x14ac:dyDescent="0.2">
      <c r="A5" s="119"/>
      <c r="B5" s="122" t="s">
        <v>10</v>
      </c>
      <c r="C5" s="123"/>
      <c r="D5" s="123"/>
      <c r="E5" s="123"/>
      <c r="F5" s="123"/>
      <c r="G5" s="123"/>
      <c r="H5" s="123"/>
      <c r="I5" s="123"/>
      <c r="J5" s="123"/>
      <c r="K5" s="123"/>
      <c r="L5" s="123"/>
      <c r="M5" s="123"/>
      <c r="N5" s="123"/>
      <c r="O5" s="123"/>
      <c r="P5" s="123"/>
      <c r="Q5" s="123"/>
      <c r="R5" s="123"/>
      <c r="S5" s="123"/>
      <c r="T5" s="123"/>
      <c r="U5" s="123"/>
      <c r="V5" s="123"/>
      <c r="W5" s="123"/>
      <c r="X5" s="123"/>
      <c r="Y5" s="123"/>
      <c r="Z5" s="123"/>
      <c r="AA5" s="123"/>
      <c r="AB5" s="123"/>
      <c r="AC5" s="123"/>
      <c r="AD5" s="123"/>
      <c r="AE5" s="123"/>
      <c r="AF5" s="123"/>
      <c r="AG5" s="123"/>
      <c r="AH5" s="123"/>
      <c r="AI5" s="123"/>
      <c r="AJ5" s="123"/>
      <c r="AK5" s="123"/>
      <c r="AL5" s="123"/>
      <c r="AM5" s="123"/>
      <c r="AN5" s="123"/>
      <c r="AO5" s="123"/>
      <c r="AP5" s="123"/>
      <c r="AQ5" s="123"/>
      <c r="AR5" s="123"/>
      <c r="AS5" s="123"/>
      <c r="AT5" s="123"/>
      <c r="AU5" s="123"/>
      <c r="AV5" s="123"/>
      <c r="AW5" s="123"/>
      <c r="AX5" s="123"/>
      <c r="AY5" s="422"/>
      <c r="AZ5" s="422"/>
      <c r="BA5" s="422"/>
      <c r="BB5" s="422"/>
      <c r="BC5" s="422"/>
      <c r="BD5" s="123"/>
      <c r="BE5" s="123"/>
      <c r="BF5" s="123"/>
      <c r="BG5" s="123"/>
      <c r="BH5" s="123"/>
      <c r="BI5" s="123"/>
      <c r="BJ5" s="422"/>
      <c r="BK5" s="422"/>
      <c r="BL5" s="422"/>
      <c r="BM5" s="422"/>
      <c r="BN5" s="422"/>
      <c r="BO5" s="422"/>
      <c r="BP5" s="422"/>
      <c r="BQ5" s="422"/>
      <c r="BR5" s="422"/>
      <c r="BS5" s="422"/>
      <c r="BT5" s="422"/>
      <c r="BU5" s="422"/>
      <c r="BV5" s="422"/>
    </row>
    <row r="6" spans="1:74" ht="11.1" customHeight="1" x14ac:dyDescent="0.2">
      <c r="A6" s="119" t="s">
        <v>756</v>
      </c>
      <c r="B6" s="205" t="s">
        <v>557</v>
      </c>
      <c r="C6" s="214">
        <v>19.880236396000001</v>
      </c>
      <c r="D6" s="214">
        <v>20.735895609</v>
      </c>
      <c r="E6" s="214">
        <v>20.713721377999999</v>
      </c>
      <c r="F6" s="214">
        <v>20.693458545999999</v>
      </c>
      <c r="G6" s="214">
        <v>20.446963442000001</v>
      </c>
      <c r="H6" s="214">
        <v>19.738670357</v>
      </c>
      <c r="I6" s="214">
        <v>18.396860013000001</v>
      </c>
      <c r="J6" s="214">
        <v>18.080559694000002</v>
      </c>
      <c r="K6" s="214">
        <v>18.599246122</v>
      </c>
      <c r="L6" s="214">
        <v>18.584888133</v>
      </c>
      <c r="M6" s="214">
        <v>18.547978034</v>
      </c>
      <c r="N6" s="214">
        <v>18.802334642999998</v>
      </c>
      <c r="O6" s="214">
        <v>18.807804529999999</v>
      </c>
      <c r="P6" s="214">
        <v>19.247374450999999</v>
      </c>
      <c r="Q6" s="214">
        <v>19.228666128</v>
      </c>
      <c r="R6" s="214">
        <v>19.504827613</v>
      </c>
      <c r="S6" s="214">
        <v>19.148086628000001</v>
      </c>
      <c r="T6" s="214">
        <v>18.853991433000001</v>
      </c>
      <c r="U6" s="214">
        <v>18.216490304000001</v>
      </c>
      <c r="V6" s="214">
        <v>18.085193744000001</v>
      </c>
      <c r="W6" s="214">
        <v>19.013898357999999</v>
      </c>
      <c r="X6" s="214">
        <v>18.808374019999999</v>
      </c>
      <c r="Y6" s="214">
        <v>18.873722052000002</v>
      </c>
      <c r="Z6" s="214">
        <v>18.402742029999999</v>
      </c>
      <c r="AA6" s="214">
        <v>18.917408012999999</v>
      </c>
      <c r="AB6" s="214">
        <v>19.470641507</v>
      </c>
      <c r="AC6" s="214">
        <v>19.006101580999999</v>
      </c>
      <c r="AD6" s="214">
        <v>19.758353182</v>
      </c>
      <c r="AE6" s="214">
        <v>19.360352727999999</v>
      </c>
      <c r="AF6" s="214">
        <v>19.204122818999998</v>
      </c>
      <c r="AG6" s="214">
        <v>19.220074723</v>
      </c>
      <c r="AH6" s="214">
        <v>19.315411967999999</v>
      </c>
      <c r="AI6" s="214">
        <v>20.003748282</v>
      </c>
      <c r="AJ6" s="214">
        <v>19.993548484000002</v>
      </c>
      <c r="AK6" s="214">
        <v>19.803592323</v>
      </c>
      <c r="AL6" s="214">
        <v>19.182564920000001</v>
      </c>
      <c r="AM6" s="214">
        <v>20.184214530999999</v>
      </c>
      <c r="AN6" s="214">
        <v>20.921933133</v>
      </c>
      <c r="AO6" s="214">
        <v>20.694571451000002</v>
      </c>
      <c r="AP6" s="214">
        <v>20.771411968999999</v>
      </c>
      <c r="AQ6" s="214">
        <v>20.610186291000002</v>
      </c>
      <c r="AR6" s="214">
        <v>20.349147080000002</v>
      </c>
      <c r="AS6" s="214">
        <v>19.930399584</v>
      </c>
      <c r="AT6" s="214">
        <v>20.192143143999999</v>
      </c>
      <c r="AU6" s="214">
        <v>21.173743879</v>
      </c>
      <c r="AV6" s="214">
        <v>20.727319498</v>
      </c>
      <c r="AW6" s="214">
        <v>20.493683816000001</v>
      </c>
      <c r="AX6" s="214">
        <v>20.704235475000001</v>
      </c>
      <c r="AY6" s="214">
        <v>21.113238030000002</v>
      </c>
      <c r="AZ6" s="214">
        <v>21.203159450000001</v>
      </c>
      <c r="BA6" s="214">
        <v>20.84</v>
      </c>
      <c r="BB6" s="214">
        <v>21.81</v>
      </c>
      <c r="BC6" s="214">
        <v>21.60012</v>
      </c>
      <c r="BD6" s="214">
        <v>21.122699999999998</v>
      </c>
      <c r="BE6" s="355">
        <v>20.878609999999998</v>
      </c>
      <c r="BF6" s="355">
        <v>21.288139999999999</v>
      </c>
      <c r="BG6" s="355">
        <v>22.051780000000001</v>
      </c>
      <c r="BH6" s="355">
        <v>21.378</v>
      </c>
      <c r="BI6" s="355">
        <v>21.13053</v>
      </c>
      <c r="BJ6" s="355">
        <v>21.237079999999999</v>
      </c>
      <c r="BK6" s="355">
        <v>21.506250000000001</v>
      </c>
      <c r="BL6" s="355">
        <v>21.508400000000002</v>
      </c>
      <c r="BM6" s="355">
        <v>21.091290000000001</v>
      </c>
      <c r="BN6" s="355">
        <v>21.986940000000001</v>
      </c>
      <c r="BO6" s="355">
        <v>21.701270000000001</v>
      </c>
      <c r="BP6" s="355">
        <v>21.19164</v>
      </c>
      <c r="BQ6" s="355">
        <v>20.893460000000001</v>
      </c>
      <c r="BR6" s="355">
        <v>21.351230000000001</v>
      </c>
      <c r="BS6" s="355">
        <v>22.181889999999999</v>
      </c>
      <c r="BT6" s="355">
        <v>21.571249999999999</v>
      </c>
      <c r="BU6" s="355">
        <v>21.410990000000002</v>
      </c>
      <c r="BV6" s="355">
        <v>21.62059</v>
      </c>
    </row>
    <row r="7" spans="1:74" ht="11.1" customHeight="1" x14ac:dyDescent="0.2">
      <c r="A7" s="119" t="s">
        <v>757</v>
      </c>
      <c r="B7" s="187" t="s">
        <v>590</v>
      </c>
      <c r="C7" s="214">
        <v>15.599646316999999</v>
      </c>
      <c r="D7" s="214">
        <v>15.778976775</v>
      </c>
      <c r="E7" s="214">
        <v>15.62223303</v>
      </c>
      <c r="F7" s="214">
        <v>15.555923867000001</v>
      </c>
      <c r="G7" s="214">
        <v>15.870111075000001</v>
      </c>
      <c r="H7" s="214">
        <v>16.448312136999999</v>
      </c>
      <c r="I7" s="214">
        <v>16.387138663999998</v>
      </c>
      <c r="J7" s="214">
        <v>16.297322753</v>
      </c>
      <c r="K7" s="214">
        <v>16.189825437</v>
      </c>
      <c r="L7" s="214">
        <v>16.137051339999999</v>
      </c>
      <c r="M7" s="214">
        <v>16.005125708000001</v>
      </c>
      <c r="N7" s="214">
        <v>15.618914926</v>
      </c>
      <c r="O7" s="214">
        <v>15.090541764999999</v>
      </c>
      <c r="P7" s="214">
        <v>15.207471103</v>
      </c>
      <c r="Q7" s="214">
        <v>15.270940854999999</v>
      </c>
      <c r="R7" s="214">
        <v>15.629332677000001</v>
      </c>
      <c r="S7" s="214">
        <v>15.809435689000001</v>
      </c>
      <c r="T7" s="214">
        <v>15.872982717999999</v>
      </c>
      <c r="U7" s="214">
        <v>15.878029557</v>
      </c>
      <c r="V7" s="214">
        <v>15.943075353999999</v>
      </c>
      <c r="W7" s="214">
        <v>16.200264473000001</v>
      </c>
      <c r="X7" s="214">
        <v>16.116018617000002</v>
      </c>
      <c r="Y7" s="214">
        <v>15.77011821</v>
      </c>
      <c r="Z7" s="214">
        <v>15.262683143</v>
      </c>
      <c r="AA7" s="214">
        <v>15.397926798</v>
      </c>
      <c r="AB7" s="214">
        <v>15.699854754</v>
      </c>
      <c r="AC7" s="214">
        <v>15.407346688000001</v>
      </c>
      <c r="AD7" s="214">
        <v>15.752510771000001</v>
      </c>
      <c r="AE7" s="214">
        <v>16.467176936000001</v>
      </c>
      <c r="AF7" s="214">
        <v>16.439065743</v>
      </c>
      <c r="AG7" s="214">
        <v>16.405255880999999</v>
      </c>
      <c r="AH7" s="214">
        <v>16.334816443000001</v>
      </c>
      <c r="AI7" s="214">
        <v>16.388417959000002</v>
      </c>
      <c r="AJ7" s="214">
        <v>16.264444566000002</v>
      </c>
      <c r="AK7" s="214">
        <v>15.916445011</v>
      </c>
      <c r="AL7" s="214">
        <v>15.391206723</v>
      </c>
      <c r="AM7" s="214">
        <v>15.458860401000001</v>
      </c>
      <c r="AN7" s="214">
        <v>15.893450892000001</v>
      </c>
      <c r="AO7" s="214">
        <v>15.533635522999999</v>
      </c>
      <c r="AP7" s="214">
        <v>15.829668392</v>
      </c>
      <c r="AQ7" s="214">
        <v>16.257334405999998</v>
      </c>
      <c r="AR7" s="214">
        <v>16.502772073999999</v>
      </c>
      <c r="AS7" s="214">
        <v>16.417685418000001</v>
      </c>
      <c r="AT7" s="214">
        <v>16.246154877999999</v>
      </c>
      <c r="AU7" s="214">
        <v>16.371616027999998</v>
      </c>
      <c r="AV7" s="214">
        <v>16.378328163999999</v>
      </c>
      <c r="AW7" s="214">
        <v>15.776684967</v>
      </c>
      <c r="AX7" s="214">
        <v>15.334168302</v>
      </c>
      <c r="AY7" s="214">
        <v>14.854011427</v>
      </c>
      <c r="AZ7" s="214">
        <v>15.530308124999999</v>
      </c>
      <c r="BA7" s="214">
        <v>15.26</v>
      </c>
      <c r="BB7" s="214">
        <v>15.92</v>
      </c>
      <c r="BC7" s="214">
        <v>16.35859</v>
      </c>
      <c r="BD7" s="214">
        <v>16.506769999999999</v>
      </c>
      <c r="BE7" s="355">
        <v>16.396709999999999</v>
      </c>
      <c r="BF7" s="355">
        <v>16.240300000000001</v>
      </c>
      <c r="BG7" s="355">
        <v>16.29121</v>
      </c>
      <c r="BH7" s="355">
        <v>16.12659</v>
      </c>
      <c r="BI7" s="355">
        <v>15.47184</v>
      </c>
      <c r="BJ7" s="355">
        <v>15.01825</v>
      </c>
      <c r="BK7" s="355">
        <v>14.60413</v>
      </c>
      <c r="BL7" s="355">
        <v>15.212</v>
      </c>
      <c r="BM7" s="355">
        <v>14.99409</v>
      </c>
      <c r="BN7" s="355">
        <v>15.73878</v>
      </c>
      <c r="BO7" s="355">
        <v>16.265619999999998</v>
      </c>
      <c r="BP7" s="355">
        <v>16.552879999999998</v>
      </c>
      <c r="BQ7" s="355">
        <v>16.531590000000001</v>
      </c>
      <c r="BR7" s="355">
        <v>16.442530000000001</v>
      </c>
      <c r="BS7" s="355">
        <v>16.565570000000001</v>
      </c>
      <c r="BT7" s="355">
        <v>16.47298</v>
      </c>
      <c r="BU7" s="355">
        <v>15.856780000000001</v>
      </c>
      <c r="BV7" s="355">
        <v>15.385109999999999</v>
      </c>
    </row>
    <row r="8" spans="1:74" ht="11.1" customHeight="1" x14ac:dyDescent="0.2">
      <c r="A8" s="119" t="s">
        <v>758</v>
      </c>
      <c r="B8" s="205" t="s">
        <v>558</v>
      </c>
      <c r="C8" s="214">
        <v>12.1874135</v>
      </c>
      <c r="D8" s="214">
        <v>12.294616148999999</v>
      </c>
      <c r="E8" s="214">
        <v>12.418251897999999</v>
      </c>
      <c r="F8" s="214">
        <v>13.233386611</v>
      </c>
      <c r="G8" s="214">
        <v>13.308079917000001</v>
      </c>
      <c r="H8" s="214">
        <v>13.229620147</v>
      </c>
      <c r="I8" s="214">
        <v>13.309223563</v>
      </c>
      <c r="J8" s="214">
        <v>13.271961248</v>
      </c>
      <c r="K8" s="214">
        <v>13.131082507</v>
      </c>
      <c r="L8" s="214">
        <v>13.555682868</v>
      </c>
      <c r="M8" s="214">
        <v>13.372906842000001</v>
      </c>
      <c r="N8" s="214">
        <v>12.729385969000001</v>
      </c>
      <c r="O8" s="214">
        <v>12.389736957</v>
      </c>
      <c r="P8" s="214">
        <v>12.591232412</v>
      </c>
      <c r="Q8" s="214">
        <v>13.066615573</v>
      </c>
      <c r="R8" s="214">
        <v>13.380480373999999</v>
      </c>
      <c r="S8" s="214">
        <v>13.701709281999999</v>
      </c>
      <c r="T8" s="214">
        <v>13.161483191</v>
      </c>
      <c r="U8" s="214">
        <v>13.034499414000001</v>
      </c>
      <c r="V8" s="214">
        <v>13.05704201</v>
      </c>
      <c r="W8" s="214">
        <v>13.138970989000001</v>
      </c>
      <c r="X8" s="214">
        <v>13.516895477</v>
      </c>
      <c r="Y8" s="214">
        <v>13.432924733</v>
      </c>
      <c r="Z8" s="214">
        <v>12.758934504999999</v>
      </c>
      <c r="AA8" s="214">
        <v>12.533160156999999</v>
      </c>
      <c r="AB8" s="214">
        <v>13.119151579</v>
      </c>
      <c r="AC8" s="214">
        <v>13.570071001000001</v>
      </c>
      <c r="AD8" s="214">
        <v>13.706459329999999</v>
      </c>
      <c r="AE8" s="214">
        <v>13.961668625</v>
      </c>
      <c r="AF8" s="214">
        <v>13.618328933000001</v>
      </c>
      <c r="AG8" s="214">
        <v>13.250365817</v>
      </c>
      <c r="AH8" s="214">
        <v>13.446257804</v>
      </c>
      <c r="AI8" s="214">
        <v>13.584364227</v>
      </c>
      <c r="AJ8" s="214">
        <v>13.544804746000001</v>
      </c>
      <c r="AK8" s="214">
        <v>13.573971145</v>
      </c>
      <c r="AL8" s="214">
        <v>12.901504618000001</v>
      </c>
      <c r="AM8" s="214">
        <v>12.681681688999999</v>
      </c>
      <c r="AN8" s="214">
        <v>12.937418449000001</v>
      </c>
      <c r="AO8" s="214">
        <v>13.287645400000001</v>
      </c>
      <c r="AP8" s="214">
        <v>13.497214125999999</v>
      </c>
      <c r="AQ8" s="214">
        <v>13.675433446</v>
      </c>
      <c r="AR8" s="214">
        <v>13.297539820000001</v>
      </c>
      <c r="AS8" s="214">
        <v>13.165173871</v>
      </c>
      <c r="AT8" s="214">
        <v>13.218096539999999</v>
      </c>
      <c r="AU8" s="214">
        <v>12.837502405</v>
      </c>
      <c r="AV8" s="214">
        <v>13.462055682000001</v>
      </c>
      <c r="AW8" s="214">
        <v>13.317553704</v>
      </c>
      <c r="AX8" s="214">
        <v>12.860699804999999</v>
      </c>
      <c r="AY8" s="214">
        <v>12.790035659999999</v>
      </c>
      <c r="AZ8" s="214">
        <v>12.871793597</v>
      </c>
      <c r="BA8" s="214">
        <v>13.14</v>
      </c>
      <c r="BB8" s="214">
        <v>13.83</v>
      </c>
      <c r="BC8" s="214">
        <v>14.11936</v>
      </c>
      <c r="BD8" s="214">
        <v>13.72573</v>
      </c>
      <c r="BE8" s="355">
        <v>13.515700000000001</v>
      </c>
      <c r="BF8" s="355">
        <v>13.609209999999999</v>
      </c>
      <c r="BG8" s="355">
        <v>13.21461</v>
      </c>
      <c r="BH8" s="355">
        <v>13.74427</v>
      </c>
      <c r="BI8" s="355">
        <v>13.63907</v>
      </c>
      <c r="BJ8" s="355">
        <v>13.09102</v>
      </c>
      <c r="BK8" s="355">
        <v>13.072620000000001</v>
      </c>
      <c r="BL8" s="355">
        <v>13.15086</v>
      </c>
      <c r="BM8" s="355">
        <v>13.45698</v>
      </c>
      <c r="BN8" s="355">
        <v>14.18183</v>
      </c>
      <c r="BO8" s="355">
        <v>14.466279999999999</v>
      </c>
      <c r="BP8" s="355">
        <v>14.06615</v>
      </c>
      <c r="BQ8" s="355">
        <v>13.910589999999999</v>
      </c>
      <c r="BR8" s="355">
        <v>14.031169999999999</v>
      </c>
      <c r="BS8" s="355">
        <v>13.64001</v>
      </c>
      <c r="BT8" s="355">
        <v>14.20302</v>
      </c>
      <c r="BU8" s="355">
        <v>14.102919999999999</v>
      </c>
      <c r="BV8" s="355">
        <v>13.521649999999999</v>
      </c>
    </row>
    <row r="9" spans="1:74" ht="11.1" customHeight="1" x14ac:dyDescent="0.2">
      <c r="A9" s="119" t="s">
        <v>759</v>
      </c>
      <c r="B9" s="205" t="s">
        <v>559</v>
      </c>
      <c r="C9" s="214">
        <v>10.058969835999999</v>
      </c>
      <c r="D9" s="214">
        <v>10.286616658</v>
      </c>
      <c r="E9" s="214">
        <v>10.401634152</v>
      </c>
      <c r="F9" s="214">
        <v>11.466491534999999</v>
      </c>
      <c r="G9" s="214">
        <v>12.050223021000001</v>
      </c>
      <c r="H9" s="214">
        <v>12.729596144</v>
      </c>
      <c r="I9" s="214">
        <v>12.647083184</v>
      </c>
      <c r="J9" s="214">
        <v>12.592817501000001</v>
      </c>
      <c r="K9" s="214">
        <v>12.048888467999999</v>
      </c>
      <c r="L9" s="214">
        <v>11.650188033999999</v>
      </c>
      <c r="M9" s="214">
        <v>11.363688471</v>
      </c>
      <c r="N9" s="214">
        <v>10.750018013</v>
      </c>
      <c r="O9" s="214">
        <v>10.341453465000001</v>
      </c>
      <c r="P9" s="214">
        <v>10.585878184</v>
      </c>
      <c r="Q9" s="214">
        <v>11.20682905</v>
      </c>
      <c r="R9" s="214">
        <v>11.590808300000001</v>
      </c>
      <c r="S9" s="214">
        <v>12.521827582</v>
      </c>
      <c r="T9" s="214">
        <v>12.804921498000001</v>
      </c>
      <c r="U9" s="214">
        <v>12.845141226999999</v>
      </c>
      <c r="V9" s="214">
        <v>12.895724953</v>
      </c>
      <c r="W9" s="214">
        <v>12.445257727</v>
      </c>
      <c r="X9" s="214">
        <v>11.815322735000001</v>
      </c>
      <c r="Y9" s="214">
        <v>11.858099068</v>
      </c>
      <c r="Z9" s="214">
        <v>10.647080198999999</v>
      </c>
      <c r="AA9" s="214">
        <v>10.503811526</v>
      </c>
      <c r="AB9" s="214">
        <v>11.140127272000001</v>
      </c>
      <c r="AC9" s="214">
        <v>11.444019948999999</v>
      </c>
      <c r="AD9" s="214">
        <v>11.980728029</v>
      </c>
      <c r="AE9" s="214">
        <v>12.814817816</v>
      </c>
      <c r="AF9" s="214">
        <v>13.411795587</v>
      </c>
      <c r="AG9" s="214">
        <v>13.444260597</v>
      </c>
      <c r="AH9" s="214">
        <v>13.371123036</v>
      </c>
      <c r="AI9" s="214">
        <v>12.729834866999999</v>
      </c>
      <c r="AJ9" s="214">
        <v>12.030159735</v>
      </c>
      <c r="AK9" s="214">
        <v>11.620320553999999</v>
      </c>
      <c r="AL9" s="214">
        <v>11.096976761000001</v>
      </c>
      <c r="AM9" s="214">
        <v>10.478442307</v>
      </c>
      <c r="AN9" s="214">
        <v>10.926526314</v>
      </c>
      <c r="AO9" s="214">
        <v>11.458243249000001</v>
      </c>
      <c r="AP9" s="214">
        <v>11.579535849000001</v>
      </c>
      <c r="AQ9" s="214">
        <v>12.828718184</v>
      </c>
      <c r="AR9" s="214">
        <v>13.258844102999999</v>
      </c>
      <c r="AS9" s="214">
        <v>13.408813536</v>
      </c>
      <c r="AT9" s="214">
        <v>13.27787959</v>
      </c>
      <c r="AU9" s="214">
        <v>12.485597504999999</v>
      </c>
      <c r="AV9" s="214">
        <v>12.097445089000001</v>
      </c>
      <c r="AW9" s="214">
        <v>11.432288353000001</v>
      </c>
      <c r="AX9" s="214">
        <v>10.838449161</v>
      </c>
      <c r="AY9" s="214">
        <v>10.506400846</v>
      </c>
      <c r="AZ9" s="214">
        <v>10.665609707</v>
      </c>
      <c r="BA9" s="214">
        <v>10.99</v>
      </c>
      <c r="BB9" s="214">
        <v>12.03</v>
      </c>
      <c r="BC9" s="214">
        <v>13.599309999999999</v>
      </c>
      <c r="BD9" s="214">
        <v>14.01451</v>
      </c>
      <c r="BE9" s="355">
        <v>13.909549999999999</v>
      </c>
      <c r="BF9" s="355">
        <v>13.655139999999999</v>
      </c>
      <c r="BG9" s="355">
        <v>12.90324</v>
      </c>
      <c r="BH9" s="355">
        <v>12.440480000000001</v>
      </c>
      <c r="BI9" s="355">
        <v>11.85472</v>
      </c>
      <c r="BJ9" s="355">
        <v>11.09136</v>
      </c>
      <c r="BK9" s="355">
        <v>10.794140000000001</v>
      </c>
      <c r="BL9" s="355">
        <v>11.10449</v>
      </c>
      <c r="BM9" s="355">
        <v>11.461740000000001</v>
      </c>
      <c r="BN9" s="355">
        <v>12.467700000000001</v>
      </c>
      <c r="BO9" s="355">
        <v>14.021319999999999</v>
      </c>
      <c r="BP9" s="355">
        <v>14.498390000000001</v>
      </c>
      <c r="BQ9" s="355">
        <v>14.39096</v>
      </c>
      <c r="BR9" s="355">
        <v>14.1526</v>
      </c>
      <c r="BS9" s="355">
        <v>13.395239999999999</v>
      </c>
      <c r="BT9" s="355">
        <v>12.92698</v>
      </c>
      <c r="BU9" s="355">
        <v>12.31757</v>
      </c>
      <c r="BV9" s="355">
        <v>11.50189</v>
      </c>
    </row>
    <row r="10" spans="1:74" ht="11.1" customHeight="1" x14ac:dyDescent="0.2">
      <c r="A10" s="119" t="s">
        <v>760</v>
      </c>
      <c r="B10" s="205" t="s">
        <v>560</v>
      </c>
      <c r="C10" s="214">
        <v>11.212594230000001</v>
      </c>
      <c r="D10" s="214">
        <v>11.405277555</v>
      </c>
      <c r="E10" s="214">
        <v>11.395134303000001</v>
      </c>
      <c r="F10" s="214">
        <v>11.871417115</v>
      </c>
      <c r="G10" s="214">
        <v>11.785638617</v>
      </c>
      <c r="H10" s="214">
        <v>11.952493093999999</v>
      </c>
      <c r="I10" s="214">
        <v>12.159642264</v>
      </c>
      <c r="J10" s="214">
        <v>11.995568692000001</v>
      </c>
      <c r="K10" s="214">
        <v>12.064166566000001</v>
      </c>
      <c r="L10" s="214">
        <v>11.902623479000001</v>
      </c>
      <c r="M10" s="214">
        <v>11.727725878999999</v>
      </c>
      <c r="N10" s="214">
        <v>11.352462478</v>
      </c>
      <c r="O10" s="214">
        <v>11.155829730000001</v>
      </c>
      <c r="P10" s="214">
        <v>11.238329437999999</v>
      </c>
      <c r="Q10" s="214">
        <v>11.62820818</v>
      </c>
      <c r="R10" s="214">
        <v>11.659169202999999</v>
      </c>
      <c r="S10" s="214">
        <v>11.562067196999999</v>
      </c>
      <c r="T10" s="214">
        <v>11.825967796</v>
      </c>
      <c r="U10" s="214">
        <v>11.715535855000001</v>
      </c>
      <c r="V10" s="214">
        <v>11.834083416</v>
      </c>
      <c r="W10" s="214">
        <v>11.755506294</v>
      </c>
      <c r="X10" s="214">
        <v>11.600172415999999</v>
      </c>
      <c r="Y10" s="214">
        <v>11.570605533</v>
      </c>
      <c r="Z10" s="214">
        <v>11.099097785</v>
      </c>
      <c r="AA10" s="214">
        <v>11.329036073999999</v>
      </c>
      <c r="AB10" s="214">
        <v>11.81706593</v>
      </c>
      <c r="AC10" s="214">
        <v>11.821175322</v>
      </c>
      <c r="AD10" s="214">
        <v>11.900917949</v>
      </c>
      <c r="AE10" s="214">
        <v>11.88605158</v>
      </c>
      <c r="AF10" s="214">
        <v>12.119418995</v>
      </c>
      <c r="AG10" s="214">
        <v>12.043915505999999</v>
      </c>
      <c r="AH10" s="214">
        <v>12.100600499</v>
      </c>
      <c r="AI10" s="214">
        <v>12.232578758000001</v>
      </c>
      <c r="AJ10" s="214">
        <v>12.022555274</v>
      </c>
      <c r="AK10" s="214">
        <v>11.704915502</v>
      </c>
      <c r="AL10" s="214">
        <v>11.286184679</v>
      </c>
      <c r="AM10" s="214">
        <v>11.400446817000001</v>
      </c>
      <c r="AN10" s="214">
        <v>11.890169974999999</v>
      </c>
      <c r="AO10" s="214">
        <v>11.791871794</v>
      </c>
      <c r="AP10" s="214">
        <v>11.822130233999999</v>
      </c>
      <c r="AQ10" s="214">
        <v>11.901713656</v>
      </c>
      <c r="AR10" s="214">
        <v>11.957520390999999</v>
      </c>
      <c r="AS10" s="214">
        <v>11.926818033</v>
      </c>
      <c r="AT10" s="214">
        <v>11.709865402</v>
      </c>
      <c r="AU10" s="214">
        <v>11.817260790000001</v>
      </c>
      <c r="AV10" s="214">
        <v>11.883555549</v>
      </c>
      <c r="AW10" s="214">
        <v>11.827807296</v>
      </c>
      <c r="AX10" s="214">
        <v>11.200076681000001</v>
      </c>
      <c r="AY10" s="214">
        <v>11.528045052</v>
      </c>
      <c r="AZ10" s="214">
        <v>11.747099922</v>
      </c>
      <c r="BA10" s="214">
        <v>11.88</v>
      </c>
      <c r="BB10" s="214">
        <v>12.27</v>
      </c>
      <c r="BC10" s="214">
        <v>12.154120000000001</v>
      </c>
      <c r="BD10" s="214">
        <v>12.12087</v>
      </c>
      <c r="BE10" s="355">
        <v>12.02289</v>
      </c>
      <c r="BF10" s="355">
        <v>11.808999999999999</v>
      </c>
      <c r="BG10" s="355">
        <v>12.058960000000001</v>
      </c>
      <c r="BH10" s="355">
        <v>12.022869999999999</v>
      </c>
      <c r="BI10" s="355">
        <v>11.924010000000001</v>
      </c>
      <c r="BJ10" s="355">
        <v>11.200480000000001</v>
      </c>
      <c r="BK10" s="355">
        <v>11.421390000000001</v>
      </c>
      <c r="BL10" s="355">
        <v>11.620850000000001</v>
      </c>
      <c r="BM10" s="355">
        <v>11.79397</v>
      </c>
      <c r="BN10" s="355">
        <v>12.175319999999999</v>
      </c>
      <c r="BO10" s="355">
        <v>12.16427</v>
      </c>
      <c r="BP10" s="355">
        <v>12.121689999999999</v>
      </c>
      <c r="BQ10" s="355">
        <v>11.97458</v>
      </c>
      <c r="BR10" s="355">
        <v>11.77821</v>
      </c>
      <c r="BS10" s="355">
        <v>12.06953</v>
      </c>
      <c r="BT10" s="355">
        <v>12.068519999999999</v>
      </c>
      <c r="BU10" s="355">
        <v>12.000690000000001</v>
      </c>
      <c r="BV10" s="355">
        <v>11.30627</v>
      </c>
    </row>
    <row r="11" spans="1:74" ht="11.1" customHeight="1" x14ac:dyDescent="0.2">
      <c r="A11" s="119" t="s">
        <v>761</v>
      </c>
      <c r="B11" s="205" t="s">
        <v>561</v>
      </c>
      <c r="C11" s="214">
        <v>10.291595040000001</v>
      </c>
      <c r="D11" s="214">
        <v>10.369046865</v>
      </c>
      <c r="E11" s="214">
        <v>10.480473407</v>
      </c>
      <c r="F11" s="214">
        <v>11.280877443</v>
      </c>
      <c r="G11" s="214">
        <v>11.179418791</v>
      </c>
      <c r="H11" s="214">
        <v>11.025675804</v>
      </c>
      <c r="I11" s="214">
        <v>10.816340583000001</v>
      </c>
      <c r="J11" s="214">
        <v>10.914308709</v>
      </c>
      <c r="K11" s="214">
        <v>11.019352579</v>
      </c>
      <c r="L11" s="214">
        <v>11.147893338999999</v>
      </c>
      <c r="M11" s="214">
        <v>11.080167620999999</v>
      </c>
      <c r="N11" s="214">
        <v>10.756567157999999</v>
      </c>
      <c r="O11" s="214">
        <v>10.312938304999999</v>
      </c>
      <c r="P11" s="214">
        <v>10.252757117</v>
      </c>
      <c r="Q11" s="214">
        <v>10.725501640999999</v>
      </c>
      <c r="R11" s="214">
        <v>10.999767196000001</v>
      </c>
      <c r="S11" s="214">
        <v>10.986250776</v>
      </c>
      <c r="T11" s="214">
        <v>10.961927018000001</v>
      </c>
      <c r="U11" s="214">
        <v>10.87539404</v>
      </c>
      <c r="V11" s="214">
        <v>10.948778656</v>
      </c>
      <c r="W11" s="214">
        <v>10.989837664</v>
      </c>
      <c r="X11" s="214">
        <v>11.239391501</v>
      </c>
      <c r="Y11" s="214">
        <v>11.39799019</v>
      </c>
      <c r="Z11" s="214">
        <v>11.000192887000001</v>
      </c>
      <c r="AA11" s="214">
        <v>10.867075875999999</v>
      </c>
      <c r="AB11" s="214">
        <v>11.267896342</v>
      </c>
      <c r="AC11" s="214">
        <v>11.329143932999999</v>
      </c>
      <c r="AD11" s="214">
        <v>11.438765177000001</v>
      </c>
      <c r="AE11" s="214">
        <v>11.536458172</v>
      </c>
      <c r="AF11" s="214">
        <v>11.497201733000001</v>
      </c>
      <c r="AG11" s="214">
        <v>11.328220147</v>
      </c>
      <c r="AH11" s="214">
        <v>11.277028879</v>
      </c>
      <c r="AI11" s="214">
        <v>11.434133607</v>
      </c>
      <c r="AJ11" s="214">
        <v>11.366944222000001</v>
      </c>
      <c r="AK11" s="214">
        <v>11.478339156000001</v>
      </c>
      <c r="AL11" s="214">
        <v>10.960223533000001</v>
      </c>
      <c r="AM11" s="214">
        <v>10.432039940999999</v>
      </c>
      <c r="AN11" s="214">
        <v>10.929571086999999</v>
      </c>
      <c r="AO11" s="214">
        <v>11.510323372</v>
      </c>
      <c r="AP11" s="214">
        <v>11.4555054</v>
      </c>
      <c r="AQ11" s="214">
        <v>11.457290163</v>
      </c>
      <c r="AR11" s="214">
        <v>11.31763694</v>
      </c>
      <c r="AS11" s="214">
        <v>11.092131475</v>
      </c>
      <c r="AT11" s="214">
        <v>11.210376988</v>
      </c>
      <c r="AU11" s="214">
        <v>11.180326424</v>
      </c>
      <c r="AV11" s="214">
        <v>11.264586502</v>
      </c>
      <c r="AW11" s="214">
        <v>11.359662578</v>
      </c>
      <c r="AX11" s="214">
        <v>10.938703324</v>
      </c>
      <c r="AY11" s="214">
        <v>10.956141329999999</v>
      </c>
      <c r="AZ11" s="214">
        <v>11.153558464</v>
      </c>
      <c r="BA11" s="214">
        <v>11.25</v>
      </c>
      <c r="BB11" s="214">
        <v>11.76</v>
      </c>
      <c r="BC11" s="214">
        <v>11.88176</v>
      </c>
      <c r="BD11" s="214">
        <v>11.772080000000001</v>
      </c>
      <c r="BE11" s="355">
        <v>11.4803</v>
      </c>
      <c r="BF11" s="355">
        <v>11.5098</v>
      </c>
      <c r="BG11" s="355">
        <v>11.61515</v>
      </c>
      <c r="BH11" s="355">
        <v>11.67783</v>
      </c>
      <c r="BI11" s="355">
        <v>11.75644</v>
      </c>
      <c r="BJ11" s="355">
        <v>11.205880000000001</v>
      </c>
      <c r="BK11" s="355">
        <v>11.09163</v>
      </c>
      <c r="BL11" s="355">
        <v>11.22936</v>
      </c>
      <c r="BM11" s="355">
        <v>11.41371</v>
      </c>
      <c r="BN11" s="355">
        <v>12.02697</v>
      </c>
      <c r="BO11" s="355">
        <v>12.09582</v>
      </c>
      <c r="BP11" s="355">
        <v>12.05334</v>
      </c>
      <c r="BQ11" s="355">
        <v>11.700799999999999</v>
      </c>
      <c r="BR11" s="355">
        <v>11.711169999999999</v>
      </c>
      <c r="BS11" s="355">
        <v>11.826460000000001</v>
      </c>
      <c r="BT11" s="355">
        <v>11.91765</v>
      </c>
      <c r="BU11" s="355">
        <v>12.012510000000001</v>
      </c>
      <c r="BV11" s="355">
        <v>11.459250000000001</v>
      </c>
    </row>
    <row r="12" spans="1:74" ht="11.1" customHeight="1" x14ac:dyDescent="0.2">
      <c r="A12" s="119" t="s">
        <v>762</v>
      </c>
      <c r="B12" s="205" t="s">
        <v>562</v>
      </c>
      <c r="C12" s="214">
        <v>10.558398366</v>
      </c>
      <c r="D12" s="214">
        <v>10.735831285</v>
      </c>
      <c r="E12" s="214">
        <v>10.706938150999999</v>
      </c>
      <c r="F12" s="214">
        <v>11.451760350000001</v>
      </c>
      <c r="G12" s="214">
        <v>11.486149707999999</v>
      </c>
      <c r="H12" s="214">
        <v>11.178507956000001</v>
      </c>
      <c r="I12" s="214">
        <v>10.952456277</v>
      </c>
      <c r="J12" s="214">
        <v>10.989757524</v>
      </c>
      <c r="K12" s="214">
        <v>11.093087743</v>
      </c>
      <c r="L12" s="214">
        <v>10.995197822</v>
      </c>
      <c r="M12" s="214">
        <v>10.840905707999999</v>
      </c>
      <c r="N12" s="214">
        <v>10.48177961</v>
      </c>
      <c r="O12" s="214">
        <v>10.115803744000001</v>
      </c>
      <c r="P12" s="214">
        <v>10.336409078999999</v>
      </c>
      <c r="Q12" s="214">
        <v>10.702720475</v>
      </c>
      <c r="R12" s="214">
        <v>10.880286642</v>
      </c>
      <c r="S12" s="214">
        <v>10.788608013999999</v>
      </c>
      <c r="T12" s="214">
        <v>10.566501507</v>
      </c>
      <c r="U12" s="214">
        <v>10.499817602</v>
      </c>
      <c r="V12" s="214">
        <v>10.672528342</v>
      </c>
      <c r="W12" s="214">
        <v>10.877101908</v>
      </c>
      <c r="X12" s="214">
        <v>10.715967607</v>
      </c>
      <c r="Y12" s="214">
        <v>10.6135245</v>
      </c>
      <c r="Z12" s="214">
        <v>10.351954162</v>
      </c>
      <c r="AA12" s="214">
        <v>10.022071148</v>
      </c>
      <c r="AB12" s="214">
        <v>10.838658970999999</v>
      </c>
      <c r="AC12" s="214">
        <v>10.757809042</v>
      </c>
      <c r="AD12" s="214">
        <v>10.909416731</v>
      </c>
      <c r="AE12" s="214">
        <v>10.869787800999999</v>
      </c>
      <c r="AF12" s="214">
        <v>10.903699827000001</v>
      </c>
      <c r="AG12" s="214">
        <v>10.726499499999999</v>
      </c>
      <c r="AH12" s="214">
        <v>10.788303302999999</v>
      </c>
      <c r="AI12" s="214">
        <v>10.946035588000001</v>
      </c>
      <c r="AJ12" s="214">
        <v>10.853929279000001</v>
      </c>
      <c r="AK12" s="214">
        <v>10.866695483000001</v>
      </c>
      <c r="AL12" s="214">
        <v>10.377400337999999</v>
      </c>
      <c r="AM12" s="214">
        <v>10.168463371</v>
      </c>
      <c r="AN12" s="214">
        <v>10.509380071000001</v>
      </c>
      <c r="AO12" s="214">
        <v>11.135085846000001</v>
      </c>
      <c r="AP12" s="214">
        <v>11.146874562000001</v>
      </c>
      <c r="AQ12" s="214">
        <v>11.020023070000001</v>
      </c>
      <c r="AR12" s="214">
        <v>10.922911979</v>
      </c>
      <c r="AS12" s="214">
        <v>10.839892529</v>
      </c>
      <c r="AT12" s="214">
        <v>11.034230073</v>
      </c>
      <c r="AU12" s="214">
        <v>11.061769796</v>
      </c>
      <c r="AV12" s="214">
        <v>11.051697815000001</v>
      </c>
      <c r="AW12" s="214">
        <v>11.027470221</v>
      </c>
      <c r="AX12" s="214">
        <v>10.44018597</v>
      </c>
      <c r="AY12" s="214">
        <v>10.627323863999999</v>
      </c>
      <c r="AZ12" s="214">
        <v>10.850538851</v>
      </c>
      <c r="BA12" s="214">
        <v>10.93</v>
      </c>
      <c r="BB12" s="214">
        <v>11.45</v>
      </c>
      <c r="BC12" s="214">
        <v>11.472110000000001</v>
      </c>
      <c r="BD12" s="214">
        <v>11.393420000000001</v>
      </c>
      <c r="BE12" s="355">
        <v>11.18788</v>
      </c>
      <c r="BF12" s="355">
        <v>11.20018</v>
      </c>
      <c r="BG12" s="355">
        <v>11.134819999999999</v>
      </c>
      <c r="BH12" s="355">
        <v>11.02821</v>
      </c>
      <c r="BI12" s="355">
        <v>10.99389</v>
      </c>
      <c r="BJ12" s="355">
        <v>10.299799999999999</v>
      </c>
      <c r="BK12" s="355">
        <v>10.420260000000001</v>
      </c>
      <c r="BL12" s="355">
        <v>10.620010000000001</v>
      </c>
      <c r="BM12" s="355">
        <v>10.73887</v>
      </c>
      <c r="BN12" s="355">
        <v>11.257289999999999</v>
      </c>
      <c r="BO12" s="355">
        <v>11.27758</v>
      </c>
      <c r="BP12" s="355">
        <v>11.244120000000001</v>
      </c>
      <c r="BQ12" s="355">
        <v>11.078569999999999</v>
      </c>
      <c r="BR12" s="355">
        <v>11.141590000000001</v>
      </c>
      <c r="BS12" s="355">
        <v>11.12984</v>
      </c>
      <c r="BT12" s="355">
        <v>11.08099</v>
      </c>
      <c r="BU12" s="355">
        <v>11.092969999999999</v>
      </c>
      <c r="BV12" s="355">
        <v>10.41545</v>
      </c>
    </row>
    <row r="13" spans="1:74" ht="11.1" customHeight="1" x14ac:dyDescent="0.2">
      <c r="A13" s="119" t="s">
        <v>763</v>
      </c>
      <c r="B13" s="205" t="s">
        <v>563</v>
      </c>
      <c r="C13" s="214">
        <v>11.122366461</v>
      </c>
      <c r="D13" s="214">
        <v>11.404847229</v>
      </c>
      <c r="E13" s="214">
        <v>11.431997779</v>
      </c>
      <c r="F13" s="214">
        <v>11.812709664</v>
      </c>
      <c r="G13" s="214">
        <v>12.278770625</v>
      </c>
      <c r="H13" s="214">
        <v>12.377920569</v>
      </c>
      <c r="I13" s="214">
        <v>12.361427702</v>
      </c>
      <c r="J13" s="214">
        <v>12.262339697</v>
      </c>
      <c r="K13" s="214">
        <v>12.264201891000001</v>
      </c>
      <c r="L13" s="214">
        <v>11.888389106</v>
      </c>
      <c r="M13" s="214">
        <v>11.214958444000001</v>
      </c>
      <c r="N13" s="214">
        <v>10.934832522000001</v>
      </c>
      <c r="O13" s="214">
        <v>10.768941576</v>
      </c>
      <c r="P13" s="214">
        <v>11.088484705000001</v>
      </c>
      <c r="Q13" s="214">
        <v>11.260212372</v>
      </c>
      <c r="R13" s="214">
        <v>11.559180845</v>
      </c>
      <c r="S13" s="214">
        <v>11.931975229000001</v>
      </c>
      <c r="T13" s="214">
        <v>12.008306489000001</v>
      </c>
      <c r="U13" s="214">
        <v>12.049980953</v>
      </c>
      <c r="V13" s="214">
        <v>12.052815152999999</v>
      </c>
      <c r="W13" s="214">
        <v>12.168520641000001</v>
      </c>
      <c r="X13" s="214">
        <v>11.780031687999999</v>
      </c>
      <c r="Y13" s="214">
        <v>11.484839016</v>
      </c>
      <c r="Z13" s="214">
        <v>11.078975569000001</v>
      </c>
      <c r="AA13" s="214">
        <v>10.988863376999999</v>
      </c>
      <c r="AB13" s="214">
        <v>11.339483158</v>
      </c>
      <c r="AC13" s="214">
        <v>11.462883203000001</v>
      </c>
      <c r="AD13" s="214">
        <v>11.776318321</v>
      </c>
      <c r="AE13" s="214">
        <v>12.131615700999999</v>
      </c>
      <c r="AF13" s="214">
        <v>12.295920650999999</v>
      </c>
      <c r="AG13" s="214">
        <v>12.236486874000001</v>
      </c>
      <c r="AH13" s="214">
        <v>12.201743387</v>
      </c>
      <c r="AI13" s="214">
        <v>12.344564981</v>
      </c>
      <c r="AJ13" s="214">
        <v>12.105340982</v>
      </c>
      <c r="AK13" s="214">
        <v>11.733720214</v>
      </c>
      <c r="AL13" s="214">
        <v>11.542582276999999</v>
      </c>
      <c r="AM13" s="214">
        <v>11.509366632000001</v>
      </c>
      <c r="AN13" s="214">
        <v>11.559026045</v>
      </c>
      <c r="AO13" s="214">
        <v>11.675183718</v>
      </c>
      <c r="AP13" s="214">
        <v>12.075258956000001</v>
      </c>
      <c r="AQ13" s="214">
        <v>12.273018756000001</v>
      </c>
      <c r="AR13" s="214">
        <v>12.335571998000001</v>
      </c>
      <c r="AS13" s="214">
        <v>12.23843887</v>
      </c>
      <c r="AT13" s="214">
        <v>12.255044142999999</v>
      </c>
      <c r="AU13" s="214">
        <v>12.285296509</v>
      </c>
      <c r="AV13" s="214">
        <v>12.21415861</v>
      </c>
      <c r="AW13" s="214">
        <v>11.681102365999999</v>
      </c>
      <c r="AX13" s="214">
        <v>11.463895973</v>
      </c>
      <c r="AY13" s="214">
        <v>11.463381031999999</v>
      </c>
      <c r="AZ13" s="214">
        <v>11.484985641</v>
      </c>
      <c r="BA13" s="214">
        <v>11.61</v>
      </c>
      <c r="BB13" s="214">
        <v>11.98</v>
      </c>
      <c r="BC13" s="214">
        <v>12.26493</v>
      </c>
      <c r="BD13" s="214">
        <v>12.383850000000001</v>
      </c>
      <c r="BE13" s="355">
        <v>12.321999999999999</v>
      </c>
      <c r="BF13" s="355">
        <v>12.362170000000001</v>
      </c>
      <c r="BG13" s="355">
        <v>12.407220000000001</v>
      </c>
      <c r="BH13" s="355">
        <v>12.336539999999999</v>
      </c>
      <c r="BI13" s="355">
        <v>11.800739999999999</v>
      </c>
      <c r="BJ13" s="355">
        <v>11.59205</v>
      </c>
      <c r="BK13" s="355">
        <v>11.615170000000001</v>
      </c>
      <c r="BL13" s="355">
        <v>11.63181</v>
      </c>
      <c r="BM13" s="355">
        <v>11.77366</v>
      </c>
      <c r="BN13" s="355">
        <v>12.180110000000001</v>
      </c>
      <c r="BO13" s="355">
        <v>12.495050000000001</v>
      </c>
      <c r="BP13" s="355">
        <v>12.64648</v>
      </c>
      <c r="BQ13" s="355">
        <v>12.606809999999999</v>
      </c>
      <c r="BR13" s="355">
        <v>12.66356</v>
      </c>
      <c r="BS13" s="355">
        <v>12.72148</v>
      </c>
      <c r="BT13" s="355">
        <v>12.661519999999999</v>
      </c>
      <c r="BU13" s="355">
        <v>12.120329999999999</v>
      </c>
      <c r="BV13" s="355">
        <v>11.901339999999999</v>
      </c>
    </row>
    <row r="14" spans="1:74" ht="11.1" customHeight="1" x14ac:dyDescent="0.2">
      <c r="A14" s="119" t="s">
        <v>764</v>
      </c>
      <c r="B14" s="207" t="s">
        <v>564</v>
      </c>
      <c r="C14" s="214">
        <v>13.833182648999999</v>
      </c>
      <c r="D14" s="214">
        <v>13.710145405</v>
      </c>
      <c r="E14" s="214">
        <v>13.769830987000001</v>
      </c>
      <c r="F14" s="214">
        <v>11.225626708</v>
      </c>
      <c r="G14" s="214">
        <v>14.414780835</v>
      </c>
      <c r="H14" s="214">
        <v>14.742905273</v>
      </c>
      <c r="I14" s="214">
        <v>15.486874632999999</v>
      </c>
      <c r="J14" s="214">
        <v>15.663701432</v>
      </c>
      <c r="K14" s="214">
        <v>16.076137122999999</v>
      </c>
      <c r="L14" s="214">
        <v>13.462507238000001</v>
      </c>
      <c r="M14" s="214">
        <v>14.24335428</v>
      </c>
      <c r="N14" s="214">
        <v>13.962643817</v>
      </c>
      <c r="O14" s="214">
        <v>14.176439116999999</v>
      </c>
      <c r="P14" s="214">
        <v>14.168701946000001</v>
      </c>
      <c r="Q14" s="214">
        <v>14.222365976000001</v>
      </c>
      <c r="R14" s="214">
        <v>11.413678592</v>
      </c>
      <c r="S14" s="214">
        <v>14.882310858</v>
      </c>
      <c r="T14" s="214">
        <v>15.509237743</v>
      </c>
      <c r="U14" s="214">
        <v>15.981137624</v>
      </c>
      <c r="V14" s="214">
        <v>16.406461673999999</v>
      </c>
      <c r="W14" s="214">
        <v>15.920196214000001</v>
      </c>
      <c r="X14" s="214">
        <v>12.561365194</v>
      </c>
      <c r="Y14" s="214">
        <v>14.698629638</v>
      </c>
      <c r="Z14" s="214">
        <v>14.178093766</v>
      </c>
      <c r="AA14" s="214">
        <v>14.206419012</v>
      </c>
      <c r="AB14" s="214">
        <v>14.61209757</v>
      </c>
      <c r="AC14" s="214">
        <v>14.918292763</v>
      </c>
      <c r="AD14" s="214">
        <v>12.347768383</v>
      </c>
      <c r="AE14" s="214">
        <v>15.124602486000001</v>
      </c>
      <c r="AF14" s="214">
        <v>16.324649470000001</v>
      </c>
      <c r="AG14" s="214">
        <v>16.135236136</v>
      </c>
      <c r="AH14" s="214">
        <v>16.576158142000001</v>
      </c>
      <c r="AI14" s="214">
        <v>16.776609683</v>
      </c>
      <c r="AJ14" s="214">
        <v>13.59891573</v>
      </c>
      <c r="AK14" s="214">
        <v>14.965936228</v>
      </c>
      <c r="AL14" s="214">
        <v>14.452766863000001</v>
      </c>
      <c r="AM14" s="214">
        <v>14.874444499999999</v>
      </c>
      <c r="AN14" s="214">
        <v>14.814483598000001</v>
      </c>
      <c r="AO14" s="214">
        <v>14.931964748</v>
      </c>
      <c r="AP14" s="214">
        <v>13.415163290000001</v>
      </c>
      <c r="AQ14" s="214">
        <v>15.781672852</v>
      </c>
      <c r="AR14" s="214">
        <v>16.540459782999999</v>
      </c>
      <c r="AS14" s="214">
        <v>16.848489437000001</v>
      </c>
      <c r="AT14" s="214">
        <v>17.608633863000001</v>
      </c>
      <c r="AU14" s="214">
        <v>16.507831778</v>
      </c>
      <c r="AV14" s="214">
        <v>13.837422878</v>
      </c>
      <c r="AW14" s="214">
        <v>15.369728673999999</v>
      </c>
      <c r="AX14" s="214">
        <v>15.087852732</v>
      </c>
      <c r="AY14" s="214">
        <v>14.655130558</v>
      </c>
      <c r="AZ14" s="214">
        <v>14.998263864</v>
      </c>
      <c r="BA14" s="214">
        <v>14.95</v>
      </c>
      <c r="BB14" s="214">
        <v>14.52</v>
      </c>
      <c r="BC14" s="214">
        <v>16.217749999999999</v>
      </c>
      <c r="BD14" s="214">
        <v>16.958069999999999</v>
      </c>
      <c r="BE14" s="355">
        <v>17.210989999999999</v>
      </c>
      <c r="BF14" s="355">
        <v>17.97627</v>
      </c>
      <c r="BG14" s="355">
        <v>16.889420000000001</v>
      </c>
      <c r="BH14" s="355">
        <v>13.75778</v>
      </c>
      <c r="BI14" s="355">
        <v>15.75207</v>
      </c>
      <c r="BJ14" s="355">
        <v>15.49236</v>
      </c>
      <c r="BK14" s="355">
        <v>15.057600000000001</v>
      </c>
      <c r="BL14" s="355">
        <v>15.32748</v>
      </c>
      <c r="BM14" s="355">
        <v>15.266389999999999</v>
      </c>
      <c r="BN14" s="355">
        <v>15.56714</v>
      </c>
      <c r="BO14" s="355">
        <v>16.606770000000001</v>
      </c>
      <c r="BP14" s="355">
        <v>17.394860000000001</v>
      </c>
      <c r="BQ14" s="355">
        <v>17.669750000000001</v>
      </c>
      <c r="BR14" s="355">
        <v>18.47288</v>
      </c>
      <c r="BS14" s="355">
        <v>17.36965</v>
      </c>
      <c r="BT14" s="355">
        <v>13.751910000000001</v>
      </c>
      <c r="BU14" s="355">
        <v>16.224630000000001</v>
      </c>
      <c r="BV14" s="355">
        <v>15.969329999999999</v>
      </c>
    </row>
    <row r="15" spans="1:74" ht="11.1" customHeight="1" x14ac:dyDescent="0.2">
      <c r="A15" s="119" t="s">
        <v>765</v>
      </c>
      <c r="B15" s="207" t="s">
        <v>538</v>
      </c>
      <c r="C15" s="214">
        <v>12.1</v>
      </c>
      <c r="D15" s="214">
        <v>12.29</v>
      </c>
      <c r="E15" s="214">
        <v>12.33</v>
      </c>
      <c r="F15" s="214">
        <v>12.62</v>
      </c>
      <c r="G15" s="214">
        <v>12.93</v>
      </c>
      <c r="H15" s="214">
        <v>12.92</v>
      </c>
      <c r="I15" s="214">
        <v>12.94</v>
      </c>
      <c r="J15" s="214">
        <v>12.91</v>
      </c>
      <c r="K15" s="214">
        <v>13.03</v>
      </c>
      <c r="L15" s="214">
        <v>12.72</v>
      </c>
      <c r="M15" s="214">
        <v>12.71</v>
      </c>
      <c r="N15" s="214">
        <v>12.32</v>
      </c>
      <c r="O15" s="214">
        <v>11.99</v>
      </c>
      <c r="P15" s="214">
        <v>12.14</v>
      </c>
      <c r="Q15" s="214">
        <v>12.56</v>
      </c>
      <c r="R15" s="214">
        <v>12.43</v>
      </c>
      <c r="S15" s="214">
        <v>12.79</v>
      </c>
      <c r="T15" s="214">
        <v>12.73</v>
      </c>
      <c r="U15" s="214">
        <v>12.68</v>
      </c>
      <c r="V15" s="214">
        <v>12.88</v>
      </c>
      <c r="W15" s="214">
        <v>12.87</v>
      </c>
      <c r="X15" s="214">
        <v>12.46</v>
      </c>
      <c r="Y15" s="214">
        <v>12.75</v>
      </c>
      <c r="Z15" s="214">
        <v>12.23</v>
      </c>
      <c r="AA15" s="214">
        <v>12.21</v>
      </c>
      <c r="AB15" s="214">
        <v>12.79</v>
      </c>
      <c r="AC15" s="214">
        <v>12.89</v>
      </c>
      <c r="AD15" s="214">
        <v>12.72</v>
      </c>
      <c r="AE15" s="214">
        <v>13.07</v>
      </c>
      <c r="AF15" s="214">
        <v>13.2</v>
      </c>
      <c r="AG15" s="214">
        <v>13.08</v>
      </c>
      <c r="AH15" s="214">
        <v>13.15</v>
      </c>
      <c r="AI15" s="214">
        <v>13.28</v>
      </c>
      <c r="AJ15" s="214">
        <v>12.8</v>
      </c>
      <c r="AK15" s="214">
        <v>12.94</v>
      </c>
      <c r="AL15" s="214">
        <v>12.45</v>
      </c>
      <c r="AM15" s="214">
        <v>12.25</v>
      </c>
      <c r="AN15" s="214">
        <v>12.66</v>
      </c>
      <c r="AO15" s="214">
        <v>12.99</v>
      </c>
      <c r="AP15" s="214">
        <v>12.88</v>
      </c>
      <c r="AQ15" s="214">
        <v>13.15</v>
      </c>
      <c r="AR15" s="214">
        <v>13.04</v>
      </c>
      <c r="AS15" s="214">
        <v>13.13</v>
      </c>
      <c r="AT15" s="214">
        <v>13.28</v>
      </c>
      <c r="AU15" s="214">
        <v>13.01</v>
      </c>
      <c r="AV15" s="214">
        <v>12.87</v>
      </c>
      <c r="AW15" s="214">
        <v>12.95</v>
      </c>
      <c r="AX15" s="214">
        <v>12.47</v>
      </c>
      <c r="AY15" s="214">
        <v>12.47</v>
      </c>
      <c r="AZ15" s="214">
        <v>12.7</v>
      </c>
      <c r="BA15" s="214">
        <v>12.83</v>
      </c>
      <c r="BB15" s="214">
        <v>13.26</v>
      </c>
      <c r="BC15" s="214">
        <v>13.537879999999999</v>
      </c>
      <c r="BD15" s="214">
        <v>13.442679999999999</v>
      </c>
      <c r="BE15" s="355">
        <v>13.3872</v>
      </c>
      <c r="BF15" s="355">
        <v>13.423220000000001</v>
      </c>
      <c r="BG15" s="355">
        <v>13.255509999999999</v>
      </c>
      <c r="BH15" s="355">
        <v>13.01065</v>
      </c>
      <c r="BI15" s="355">
        <v>13.148149999999999</v>
      </c>
      <c r="BJ15" s="355">
        <v>12.5657</v>
      </c>
      <c r="BK15" s="355">
        <v>12.50868</v>
      </c>
      <c r="BL15" s="355">
        <v>12.70979</v>
      </c>
      <c r="BM15" s="355">
        <v>12.89146</v>
      </c>
      <c r="BN15" s="355">
        <v>13.42252</v>
      </c>
      <c r="BO15" s="355">
        <v>13.65645</v>
      </c>
      <c r="BP15" s="355">
        <v>13.589040000000001</v>
      </c>
      <c r="BQ15" s="355">
        <v>13.535080000000001</v>
      </c>
      <c r="BR15" s="355">
        <v>13.596500000000001</v>
      </c>
      <c r="BS15" s="355">
        <v>13.44768</v>
      </c>
      <c r="BT15" s="355">
        <v>13.1957</v>
      </c>
      <c r="BU15" s="355">
        <v>13.418570000000001</v>
      </c>
      <c r="BV15" s="355">
        <v>12.83953</v>
      </c>
    </row>
    <row r="16" spans="1:74" ht="11.1" customHeight="1" x14ac:dyDescent="0.2">
      <c r="A16" s="119"/>
      <c r="B16" s="122" t="s">
        <v>11</v>
      </c>
      <c r="C16" s="489"/>
      <c r="D16" s="489"/>
      <c r="E16" s="489"/>
      <c r="F16" s="489"/>
      <c r="G16" s="489"/>
      <c r="H16" s="489"/>
      <c r="I16" s="489"/>
      <c r="J16" s="489"/>
      <c r="K16" s="489"/>
      <c r="L16" s="489"/>
      <c r="M16" s="489"/>
      <c r="N16" s="489"/>
      <c r="O16" s="489"/>
      <c r="P16" s="489"/>
      <c r="Q16" s="489"/>
      <c r="R16" s="489"/>
      <c r="S16" s="489"/>
      <c r="T16" s="489"/>
      <c r="U16" s="489"/>
      <c r="V16" s="489"/>
      <c r="W16" s="489"/>
      <c r="X16" s="489"/>
      <c r="Y16" s="489"/>
      <c r="Z16" s="489"/>
      <c r="AA16" s="489"/>
      <c r="AB16" s="489"/>
      <c r="AC16" s="489"/>
      <c r="AD16" s="489"/>
      <c r="AE16" s="489"/>
      <c r="AF16" s="489"/>
      <c r="AG16" s="489"/>
      <c r="AH16" s="489"/>
      <c r="AI16" s="489"/>
      <c r="AJ16" s="489"/>
      <c r="AK16" s="489"/>
      <c r="AL16" s="489"/>
      <c r="AM16" s="489"/>
      <c r="AN16" s="489"/>
      <c r="AO16" s="489"/>
      <c r="AP16" s="489"/>
      <c r="AQ16" s="489"/>
      <c r="AR16" s="489"/>
      <c r="AS16" s="489"/>
      <c r="AT16" s="489"/>
      <c r="AU16" s="489"/>
      <c r="AV16" s="489"/>
      <c r="AW16" s="489"/>
      <c r="AX16" s="489"/>
      <c r="AY16" s="489"/>
      <c r="AZ16" s="489"/>
      <c r="BA16" s="489"/>
      <c r="BB16" s="489"/>
      <c r="BC16" s="489"/>
      <c r="BD16" s="489"/>
      <c r="BE16" s="490"/>
      <c r="BF16" s="490"/>
      <c r="BG16" s="490"/>
      <c r="BH16" s="490"/>
      <c r="BI16" s="490"/>
      <c r="BJ16" s="490"/>
      <c r="BK16" s="490"/>
      <c r="BL16" s="490"/>
      <c r="BM16" s="490"/>
      <c r="BN16" s="490"/>
      <c r="BO16" s="490"/>
      <c r="BP16" s="490"/>
      <c r="BQ16" s="490"/>
      <c r="BR16" s="490"/>
      <c r="BS16" s="490"/>
      <c r="BT16" s="490"/>
      <c r="BU16" s="490"/>
      <c r="BV16" s="490"/>
    </row>
    <row r="17" spans="1:74" ht="11.1" customHeight="1" x14ac:dyDescent="0.2">
      <c r="A17" s="119" t="s">
        <v>766</v>
      </c>
      <c r="B17" s="205" t="s">
        <v>557</v>
      </c>
      <c r="C17" s="214">
        <v>16.314456958000001</v>
      </c>
      <c r="D17" s="214">
        <v>17.253040842000001</v>
      </c>
      <c r="E17" s="214">
        <v>16.902234652000001</v>
      </c>
      <c r="F17" s="214">
        <v>15.695309827999999</v>
      </c>
      <c r="G17" s="214">
        <v>15.145547477999999</v>
      </c>
      <c r="H17" s="214">
        <v>14.970571458</v>
      </c>
      <c r="I17" s="214">
        <v>14.819655142</v>
      </c>
      <c r="J17" s="214">
        <v>14.906760697999999</v>
      </c>
      <c r="K17" s="214">
        <v>15.029492757</v>
      </c>
      <c r="L17" s="214">
        <v>15.065967892</v>
      </c>
      <c r="M17" s="214">
        <v>14.636707569</v>
      </c>
      <c r="N17" s="214">
        <v>14.885184487</v>
      </c>
      <c r="O17" s="214">
        <v>15.104742558</v>
      </c>
      <c r="P17" s="214">
        <v>15.602033486</v>
      </c>
      <c r="Q17" s="214">
        <v>15.331411805</v>
      </c>
      <c r="R17" s="214">
        <v>15.181022395999999</v>
      </c>
      <c r="S17" s="214">
        <v>14.942792387000001</v>
      </c>
      <c r="T17" s="214">
        <v>15.159099721</v>
      </c>
      <c r="U17" s="214">
        <v>15.152492327999999</v>
      </c>
      <c r="V17" s="214">
        <v>15.177783594999999</v>
      </c>
      <c r="W17" s="214">
        <v>15.471025470000001</v>
      </c>
      <c r="X17" s="214">
        <v>15.39705715</v>
      </c>
      <c r="Y17" s="214">
        <v>14.910925379</v>
      </c>
      <c r="Z17" s="214">
        <v>14.693993809</v>
      </c>
      <c r="AA17" s="214">
        <v>15.156987846</v>
      </c>
      <c r="AB17" s="214">
        <v>15.563060744</v>
      </c>
      <c r="AC17" s="214">
        <v>14.981477511</v>
      </c>
      <c r="AD17" s="214">
        <v>15.138973014999999</v>
      </c>
      <c r="AE17" s="214">
        <v>14.938683792000001</v>
      </c>
      <c r="AF17" s="214">
        <v>15.608395574999999</v>
      </c>
      <c r="AG17" s="214">
        <v>15.764434634000001</v>
      </c>
      <c r="AH17" s="214">
        <v>15.635785082</v>
      </c>
      <c r="AI17" s="214">
        <v>16.007322855000002</v>
      </c>
      <c r="AJ17" s="214">
        <v>15.749851913000001</v>
      </c>
      <c r="AK17" s="214">
        <v>15.586935175000001</v>
      </c>
      <c r="AL17" s="214">
        <v>15.548240291000001</v>
      </c>
      <c r="AM17" s="214">
        <v>16.563053669999999</v>
      </c>
      <c r="AN17" s="214">
        <v>16.979097724999999</v>
      </c>
      <c r="AO17" s="214">
        <v>16.228178181000001</v>
      </c>
      <c r="AP17" s="214">
        <v>15.979921594</v>
      </c>
      <c r="AQ17" s="214">
        <v>15.895337946</v>
      </c>
      <c r="AR17" s="214">
        <v>15.877189187000001</v>
      </c>
      <c r="AS17" s="214">
        <v>15.924027304000001</v>
      </c>
      <c r="AT17" s="214">
        <v>16.019627281999998</v>
      </c>
      <c r="AU17" s="214">
        <v>16.675618877000002</v>
      </c>
      <c r="AV17" s="214">
        <v>16.454691831000002</v>
      </c>
      <c r="AW17" s="214">
        <v>16.316588039999999</v>
      </c>
      <c r="AX17" s="214">
        <v>16.552037460000001</v>
      </c>
      <c r="AY17" s="214">
        <v>16.785220547000002</v>
      </c>
      <c r="AZ17" s="214">
        <v>16.723572963999999</v>
      </c>
      <c r="BA17" s="214">
        <v>16.64</v>
      </c>
      <c r="BB17" s="214">
        <v>16.27</v>
      </c>
      <c r="BC17" s="214">
        <v>16.237179999999999</v>
      </c>
      <c r="BD17" s="214">
        <v>16.176290000000002</v>
      </c>
      <c r="BE17" s="355">
        <v>16.273309999999999</v>
      </c>
      <c r="BF17" s="355">
        <v>16.39105</v>
      </c>
      <c r="BG17" s="355">
        <v>16.976130000000001</v>
      </c>
      <c r="BH17" s="355">
        <v>16.700299999999999</v>
      </c>
      <c r="BI17" s="355">
        <v>16.54561</v>
      </c>
      <c r="BJ17" s="355">
        <v>16.738430000000001</v>
      </c>
      <c r="BK17" s="355">
        <v>16.926159999999999</v>
      </c>
      <c r="BL17" s="355">
        <v>16.830220000000001</v>
      </c>
      <c r="BM17" s="355">
        <v>16.722149999999999</v>
      </c>
      <c r="BN17" s="355">
        <v>16.326370000000001</v>
      </c>
      <c r="BO17" s="355">
        <v>16.274909999999998</v>
      </c>
      <c r="BP17" s="355">
        <v>16.221489999999999</v>
      </c>
      <c r="BQ17" s="355">
        <v>16.33634</v>
      </c>
      <c r="BR17" s="355">
        <v>16.47833</v>
      </c>
      <c r="BS17" s="355">
        <v>17.107579999999999</v>
      </c>
      <c r="BT17" s="355">
        <v>16.879480000000001</v>
      </c>
      <c r="BU17" s="355">
        <v>16.777709999999999</v>
      </c>
      <c r="BV17" s="355">
        <v>17.035399999999999</v>
      </c>
    </row>
    <row r="18" spans="1:74" ht="11.1" customHeight="1" x14ac:dyDescent="0.2">
      <c r="A18" s="119" t="s">
        <v>767</v>
      </c>
      <c r="B18" s="187" t="s">
        <v>590</v>
      </c>
      <c r="C18" s="214">
        <v>12.570255346</v>
      </c>
      <c r="D18" s="214">
        <v>13.343893066</v>
      </c>
      <c r="E18" s="214">
        <v>13.527020679</v>
      </c>
      <c r="F18" s="214">
        <v>12.732776807</v>
      </c>
      <c r="G18" s="214">
        <v>12.701308815000001</v>
      </c>
      <c r="H18" s="214">
        <v>13.905565158</v>
      </c>
      <c r="I18" s="214">
        <v>13.701838828</v>
      </c>
      <c r="J18" s="214">
        <v>13.569882968</v>
      </c>
      <c r="K18" s="214">
        <v>13.61720877</v>
      </c>
      <c r="L18" s="214">
        <v>12.991960978</v>
      </c>
      <c r="M18" s="214">
        <v>12.307156946999999</v>
      </c>
      <c r="N18" s="214">
        <v>12.221743417000001</v>
      </c>
      <c r="O18" s="214">
        <v>11.882508424999999</v>
      </c>
      <c r="P18" s="214">
        <v>11.964558072999999</v>
      </c>
      <c r="Q18" s="214">
        <v>12.018360296999999</v>
      </c>
      <c r="R18" s="214">
        <v>12.1301044</v>
      </c>
      <c r="S18" s="214">
        <v>12.057739166999999</v>
      </c>
      <c r="T18" s="214">
        <v>13.011075419999999</v>
      </c>
      <c r="U18" s="214">
        <v>13.259329985999999</v>
      </c>
      <c r="V18" s="214">
        <v>13.194758229</v>
      </c>
      <c r="W18" s="214">
        <v>13.250050395000001</v>
      </c>
      <c r="X18" s="214">
        <v>12.544548915</v>
      </c>
      <c r="Y18" s="214">
        <v>12.081446328</v>
      </c>
      <c r="Z18" s="214">
        <v>11.897382086</v>
      </c>
      <c r="AA18" s="214">
        <v>12.00031312</v>
      </c>
      <c r="AB18" s="214">
        <v>11.975014612000001</v>
      </c>
      <c r="AC18" s="214">
        <v>12.171478540000001</v>
      </c>
      <c r="AD18" s="214">
        <v>12.131689080999999</v>
      </c>
      <c r="AE18" s="214">
        <v>12.626260727</v>
      </c>
      <c r="AF18" s="214">
        <v>13.405996774</v>
      </c>
      <c r="AG18" s="214">
        <v>13.362204097999999</v>
      </c>
      <c r="AH18" s="214">
        <v>13.360599757999999</v>
      </c>
      <c r="AI18" s="214">
        <v>13.26677935</v>
      </c>
      <c r="AJ18" s="214">
        <v>12.491535376</v>
      </c>
      <c r="AK18" s="214">
        <v>11.995394642999999</v>
      </c>
      <c r="AL18" s="214">
        <v>11.719537403</v>
      </c>
      <c r="AM18" s="214">
        <v>12.381538695</v>
      </c>
      <c r="AN18" s="214">
        <v>12.207699076999999</v>
      </c>
      <c r="AO18" s="214">
        <v>11.675814289</v>
      </c>
      <c r="AP18" s="214">
        <v>11.703066255</v>
      </c>
      <c r="AQ18" s="214">
        <v>12.059579643999999</v>
      </c>
      <c r="AR18" s="214">
        <v>12.846352639999999</v>
      </c>
      <c r="AS18" s="214">
        <v>13.258035556999999</v>
      </c>
      <c r="AT18" s="214">
        <v>13.019936291</v>
      </c>
      <c r="AU18" s="214">
        <v>13.224587745999999</v>
      </c>
      <c r="AV18" s="214">
        <v>12.525032057000001</v>
      </c>
      <c r="AW18" s="214">
        <v>12.008496471999999</v>
      </c>
      <c r="AX18" s="214">
        <v>11.700932991</v>
      </c>
      <c r="AY18" s="214">
        <v>11.403099814000001</v>
      </c>
      <c r="AZ18" s="214">
        <v>11.749650296</v>
      </c>
      <c r="BA18" s="214">
        <v>11.54</v>
      </c>
      <c r="BB18" s="214">
        <v>11.77</v>
      </c>
      <c r="BC18" s="214">
        <v>12.08118</v>
      </c>
      <c r="BD18" s="214">
        <v>12.83588</v>
      </c>
      <c r="BE18" s="355">
        <v>13.118729999999999</v>
      </c>
      <c r="BF18" s="355">
        <v>12.73746</v>
      </c>
      <c r="BG18" s="355">
        <v>12.86266</v>
      </c>
      <c r="BH18" s="355">
        <v>12.146559999999999</v>
      </c>
      <c r="BI18" s="355">
        <v>11.58329</v>
      </c>
      <c r="BJ18" s="355">
        <v>11.26967</v>
      </c>
      <c r="BK18" s="355">
        <v>11.031840000000001</v>
      </c>
      <c r="BL18" s="355">
        <v>11.315519999999999</v>
      </c>
      <c r="BM18" s="355">
        <v>11.13453</v>
      </c>
      <c r="BN18" s="355">
        <v>11.437939999999999</v>
      </c>
      <c r="BO18" s="355">
        <v>11.81208</v>
      </c>
      <c r="BP18" s="355">
        <v>12.65634</v>
      </c>
      <c r="BQ18" s="355">
        <v>13.03157</v>
      </c>
      <c r="BR18" s="355">
        <v>12.71364</v>
      </c>
      <c r="BS18" s="355">
        <v>12.88453</v>
      </c>
      <c r="BT18" s="355">
        <v>12.21946</v>
      </c>
      <c r="BU18" s="355">
        <v>11.695270000000001</v>
      </c>
      <c r="BV18" s="355">
        <v>11.37683</v>
      </c>
    </row>
    <row r="19" spans="1:74" ht="11.1" customHeight="1" x14ac:dyDescent="0.2">
      <c r="A19" s="119" t="s">
        <v>768</v>
      </c>
      <c r="B19" s="205" t="s">
        <v>558</v>
      </c>
      <c r="C19" s="214">
        <v>9.6229572989999994</v>
      </c>
      <c r="D19" s="214">
        <v>9.8416027902999996</v>
      </c>
      <c r="E19" s="214">
        <v>10.009736991</v>
      </c>
      <c r="F19" s="214">
        <v>9.9195900860999995</v>
      </c>
      <c r="G19" s="214">
        <v>9.9677579797</v>
      </c>
      <c r="H19" s="214">
        <v>10.100003216999999</v>
      </c>
      <c r="I19" s="214">
        <v>10.193378252</v>
      </c>
      <c r="J19" s="214">
        <v>10.092400929</v>
      </c>
      <c r="K19" s="214">
        <v>10.026771181000001</v>
      </c>
      <c r="L19" s="214">
        <v>9.9756902163000003</v>
      </c>
      <c r="M19" s="214">
        <v>9.9330590678000004</v>
      </c>
      <c r="N19" s="214">
        <v>9.6595238749999996</v>
      </c>
      <c r="O19" s="214">
        <v>9.6059627195000008</v>
      </c>
      <c r="P19" s="214">
        <v>9.8082229446000007</v>
      </c>
      <c r="Q19" s="214">
        <v>9.8374674377000009</v>
      </c>
      <c r="R19" s="214">
        <v>9.8830967594000008</v>
      </c>
      <c r="S19" s="214">
        <v>10.039406247000001</v>
      </c>
      <c r="T19" s="214">
        <v>9.9865964138999992</v>
      </c>
      <c r="U19" s="214">
        <v>9.9875006478999993</v>
      </c>
      <c r="V19" s="214">
        <v>10.010501974</v>
      </c>
      <c r="W19" s="214">
        <v>10.079436661000001</v>
      </c>
      <c r="X19" s="214">
        <v>10.142913457000001</v>
      </c>
      <c r="Y19" s="214">
        <v>10.144413363</v>
      </c>
      <c r="Z19" s="214">
        <v>9.9560592799999998</v>
      </c>
      <c r="AA19" s="214">
        <v>9.8068424724999996</v>
      </c>
      <c r="AB19" s="214">
        <v>10.095937994</v>
      </c>
      <c r="AC19" s="214">
        <v>10.396066415</v>
      </c>
      <c r="AD19" s="214">
        <v>10.247059937</v>
      </c>
      <c r="AE19" s="214">
        <v>10.43630308</v>
      </c>
      <c r="AF19" s="214">
        <v>10.2857305</v>
      </c>
      <c r="AG19" s="214">
        <v>10.066073252000001</v>
      </c>
      <c r="AH19" s="214">
        <v>10.223378031999999</v>
      </c>
      <c r="AI19" s="214">
        <v>10.154097082</v>
      </c>
      <c r="AJ19" s="214">
        <v>10.137790732999999</v>
      </c>
      <c r="AK19" s="214">
        <v>10.153511655000001</v>
      </c>
      <c r="AL19" s="214">
        <v>9.9147053347000007</v>
      </c>
      <c r="AM19" s="214">
        <v>10.041237036</v>
      </c>
      <c r="AN19" s="214">
        <v>10.153165182</v>
      </c>
      <c r="AO19" s="214">
        <v>10.103058081</v>
      </c>
      <c r="AP19" s="214">
        <v>10.174287619999999</v>
      </c>
      <c r="AQ19" s="214">
        <v>10.201905923</v>
      </c>
      <c r="AR19" s="214">
        <v>10.071981409999999</v>
      </c>
      <c r="AS19" s="214">
        <v>10.149069968999999</v>
      </c>
      <c r="AT19" s="214">
        <v>10.024380023000001</v>
      </c>
      <c r="AU19" s="214">
        <v>10.072797288</v>
      </c>
      <c r="AV19" s="214">
        <v>10.257725687000001</v>
      </c>
      <c r="AW19" s="214">
        <v>10.203783874000001</v>
      </c>
      <c r="AX19" s="214">
        <v>9.8467320061999999</v>
      </c>
      <c r="AY19" s="214">
        <v>9.9603146257000006</v>
      </c>
      <c r="AZ19" s="214">
        <v>10.263957457</v>
      </c>
      <c r="BA19" s="214">
        <v>10.210000000000001</v>
      </c>
      <c r="BB19" s="214">
        <v>10.32</v>
      </c>
      <c r="BC19" s="214">
        <v>10.385339999999999</v>
      </c>
      <c r="BD19" s="214">
        <v>10.238490000000001</v>
      </c>
      <c r="BE19" s="355">
        <v>10.279730000000001</v>
      </c>
      <c r="BF19" s="355">
        <v>10.131769999999999</v>
      </c>
      <c r="BG19" s="355">
        <v>10.153700000000001</v>
      </c>
      <c r="BH19" s="355">
        <v>10.29593</v>
      </c>
      <c r="BI19" s="355">
        <v>10.221299999999999</v>
      </c>
      <c r="BJ19" s="355">
        <v>9.8440829999999995</v>
      </c>
      <c r="BK19" s="355">
        <v>9.9862990000000007</v>
      </c>
      <c r="BL19" s="355">
        <v>10.27007</v>
      </c>
      <c r="BM19" s="355">
        <v>10.223280000000001</v>
      </c>
      <c r="BN19" s="355">
        <v>10.3628</v>
      </c>
      <c r="BO19" s="355">
        <v>10.44708</v>
      </c>
      <c r="BP19" s="355">
        <v>10.33742</v>
      </c>
      <c r="BQ19" s="355">
        <v>10.415190000000001</v>
      </c>
      <c r="BR19" s="355">
        <v>10.285920000000001</v>
      </c>
      <c r="BS19" s="355">
        <v>10.3263</v>
      </c>
      <c r="BT19" s="355">
        <v>10.49363</v>
      </c>
      <c r="BU19" s="355">
        <v>10.435359999999999</v>
      </c>
      <c r="BV19" s="355">
        <v>10.049329999999999</v>
      </c>
    </row>
    <row r="20" spans="1:74" ht="11.1" customHeight="1" x14ac:dyDescent="0.2">
      <c r="A20" s="119" t="s">
        <v>769</v>
      </c>
      <c r="B20" s="205" t="s">
        <v>559</v>
      </c>
      <c r="C20" s="214">
        <v>8.5151461275999996</v>
      </c>
      <c r="D20" s="214">
        <v>8.6066145547000001</v>
      </c>
      <c r="E20" s="214">
        <v>8.6250471405999996</v>
      </c>
      <c r="F20" s="214">
        <v>8.9571513036999999</v>
      </c>
      <c r="G20" s="214">
        <v>9.3983631035999995</v>
      </c>
      <c r="H20" s="214">
        <v>10.198256784</v>
      </c>
      <c r="I20" s="214">
        <v>10.202046221</v>
      </c>
      <c r="J20" s="214">
        <v>10.178145394</v>
      </c>
      <c r="K20" s="214">
        <v>9.5147276351999999</v>
      </c>
      <c r="L20" s="214">
        <v>9.1173378295000003</v>
      </c>
      <c r="M20" s="214">
        <v>8.8565785197999993</v>
      </c>
      <c r="N20" s="214">
        <v>8.7418906396999994</v>
      </c>
      <c r="O20" s="214">
        <v>8.7949072140000002</v>
      </c>
      <c r="P20" s="214">
        <v>8.9784210425000008</v>
      </c>
      <c r="Q20" s="214">
        <v>9.0223215413000002</v>
      </c>
      <c r="R20" s="214">
        <v>9.1636530003000001</v>
      </c>
      <c r="S20" s="214">
        <v>9.6858538451000005</v>
      </c>
      <c r="T20" s="214">
        <v>10.325402219000001</v>
      </c>
      <c r="U20" s="214">
        <v>10.303674568</v>
      </c>
      <c r="V20" s="214">
        <v>10.390038774000001</v>
      </c>
      <c r="W20" s="214">
        <v>9.9161274533999997</v>
      </c>
      <c r="X20" s="214">
        <v>9.2869511938000002</v>
      </c>
      <c r="Y20" s="214">
        <v>9.2697753763000001</v>
      </c>
      <c r="Z20" s="214">
        <v>8.9218862330000004</v>
      </c>
      <c r="AA20" s="214">
        <v>8.8768808277000009</v>
      </c>
      <c r="AB20" s="214">
        <v>9.4363060092000008</v>
      </c>
      <c r="AC20" s="214">
        <v>9.1559729313999991</v>
      </c>
      <c r="AD20" s="214">
        <v>9.4874038021999993</v>
      </c>
      <c r="AE20" s="214">
        <v>10.075402232</v>
      </c>
      <c r="AF20" s="214">
        <v>10.763631525999999</v>
      </c>
      <c r="AG20" s="214">
        <v>10.809409045000001</v>
      </c>
      <c r="AH20" s="214">
        <v>10.837356102999999</v>
      </c>
      <c r="AI20" s="214">
        <v>10.113164827</v>
      </c>
      <c r="AJ20" s="214">
        <v>9.5614326694000003</v>
      </c>
      <c r="AK20" s="214">
        <v>9.2435446369999994</v>
      </c>
      <c r="AL20" s="214">
        <v>8.9815770103000006</v>
      </c>
      <c r="AM20" s="214">
        <v>8.9995760980000004</v>
      </c>
      <c r="AN20" s="214">
        <v>9.2363448423999994</v>
      </c>
      <c r="AO20" s="214">
        <v>9.3064555391999999</v>
      </c>
      <c r="AP20" s="214">
        <v>9.2939966498000004</v>
      </c>
      <c r="AQ20" s="214">
        <v>10.014678556</v>
      </c>
      <c r="AR20" s="214">
        <v>10.676444544000001</v>
      </c>
      <c r="AS20" s="214">
        <v>10.731928353000001</v>
      </c>
      <c r="AT20" s="214">
        <v>10.411185786000001</v>
      </c>
      <c r="AU20" s="214">
        <v>9.9542535871000002</v>
      </c>
      <c r="AV20" s="214">
        <v>9.5025597237999992</v>
      </c>
      <c r="AW20" s="214">
        <v>9.1930153517999997</v>
      </c>
      <c r="AX20" s="214">
        <v>9.0016219941000006</v>
      </c>
      <c r="AY20" s="214">
        <v>8.7330642954000002</v>
      </c>
      <c r="AZ20" s="214">
        <v>9.0137966208999991</v>
      </c>
      <c r="BA20" s="214">
        <v>9.18</v>
      </c>
      <c r="BB20" s="214">
        <v>9.36</v>
      </c>
      <c r="BC20" s="214">
        <v>10.21677</v>
      </c>
      <c r="BD20" s="214">
        <v>10.9169</v>
      </c>
      <c r="BE20" s="355">
        <v>10.90056</v>
      </c>
      <c r="BF20" s="355">
        <v>10.576420000000001</v>
      </c>
      <c r="BG20" s="355">
        <v>10.143219999999999</v>
      </c>
      <c r="BH20" s="355">
        <v>9.6546830000000003</v>
      </c>
      <c r="BI20" s="355">
        <v>9.3647989999999997</v>
      </c>
      <c r="BJ20" s="355">
        <v>9.1378679999999992</v>
      </c>
      <c r="BK20" s="355">
        <v>8.9450640000000003</v>
      </c>
      <c r="BL20" s="355">
        <v>9.2437349999999991</v>
      </c>
      <c r="BM20" s="355">
        <v>9.4169409999999996</v>
      </c>
      <c r="BN20" s="355">
        <v>9.6298829999999995</v>
      </c>
      <c r="BO20" s="355">
        <v>10.527760000000001</v>
      </c>
      <c r="BP20" s="355">
        <v>11.31193</v>
      </c>
      <c r="BQ20" s="355">
        <v>11.32518</v>
      </c>
      <c r="BR20" s="355">
        <v>11.00309</v>
      </c>
      <c r="BS20" s="355">
        <v>10.560510000000001</v>
      </c>
      <c r="BT20" s="355">
        <v>10.0631</v>
      </c>
      <c r="BU20" s="355">
        <v>9.7656279999999995</v>
      </c>
      <c r="BV20" s="355">
        <v>9.5082920000000009</v>
      </c>
    </row>
    <row r="21" spans="1:74" ht="11.1" customHeight="1" x14ac:dyDescent="0.2">
      <c r="A21" s="119" t="s">
        <v>770</v>
      </c>
      <c r="B21" s="205" t="s">
        <v>560</v>
      </c>
      <c r="C21" s="214">
        <v>9.4961947671000004</v>
      </c>
      <c r="D21" s="214">
        <v>9.7674941190000002</v>
      </c>
      <c r="E21" s="214">
        <v>9.6356623366999994</v>
      </c>
      <c r="F21" s="214">
        <v>9.4065313331000002</v>
      </c>
      <c r="G21" s="214">
        <v>9.3988216814999994</v>
      </c>
      <c r="H21" s="214">
        <v>9.4589730298999992</v>
      </c>
      <c r="I21" s="214">
        <v>9.7436303438999996</v>
      </c>
      <c r="J21" s="214">
        <v>9.4779786210000001</v>
      </c>
      <c r="K21" s="214">
        <v>9.4745665117000009</v>
      </c>
      <c r="L21" s="214">
        <v>9.4075099056999996</v>
      </c>
      <c r="M21" s="214">
        <v>9.3022847358000007</v>
      </c>
      <c r="N21" s="214">
        <v>9.2457469613000001</v>
      </c>
      <c r="O21" s="214">
        <v>9.3205561284999998</v>
      </c>
      <c r="P21" s="214">
        <v>9.4463814847999998</v>
      </c>
      <c r="Q21" s="214">
        <v>9.2287710311000009</v>
      </c>
      <c r="R21" s="214">
        <v>9.1692888617000001</v>
      </c>
      <c r="S21" s="214">
        <v>9.1984099296000004</v>
      </c>
      <c r="T21" s="214">
        <v>9.3105224857</v>
      </c>
      <c r="U21" s="214">
        <v>9.2265688929999996</v>
      </c>
      <c r="V21" s="214">
        <v>9.2161903181000007</v>
      </c>
      <c r="W21" s="214">
        <v>9.2031148117000008</v>
      </c>
      <c r="X21" s="214">
        <v>9.2352254334000001</v>
      </c>
      <c r="Y21" s="214">
        <v>9.2332733702999992</v>
      </c>
      <c r="Z21" s="214">
        <v>9.1434315697000006</v>
      </c>
      <c r="AA21" s="214">
        <v>9.3016836072999993</v>
      </c>
      <c r="AB21" s="214">
        <v>9.4568581853999998</v>
      </c>
      <c r="AC21" s="214">
        <v>9.3903384501999998</v>
      </c>
      <c r="AD21" s="214">
        <v>9.3687279603999993</v>
      </c>
      <c r="AE21" s="214">
        <v>9.3196901930999996</v>
      </c>
      <c r="AF21" s="214">
        <v>9.3391684581999996</v>
      </c>
      <c r="AG21" s="214">
        <v>9.3712894600999999</v>
      </c>
      <c r="AH21" s="214">
        <v>9.4052422432</v>
      </c>
      <c r="AI21" s="214">
        <v>9.5156722935999998</v>
      </c>
      <c r="AJ21" s="214">
        <v>9.5165879196999992</v>
      </c>
      <c r="AK21" s="214">
        <v>9.3562371358000007</v>
      </c>
      <c r="AL21" s="214">
        <v>9.3607272437999995</v>
      </c>
      <c r="AM21" s="214">
        <v>9.7167009354000005</v>
      </c>
      <c r="AN21" s="214">
        <v>9.7564730730000004</v>
      </c>
      <c r="AO21" s="214">
        <v>9.3787510601000008</v>
      </c>
      <c r="AP21" s="214">
        <v>9.3446781575000006</v>
      </c>
      <c r="AQ21" s="214">
        <v>9.2440284008999996</v>
      </c>
      <c r="AR21" s="214">
        <v>9.3081834850000007</v>
      </c>
      <c r="AS21" s="214">
        <v>9.2739513962999993</v>
      </c>
      <c r="AT21" s="214">
        <v>9.1004211739999992</v>
      </c>
      <c r="AU21" s="214">
        <v>9.1567719832000005</v>
      </c>
      <c r="AV21" s="214">
        <v>9.3808391811000007</v>
      </c>
      <c r="AW21" s="214">
        <v>9.5262382445</v>
      </c>
      <c r="AX21" s="214">
        <v>9.3252351554999997</v>
      </c>
      <c r="AY21" s="214">
        <v>9.3373151058000001</v>
      </c>
      <c r="AZ21" s="214">
        <v>9.5864642822999997</v>
      </c>
      <c r="BA21" s="214">
        <v>9.43</v>
      </c>
      <c r="BB21" s="214">
        <v>9.49</v>
      </c>
      <c r="BC21" s="214">
        <v>9.3032219999999999</v>
      </c>
      <c r="BD21" s="214">
        <v>9.3746089999999995</v>
      </c>
      <c r="BE21" s="355">
        <v>9.3195650000000008</v>
      </c>
      <c r="BF21" s="355">
        <v>9.1369830000000007</v>
      </c>
      <c r="BG21" s="355">
        <v>9.2105110000000003</v>
      </c>
      <c r="BH21" s="355">
        <v>9.3858519999999999</v>
      </c>
      <c r="BI21" s="355">
        <v>9.5044009999999997</v>
      </c>
      <c r="BJ21" s="355">
        <v>9.235417</v>
      </c>
      <c r="BK21" s="355">
        <v>9.2251110000000001</v>
      </c>
      <c r="BL21" s="355">
        <v>9.4652480000000008</v>
      </c>
      <c r="BM21" s="355">
        <v>9.3124110000000009</v>
      </c>
      <c r="BN21" s="355">
        <v>9.3497780000000006</v>
      </c>
      <c r="BO21" s="355">
        <v>9.1988430000000001</v>
      </c>
      <c r="BP21" s="355">
        <v>9.2638429999999996</v>
      </c>
      <c r="BQ21" s="355">
        <v>9.2162480000000002</v>
      </c>
      <c r="BR21" s="355">
        <v>9.0613869999999999</v>
      </c>
      <c r="BS21" s="355">
        <v>9.1641300000000001</v>
      </c>
      <c r="BT21" s="355">
        <v>9.3677630000000001</v>
      </c>
      <c r="BU21" s="355">
        <v>9.5148759999999992</v>
      </c>
      <c r="BV21" s="355">
        <v>9.2750959999999996</v>
      </c>
    </row>
    <row r="22" spans="1:74" ht="11.1" customHeight="1" x14ac:dyDescent="0.2">
      <c r="A22" s="119" t="s">
        <v>771</v>
      </c>
      <c r="B22" s="205" t="s">
        <v>561</v>
      </c>
      <c r="C22" s="214">
        <v>10.0544121</v>
      </c>
      <c r="D22" s="214">
        <v>10.332084921</v>
      </c>
      <c r="E22" s="214">
        <v>10.175801995</v>
      </c>
      <c r="F22" s="214">
        <v>10.276728962</v>
      </c>
      <c r="G22" s="214">
        <v>10.217670986</v>
      </c>
      <c r="H22" s="214">
        <v>10.379832552</v>
      </c>
      <c r="I22" s="214">
        <v>10.299759205999999</v>
      </c>
      <c r="J22" s="214">
        <v>10.30372537</v>
      </c>
      <c r="K22" s="214">
        <v>10.335453997</v>
      </c>
      <c r="L22" s="214">
        <v>10.176815055</v>
      </c>
      <c r="M22" s="214">
        <v>10.142356369</v>
      </c>
      <c r="N22" s="214">
        <v>10.051081553</v>
      </c>
      <c r="O22" s="214">
        <v>9.9693226834999997</v>
      </c>
      <c r="P22" s="214">
        <v>10.000310733999999</v>
      </c>
      <c r="Q22" s="214">
        <v>10.010074657000001</v>
      </c>
      <c r="R22" s="214">
        <v>9.9939415844999999</v>
      </c>
      <c r="S22" s="214">
        <v>9.9280274829999993</v>
      </c>
      <c r="T22" s="214">
        <v>10.26148686</v>
      </c>
      <c r="U22" s="214">
        <v>10.232529728999999</v>
      </c>
      <c r="V22" s="214">
        <v>10.210977285</v>
      </c>
      <c r="W22" s="214">
        <v>10.299693940999999</v>
      </c>
      <c r="X22" s="214">
        <v>10.393426496</v>
      </c>
      <c r="Y22" s="214">
        <v>10.453388109</v>
      </c>
      <c r="Z22" s="214">
        <v>10.542033696000001</v>
      </c>
      <c r="AA22" s="214">
        <v>10.505013047</v>
      </c>
      <c r="AB22" s="214">
        <v>10.682125572</v>
      </c>
      <c r="AC22" s="214">
        <v>10.600890358999999</v>
      </c>
      <c r="AD22" s="214">
        <v>10.509807350999999</v>
      </c>
      <c r="AE22" s="214">
        <v>10.495705541</v>
      </c>
      <c r="AF22" s="214">
        <v>10.734287952000001</v>
      </c>
      <c r="AG22" s="214">
        <v>10.615406162999999</v>
      </c>
      <c r="AH22" s="214">
        <v>10.597739946000001</v>
      </c>
      <c r="AI22" s="214">
        <v>10.727172348</v>
      </c>
      <c r="AJ22" s="214">
        <v>10.503359146999999</v>
      </c>
      <c r="AK22" s="214">
        <v>10.69653512</v>
      </c>
      <c r="AL22" s="214">
        <v>10.567096673</v>
      </c>
      <c r="AM22" s="214">
        <v>10.269034523</v>
      </c>
      <c r="AN22" s="214">
        <v>10.564995192</v>
      </c>
      <c r="AO22" s="214">
        <v>10.73344919</v>
      </c>
      <c r="AP22" s="214">
        <v>10.576179515</v>
      </c>
      <c r="AQ22" s="214">
        <v>10.409397553</v>
      </c>
      <c r="AR22" s="214">
        <v>10.480272503</v>
      </c>
      <c r="AS22" s="214">
        <v>10.317479946000001</v>
      </c>
      <c r="AT22" s="214">
        <v>10.336344668000001</v>
      </c>
      <c r="AU22" s="214">
        <v>10.363776163000001</v>
      </c>
      <c r="AV22" s="214">
        <v>10.342582278</v>
      </c>
      <c r="AW22" s="214">
        <v>10.716640473</v>
      </c>
      <c r="AX22" s="214">
        <v>10.591846884000001</v>
      </c>
      <c r="AY22" s="214">
        <v>10.599719241000001</v>
      </c>
      <c r="AZ22" s="214">
        <v>10.821891901000001</v>
      </c>
      <c r="BA22" s="214">
        <v>10.71</v>
      </c>
      <c r="BB22" s="214">
        <v>10.72</v>
      </c>
      <c r="BC22" s="214">
        <v>10.665369999999999</v>
      </c>
      <c r="BD22" s="214">
        <v>10.782209999999999</v>
      </c>
      <c r="BE22" s="355">
        <v>10.566380000000001</v>
      </c>
      <c r="BF22" s="355">
        <v>10.54</v>
      </c>
      <c r="BG22" s="355">
        <v>10.69544</v>
      </c>
      <c r="BH22" s="355">
        <v>10.61098</v>
      </c>
      <c r="BI22" s="355">
        <v>10.953709999999999</v>
      </c>
      <c r="BJ22" s="355">
        <v>10.74667</v>
      </c>
      <c r="BK22" s="355">
        <v>10.78468</v>
      </c>
      <c r="BL22" s="355">
        <v>10.98931</v>
      </c>
      <c r="BM22" s="355">
        <v>10.88462</v>
      </c>
      <c r="BN22" s="355">
        <v>10.909039999999999</v>
      </c>
      <c r="BO22" s="355">
        <v>10.874169999999999</v>
      </c>
      <c r="BP22" s="355">
        <v>11.02106</v>
      </c>
      <c r="BQ22" s="355">
        <v>10.78736</v>
      </c>
      <c r="BR22" s="355">
        <v>10.753450000000001</v>
      </c>
      <c r="BS22" s="355">
        <v>10.920170000000001</v>
      </c>
      <c r="BT22" s="355">
        <v>10.859069999999999</v>
      </c>
      <c r="BU22" s="355">
        <v>11.22899</v>
      </c>
      <c r="BV22" s="355">
        <v>11.02393</v>
      </c>
    </row>
    <row r="23" spans="1:74" ht="11.1" customHeight="1" x14ac:dyDescent="0.2">
      <c r="A23" s="119" t="s">
        <v>772</v>
      </c>
      <c r="B23" s="205" t="s">
        <v>562</v>
      </c>
      <c r="C23" s="214">
        <v>8.2923188279000009</v>
      </c>
      <c r="D23" s="214">
        <v>8.3810549014000006</v>
      </c>
      <c r="E23" s="214">
        <v>8.3940601840000006</v>
      </c>
      <c r="F23" s="214">
        <v>7.9903938595000001</v>
      </c>
      <c r="G23" s="214">
        <v>8.2128055480000004</v>
      </c>
      <c r="H23" s="214">
        <v>8.2891514418999996</v>
      </c>
      <c r="I23" s="214">
        <v>8.1772034325000007</v>
      </c>
      <c r="J23" s="214">
        <v>8.2481270809999998</v>
      </c>
      <c r="K23" s="214">
        <v>8.2186301891000006</v>
      </c>
      <c r="L23" s="214">
        <v>8.0403781013</v>
      </c>
      <c r="M23" s="214">
        <v>7.9703493817000002</v>
      </c>
      <c r="N23" s="214">
        <v>7.8829164396999998</v>
      </c>
      <c r="O23" s="214">
        <v>8.1755482692000001</v>
      </c>
      <c r="P23" s="214">
        <v>8.2672297176999994</v>
      </c>
      <c r="Q23" s="214">
        <v>8.2812295918000007</v>
      </c>
      <c r="R23" s="214">
        <v>8.1543240160000003</v>
      </c>
      <c r="S23" s="214">
        <v>8.1957976135999999</v>
      </c>
      <c r="T23" s="214">
        <v>8.2710036457000005</v>
      </c>
      <c r="U23" s="214">
        <v>8.1658976023999994</v>
      </c>
      <c r="V23" s="214">
        <v>8.2227453885999999</v>
      </c>
      <c r="W23" s="214">
        <v>8.3298132034000005</v>
      </c>
      <c r="X23" s="214">
        <v>8.3416221890000006</v>
      </c>
      <c r="Y23" s="214">
        <v>8.1617750828000002</v>
      </c>
      <c r="Z23" s="214">
        <v>8.2222224835999995</v>
      </c>
      <c r="AA23" s="214">
        <v>8.1837244055999996</v>
      </c>
      <c r="AB23" s="214">
        <v>8.5284943652000003</v>
      </c>
      <c r="AC23" s="214">
        <v>8.3276331340999992</v>
      </c>
      <c r="AD23" s="214">
        <v>8.3797701587999995</v>
      </c>
      <c r="AE23" s="214">
        <v>8.3562124220000005</v>
      </c>
      <c r="AF23" s="214">
        <v>8.5286452552000007</v>
      </c>
      <c r="AG23" s="214">
        <v>8.4070348823999996</v>
      </c>
      <c r="AH23" s="214">
        <v>8.3282682109999993</v>
      </c>
      <c r="AI23" s="214">
        <v>8.3395751196999992</v>
      </c>
      <c r="AJ23" s="214">
        <v>8.2672742182000007</v>
      </c>
      <c r="AK23" s="214">
        <v>8.3416489781000003</v>
      </c>
      <c r="AL23" s="214">
        <v>8.1245910273999993</v>
      </c>
      <c r="AM23" s="214">
        <v>8.2267753704000004</v>
      </c>
      <c r="AN23" s="214">
        <v>8.5083991495000006</v>
      </c>
      <c r="AO23" s="214">
        <v>8.4019806804999995</v>
      </c>
      <c r="AP23" s="214">
        <v>8.1949720384999996</v>
      </c>
      <c r="AQ23" s="214">
        <v>8.1046725841999994</v>
      </c>
      <c r="AR23" s="214">
        <v>8.2211671131999999</v>
      </c>
      <c r="AS23" s="214">
        <v>8.1215180322999991</v>
      </c>
      <c r="AT23" s="214">
        <v>8.2497676180999999</v>
      </c>
      <c r="AU23" s="214">
        <v>7.9789427892999996</v>
      </c>
      <c r="AV23" s="214">
        <v>7.9218257897999997</v>
      </c>
      <c r="AW23" s="214">
        <v>8.1082587741999994</v>
      </c>
      <c r="AX23" s="214">
        <v>7.7915054397999999</v>
      </c>
      <c r="AY23" s="214">
        <v>7.9255133176000001</v>
      </c>
      <c r="AZ23" s="214">
        <v>8.2940192705999998</v>
      </c>
      <c r="BA23" s="214">
        <v>8.23</v>
      </c>
      <c r="BB23" s="214">
        <v>8.32</v>
      </c>
      <c r="BC23" s="214">
        <v>8.2728800000000007</v>
      </c>
      <c r="BD23" s="214">
        <v>8.3597640000000002</v>
      </c>
      <c r="BE23" s="355">
        <v>8.1759020000000007</v>
      </c>
      <c r="BF23" s="355">
        <v>8.2058689999999999</v>
      </c>
      <c r="BG23" s="355">
        <v>7.8832909999999998</v>
      </c>
      <c r="BH23" s="355">
        <v>7.7560219999999997</v>
      </c>
      <c r="BI23" s="355">
        <v>7.9117509999999998</v>
      </c>
      <c r="BJ23" s="355">
        <v>7.567863</v>
      </c>
      <c r="BK23" s="355">
        <v>7.7148389999999996</v>
      </c>
      <c r="BL23" s="355">
        <v>8.0429499999999994</v>
      </c>
      <c r="BM23" s="355">
        <v>8.0061889999999991</v>
      </c>
      <c r="BN23" s="355">
        <v>8.1246530000000003</v>
      </c>
      <c r="BO23" s="355">
        <v>8.1164149999999999</v>
      </c>
      <c r="BP23" s="355">
        <v>8.2507370000000009</v>
      </c>
      <c r="BQ23" s="355">
        <v>8.1058599999999998</v>
      </c>
      <c r="BR23" s="355">
        <v>8.1649809999999992</v>
      </c>
      <c r="BS23" s="355">
        <v>7.8699859999999999</v>
      </c>
      <c r="BT23" s="355">
        <v>7.7733670000000004</v>
      </c>
      <c r="BU23" s="355">
        <v>7.9513480000000003</v>
      </c>
      <c r="BV23" s="355">
        <v>7.601769</v>
      </c>
    </row>
    <row r="24" spans="1:74" ht="11.1" customHeight="1" x14ac:dyDescent="0.2">
      <c r="A24" s="119" t="s">
        <v>773</v>
      </c>
      <c r="B24" s="205" t="s">
        <v>563</v>
      </c>
      <c r="C24" s="214">
        <v>9.2002639352000006</v>
      </c>
      <c r="D24" s="214">
        <v>9.3995448694999997</v>
      </c>
      <c r="E24" s="214">
        <v>9.4223776558000001</v>
      </c>
      <c r="F24" s="214">
        <v>9.5777087746999996</v>
      </c>
      <c r="G24" s="214">
        <v>9.9187597306999997</v>
      </c>
      <c r="H24" s="214">
        <v>10.181960432</v>
      </c>
      <c r="I24" s="214">
        <v>10.227659426000001</v>
      </c>
      <c r="J24" s="214">
        <v>10.125158336</v>
      </c>
      <c r="K24" s="214">
        <v>10.085117315</v>
      </c>
      <c r="L24" s="214">
        <v>9.7533903712000001</v>
      </c>
      <c r="M24" s="214">
        <v>9.2585557201000004</v>
      </c>
      <c r="N24" s="214">
        <v>8.9902162531999998</v>
      </c>
      <c r="O24" s="214">
        <v>8.7985608436000007</v>
      </c>
      <c r="P24" s="214">
        <v>9.0390374805999993</v>
      </c>
      <c r="Q24" s="214">
        <v>9.0286367993999992</v>
      </c>
      <c r="R24" s="214">
        <v>9.2138058906999998</v>
      </c>
      <c r="S24" s="214">
        <v>9.6978887407999999</v>
      </c>
      <c r="T24" s="214">
        <v>10.058980314999999</v>
      </c>
      <c r="U24" s="214">
        <v>9.9069955044999993</v>
      </c>
      <c r="V24" s="214">
        <v>9.9297190688000008</v>
      </c>
      <c r="W24" s="214">
        <v>10.01473665</v>
      </c>
      <c r="X24" s="214">
        <v>9.6159147603000008</v>
      </c>
      <c r="Y24" s="214">
        <v>9.2062749112999995</v>
      </c>
      <c r="Z24" s="214">
        <v>8.9676399135999993</v>
      </c>
      <c r="AA24" s="214">
        <v>8.9184787960000005</v>
      </c>
      <c r="AB24" s="214">
        <v>9.1451565277999993</v>
      </c>
      <c r="AC24" s="214">
        <v>9.1966350315999996</v>
      </c>
      <c r="AD24" s="214">
        <v>9.3613606390000008</v>
      </c>
      <c r="AE24" s="214">
        <v>9.9024306801000002</v>
      </c>
      <c r="AF24" s="214">
        <v>10.191916329</v>
      </c>
      <c r="AG24" s="214">
        <v>10.140595766000001</v>
      </c>
      <c r="AH24" s="214">
        <v>9.9266288518000003</v>
      </c>
      <c r="AI24" s="214">
        <v>9.8336111615000004</v>
      </c>
      <c r="AJ24" s="214">
        <v>9.8874692836999998</v>
      </c>
      <c r="AK24" s="214">
        <v>9.2738173024999995</v>
      </c>
      <c r="AL24" s="214">
        <v>9.1102557064000003</v>
      </c>
      <c r="AM24" s="214">
        <v>9.1082119362</v>
      </c>
      <c r="AN24" s="214">
        <v>9.3757210065999992</v>
      </c>
      <c r="AO24" s="214">
        <v>9.3447866965999999</v>
      </c>
      <c r="AP24" s="214">
        <v>9.5343926690000007</v>
      </c>
      <c r="AQ24" s="214">
        <v>9.9384826127999997</v>
      </c>
      <c r="AR24" s="214">
        <v>10.134550832</v>
      </c>
      <c r="AS24" s="214">
        <v>10.063235838000001</v>
      </c>
      <c r="AT24" s="214">
        <v>10.056461200999999</v>
      </c>
      <c r="AU24" s="214">
        <v>9.8913385548000008</v>
      </c>
      <c r="AV24" s="214">
        <v>9.7934165434999993</v>
      </c>
      <c r="AW24" s="214">
        <v>9.2948830998999998</v>
      </c>
      <c r="AX24" s="214">
        <v>8.9693733223999992</v>
      </c>
      <c r="AY24" s="214">
        <v>9.0159876793000002</v>
      </c>
      <c r="AZ24" s="214">
        <v>9.3566461553</v>
      </c>
      <c r="BA24" s="214">
        <v>9.25</v>
      </c>
      <c r="BB24" s="214">
        <v>9.3000000000000007</v>
      </c>
      <c r="BC24" s="214">
        <v>9.7981370000000005</v>
      </c>
      <c r="BD24" s="214">
        <v>10.05429</v>
      </c>
      <c r="BE24" s="355">
        <v>10.02093</v>
      </c>
      <c r="BF24" s="355">
        <v>10.036350000000001</v>
      </c>
      <c r="BG24" s="355">
        <v>9.8822569999999992</v>
      </c>
      <c r="BH24" s="355">
        <v>9.7808980000000005</v>
      </c>
      <c r="BI24" s="355">
        <v>9.2805060000000008</v>
      </c>
      <c r="BJ24" s="355">
        <v>8.9628739999999993</v>
      </c>
      <c r="BK24" s="355">
        <v>9.0311129999999995</v>
      </c>
      <c r="BL24" s="355">
        <v>9.363937</v>
      </c>
      <c r="BM24" s="355">
        <v>9.2689210000000006</v>
      </c>
      <c r="BN24" s="355">
        <v>9.3460800000000006</v>
      </c>
      <c r="BO24" s="355">
        <v>9.8706359999999993</v>
      </c>
      <c r="BP24" s="355">
        <v>10.161199999999999</v>
      </c>
      <c r="BQ24" s="355">
        <v>10.152839999999999</v>
      </c>
      <c r="BR24" s="355">
        <v>10.1866</v>
      </c>
      <c r="BS24" s="355">
        <v>10.04548</v>
      </c>
      <c r="BT24" s="355">
        <v>9.9591159999999999</v>
      </c>
      <c r="BU24" s="355">
        <v>9.4620789999999992</v>
      </c>
      <c r="BV24" s="355">
        <v>9.1374720000000007</v>
      </c>
    </row>
    <row r="25" spans="1:74" ht="11.1" customHeight="1" x14ac:dyDescent="0.2">
      <c r="A25" s="119" t="s">
        <v>774</v>
      </c>
      <c r="B25" s="207" t="s">
        <v>564</v>
      </c>
      <c r="C25" s="214">
        <v>12.156529669999999</v>
      </c>
      <c r="D25" s="214">
        <v>12.278810132</v>
      </c>
      <c r="E25" s="214">
        <v>12.342855237</v>
      </c>
      <c r="F25" s="214">
        <v>12.325581250000001</v>
      </c>
      <c r="G25" s="214">
        <v>13.007403651000001</v>
      </c>
      <c r="H25" s="214">
        <v>14.460553351</v>
      </c>
      <c r="I25" s="214">
        <v>15.658873226000001</v>
      </c>
      <c r="J25" s="214">
        <v>15.382399469999999</v>
      </c>
      <c r="K25" s="214">
        <v>15.714052283999999</v>
      </c>
      <c r="L25" s="214">
        <v>14.940578136999999</v>
      </c>
      <c r="M25" s="214">
        <v>13.025062409</v>
      </c>
      <c r="N25" s="214">
        <v>12.233922644</v>
      </c>
      <c r="O25" s="214">
        <v>12.063060734</v>
      </c>
      <c r="P25" s="214">
        <v>12.229446346</v>
      </c>
      <c r="Q25" s="214">
        <v>12.35304792</v>
      </c>
      <c r="R25" s="214">
        <v>12.256009513</v>
      </c>
      <c r="S25" s="214">
        <v>12.869049537</v>
      </c>
      <c r="T25" s="214">
        <v>13.971058669</v>
      </c>
      <c r="U25" s="214">
        <v>14.570504486999999</v>
      </c>
      <c r="V25" s="214">
        <v>14.749562432999999</v>
      </c>
      <c r="W25" s="214">
        <v>14.683351270999999</v>
      </c>
      <c r="X25" s="214">
        <v>13.873913225000001</v>
      </c>
      <c r="Y25" s="214">
        <v>12.743183347</v>
      </c>
      <c r="Z25" s="214">
        <v>12.23942055</v>
      </c>
      <c r="AA25" s="214">
        <v>12.180746256999999</v>
      </c>
      <c r="AB25" s="214">
        <v>12.592083952999999</v>
      </c>
      <c r="AC25" s="214">
        <v>12.778686368000001</v>
      </c>
      <c r="AD25" s="214">
        <v>12.268920512999999</v>
      </c>
      <c r="AE25" s="214">
        <v>13.168300628000001</v>
      </c>
      <c r="AF25" s="214">
        <v>14.837654941</v>
      </c>
      <c r="AG25" s="214">
        <v>15.010835578</v>
      </c>
      <c r="AH25" s="214">
        <v>15.232866805</v>
      </c>
      <c r="AI25" s="214">
        <v>15.587652650000001</v>
      </c>
      <c r="AJ25" s="214">
        <v>14.786768735000001</v>
      </c>
      <c r="AK25" s="214">
        <v>13.256161876</v>
      </c>
      <c r="AL25" s="214">
        <v>12.554975109000001</v>
      </c>
      <c r="AM25" s="214">
        <v>12.77794518</v>
      </c>
      <c r="AN25" s="214">
        <v>12.863347017000001</v>
      </c>
      <c r="AO25" s="214">
        <v>13.065783177</v>
      </c>
      <c r="AP25" s="214">
        <v>13.077148196</v>
      </c>
      <c r="AQ25" s="214">
        <v>13.692228763999999</v>
      </c>
      <c r="AR25" s="214">
        <v>15.232927898</v>
      </c>
      <c r="AS25" s="214">
        <v>16.013256783999999</v>
      </c>
      <c r="AT25" s="214">
        <v>16.404654275999999</v>
      </c>
      <c r="AU25" s="214">
        <v>14.790632775000001</v>
      </c>
      <c r="AV25" s="214">
        <v>15.039691091</v>
      </c>
      <c r="AW25" s="214">
        <v>13.801296559000001</v>
      </c>
      <c r="AX25" s="214">
        <v>13.324509597</v>
      </c>
      <c r="AY25" s="214">
        <v>12.999986156</v>
      </c>
      <c r="AZ25" s="214">
        <v>13.091174408000001</v>
      </c>
      <c r="BA25" s="214">
        <v>12.88</v>
      </c>
      <c r="BB25" s="214">
        <v>13.13</v>
      </c>
      <c r="BC25" s="214">
        <v>14.020149999999999</v>
      </c>
      <c r="BD25" s="214">
        <v>15.698219999999999</v>
      </c>
      <c r="BE25" s="355">
        <v>16.487850000000002</v>
      </c>
      <c r="BF25" s="355">
        <v>16.864049999999999</v>
      </c>
      <c r="BG25" s="355">
        <v>15.22682</v>
      </c>
      <c r="BH25" s="355">
        <v>15.47373</v>
      </c>
      <c r="BI25" s="355">
        <v>14.17024</v>
      </c>
      <c r="BJ25" s="355">
        <v>13.63368</v>
      </c>
      <c r="BK25" s="355">
        <v>13.26709</v>
      </c>
      <c r="BL25" s="355">
        <v>13.307359999999999</v>
      </c>
      <c r="BM25" s="355">
        <v>13.095549999999999</v>
      </c>
      <c r="BN25" s="355">
        <v>13.317959999999999</v>
      </c>
      <c r="BO25" s="355">
        <v>14.189360000000001</v>
      </c>
      <c r="BP25" s="355">
        <v>15.90977</v>
      </c>
      <c r="BQ25" s="355">
        <v>16.705020000000001</v>
      </c>
      <c r="BR25" s="355">
        <v>17.112210000000001</v>
      </c>
      <c r="BS25" s="355">
        <v>15.48077</v>
      </c>
      <c r="BT25" s="355">
        <v>15.776450000000001</v>
      </c>
      <c r="BU25" s="355">
        <v>14.49061</v>
      </c>
      <c r="BV25" s="355">
        <v>13.99051</v>
      </c>
    </row>
    <row r="26" spans="1:74" ht="11.1" customHeight="1" x14ac:dyDescent="0.2">
      <c r="A26" s="119" t="s">
        <v>775</v>
      </c>
      <c r="B26" s="207" t="s">
        <v>538</v>
      </c>
      <c r="C26" s="214">
        <v>10.31</v>
      </c>
      <c r="D26" s="214">
        <v>10.62</v>
      </c>
      <c r="E26" s="214">
        <v>10.63</v>
      </c>
      <c r="F26" s="214">
        <v>10.37</v>
      </c>
      <c r="G26" s="214">
        <v>10.47</v>
      </c>
      <c r="H26" s="214">
        <v>10.89</v>
      </c>
      <c r="I26" s="214">
        <v>11.07</v>
      </c>
      <c r="J26" s="214">
        <v>10.94</v>
      </c>
      <c r="K26" s="214">
        <v>10.98</v>
      </c>
      <c r="L26" s="214">
        <v>10.73</v>
      </c>
      <c r="M26" s="214">
        <v>10.3</v>
      </c>
      <c r="N26" s="214">
        <v>10.130000000000001</v>
      </c>
      <c r="O26" s="214">
        <v>10.08</v>
      </c>
      <c r="P26" s="214">
        <v>10.25</v>
      </c>
      <c r="Q26" s="214">
        <v>10.23</v>
      </c>
      <c r="R26" s="214">
        <v>10.19</v>
      </c>
      <c r="S26" s="214">
        <v>10.31</v>
      </c>
      <c r="T26" s="214">
        <v>10.66</v>
      </c>
      <c r="U26" s="214">
        <v>10.68</v>
      </c>
      <c r="V26" s="214">
        <v>10.76</v>
      </c>
      <c r="W26" s="214">
        <v>10.77</v>
      </c>
      <c r="X26" s="214">
        <v>10.55</v>
      </c>
      <c r="Y26" s="214">
        <v>10.32</v>
      </c>
      <c r="Z26" s="214">
        <v>10.17</v>
      </c>
      <c r="AA26" s="214">
        <v>10.210000000000001</v>
      </c>
      <c r="AB26" s="214">
        <v>10.48</v>
      </c>
      <c r="AC26" s="214">
        <v>10.46</v>
      </c>
      <c r="AD26" s="214">
        <v>10.4</v>
      </c>
      <c r="AE26" s="214">
        <v>10.59</v>
      </c>
      <c r="AF26" s="214">
        <v>11.01</v>
      </c>
      <c r="AG26" s="214">
        <v>10.97</v>
      </c>
      <c r="AH26" s="214">
        <v>11.01</v>
      </c>
      <c r="AI26" s="214">
        <v>11.03</v>
      </c>
      <c r="AJ26" s="214">
        <v>10.78</v>
      </c>
      <c r="AK26" s="214">
        <v>10.49</v>
      </c>
      <c r="AL26" s="214">
        <v>10.28</v>
      </c>
      <c r="AM26" s="214">
        <v>10.49</v>
      </c>
      <c r="AN26" s="214">
        <v>10.65</v>
      </c>
      <c r="AO26" s="214">
        <v>10.49</v>
      </c>
      <c r="AP26" s="214">
        <v>10.44</v>
      </c>
      <c r="AQ26" s="214">
        <v>10.5</v>
      </c>
      <c r="AR26" s="214">
        <v>10.82</v>
      </c>
      <c r="AS26" s="214">
        <v>10.98</v>
      </c>
      <c r="AT26" s="214">
        <v>11</v>
      </c>
      <c r="AU26" s="214">
        <v>10.68</v>
      </c>
      <c r="AV26" s="214">
        <v>10.75</v>
      </c>
      <c r="AW26" s="214">
        <v>10.56</v>
      </c>
      <c r="AX26" s="214">
        <v>10.33</v>
      </c>
      <c r="AY26" s="214">
        <v>10.29</v>
      </c>
      <c r="AZ26" s="214">
        <v>10.52</v>
      </c>
      <c r="BA26" s="214">
        <v>10.44</v>
      </c>
      <c r="BB26" s="214">
        <v>10.51</v>
      </c>
      <c r="BC26" s="214">
        <v>10.6448</v>
      </c>
      <c r="BD26" s="214">
        <v>11.003909999999999</v>
      </c>
      <c r="BE26" s="355">
        <v>11.077590000000001</v>
      </c>
      <c r="BF26" s="355">
        <v>11.03715</v>
      </c>
      <c r="BG26" s="355">
        <v>10.74094</v>
      </c>
      <c r="BH26" s="355">
        <v>10.775829999999999</v>
      </c>
      <c r="BI26" s="355">
        <v>10.5602</v>
      </c>
      <c r="BJ26" s="355">
        <v>10.27115</v>
      </c>
      <c r="BK26" s="355">
        <v>10.24696</v>
      </c>
      <c r="BL26" s="355">
        <v>10.445270000000001</v>
      </c>
      <c r="BM26" s="355">
        <v>10.397550000000001</v>
      </c>
      <c r="BN26" s="355">
        <v>10.46773</v>
      </c>
      <c r="BO26" s="355">
        <v>10.62311</v>
      </c>
      <c r="BP26" s="355">
        <v>11.02444</v>
      </c>
      <c r="BQ26" s="355">
        <v>11.117940000000001</v>
      </c>
      <c r="BR26" s="355">
        <v>11.107329999999999</v>
      </c>
      <c r="BS26" s="355">
        <v>10.826919999999999</v>
      </c>
      <c r="BT26" s="355">
        <v>10.899050000000001</v>
      </c>
      <c r="BU26" s="355">
        <v>10.70627</v>
      </c>
      <c r="BV26" s="355">
        <v>10.425369999999999</v>
      </c>
    </row>
    <row r="27" spans="1:74" ht="11.1" customHeight="1" x14ac:dyDescent="0.2">
      <c r="A27" s="119"/>
      <c r="B27" s="122" t="s">
        <v>32</v>
      </c>
      <c r="C27" s="489"/>
      <c r="D27" s="489"/>
      <c r="E27" s="489"/>
      <c r="F27" s="489"/>
      <c r="G27" s="489"/>
      <c r="H27" s="489"/>
      <c r="I27" s="489"/>
      <c r="J27" s="489"/>
      <c r="K27" s="489"/>
      <c r="L27" s="489"/>
      <c r="M27" s="489"/>
      <c r="N27" s="489"/>
      <c r="O27" s="489"/>
      <c r="P27" s="489"/>
      <c r="Q27" s="489"/>
      <c r="R27" s="489"/>
      <c r="S27" s="489"/>
      <c r="T27" s="489"/>
      <c r="U27" s="489"/>
      <c r="V27" s="489"/>
      <c r="W27" s="489"/>
      <c r="X27" s="489"/>
      <c r="Y27" s="489"/>
      <c r="Z27" s="489"/>
      <c r="AA27" s="489"/>
      <c r="AB27" s="489"/>
      <c r="AC27" s="489"/>
      <c r="AD27" s="489"/>
      <c r="AE27" s="489"/>
      <c r="AF27" s="489"/>
      <c r="AG27" s="489"/>
      <c r="AH27" s="489"/>
      <c r="AI27" s="489"/>
      <c r="AJ27" s="489"/>
      <c r="AK27" s="489"/>
      <c r="AL27" s="489"/>
      <c r="AM27" s="489"/>
      <c r="AN27" s="489"/>
      <c r="AO27" s="489"/>
      <c r="AP27" s="489"/>
      <c r="AQ27" s="489"/>
      <c r="AR27" s="489"/>
      <c r="AS27" s="489"/>
      <c r="AT27" s="489"/>
      <c r="AU27" s="489"/>
      <c r="AV27" s="489"/>
      <c r="AW27" s="489"/>
      <c r="AX27" s="489"/>
      <c r="AY27" s="489"/>
      <c r="AZ27" s="489"/>
      <c r="BA27" s="489"/>
      <c r="BB27" s="489"/>
      <c r="BC27" s="489"/>
      <c r="BD27" s="489"/>
      <c r="BE27" s="490"/>
      <c r="BF27" s="490"/>
      <c r="BG27" s="490"/>
      <c r="BH27" s="490"/>
      <c r="BI27" s="490"/>
      <c r="BJ27" s="490"/>
      <c r="BK27" s="490"/>
      <c r="BL27" s="490"/>
      <c r="BM27" s="490"/>
      <c r="BN27" s="490"/>
      <c r="BO27" s="490"/>
      <c r="BP27" s="490"/>
      <c r="BQ27" s="490"/>
      <c r="BR27" s="490"/>
      <c r="BS27" s="490"/>
      <c r="BT27" s="490"/>
      <c r="BU27" s="490"/>
      <c r="BV27" s="490"/>
    </row>
    <row r="28" spans="1:74" ht="11.1" customHeight="1" x14ac:dyDescent="0.2">
      <c r="A28" s="119" t="s">
        <v>776</v>
      </c>
      <c r="B28" s="205" t="s">
        <v>557</v>
      </c>
      <c r="C28" s="214">
        <v>12.529511900999999</v>
      </c>
      <c r="D28" s="214">
        <v>13.968123983</v>
      </c>
      <c r="E28" s="214">
        <v>13.551723524</v>
      </c>
      <c r="F28" s="214">
        <v>12.088108965</v>
      </c>
      <c r="G28" s="214">
        <v>11.89555412</v>
      </c>
      <c r="H28" s="214">
        <v>12.025914339</v>
      </c>
      <c r="I28" s="214">
        <v>11.861919582000001</v>
      </c>
      <c r="J28" s="214">
        <v>12.274356539999999</v>
      </c>
      <c r="K28" s="214">
        <v>12.208239787</v>
      </c>
      <c r="L28" s="214">
        <v>11.839364998000001</v>
      </c>
      <c r="M28" s="214">
        <v>12.15138529</v>
      </c>
      <c r="N28" s="214">
        <v>11.978410027000001</v>
      </c>
      <c r="O28" s="214">
        <v>12.221913176999999</v>
      </c>
      <c r="P28" s="214">
        <v>12.351034458000001</v>
      </c>
      <c r="Q28" s="214">
        <v>12.268488891000001</v>
      </c>
      <c r="R28" s="214">
        <v>11.992099654</v>
      </c>
      <c r="S28" s="214">
        <v>11.882656556000001</v>
      </c>
      <c r="T28" s="214">
        <v>11.969740572999999</v>
      </c>
      <c r="U28" s="214">
        <v>12.409880997</v>
      </c>
      <c r="V28" s="214">
        <v>12.449153411999999</v>
      </c>
      <c r="W28" s="214">
        <v>12.33454957</v>
      </c>
      <c r="X28" s="214">
        <v>12.074569305000001</v>
      </c>
      <c r="Y28" s="214">
        <v>12.065797656000001</v>
      </c>
      <c r="Z28" s="214">
        <v>12.309073605</v>
      </c>
      <c r="AA28" s="214">
        <v>12.582858787999999</v>
      </c>
      <c r="AB28" s="214">
        <v>12.429948617999999</v>
      </c>
      <c r="AC28" s="214">
        <v>12.428291076000001</v>
      </c>
      <c r="AD28" s="214">
        <v>12.274060553</v>
      </c>
      <c r="AE28" s="214">
        <v>12.138303944</v>
      </c>
      <c r="AF28" s="214">
        <v>12.508081369999999</v>
      </c>
      <c r="AG28" s="214">
        <v>12.828689370999999</v>
      </c>
      <c r="AH28" s="214">
        <v>12.755233370999999</v>
      </c>
      <c r="AI28" s="214">
        <v>12.660213646000001</v>
      </c>
      <c r="AJ28" s="214">
        <v>12.316445468</v>
      </c>
      <c r="AK28" s="214">
        <v>12.560435927</v>
      </c>
      <c r="AL28" s="214">
        <v>12.885526641</v>
      </c>
      <c r="AM28" s="214">
        <v>13.688828171999999</v>
      </c>
      <c r="AN28" s="214">
        <v>13.700337996</v>
      </c>
      <c r="AO28" s="214">
        <v>12.988935003</v>
      </c>
      <c r="AP28" s="214">
        <v>12.760027618000001</v>
      </c>
      <c r="AQ28" s="214">
        <v>12.584017653</v>
      </c>
      <c r="AR28" s="214">
        <v>12.450821181</v>
      </c>
      <c r="AS28" s="214">
        <v>12.869381259000001</v>
      </c>
      <c r="AT28" s="214">
        <v>12.735988699</v>
      </c>
      <c r="AU28" s="214">
        <v>12.887026085</v>
      </c>
      <c r="AV28" s="214">
        <v>12.711077852000001</v>
      </c>
      <c r="AW28" s="214">
        <v>13.066522579000001</v>
      </c>
      <c r="AX28" s="214">
        <v>13.199171608</v>
      </c>
      <c r="AY28" s="214">
        <v>13.359189998</v>
      </c>
      <c r="AZ28" s="214">
        <v>13.682057731</v>
      </c>
      <c r="BA28" s="214">
        <v>12.97</v>
      </c>
      <c r="BB28" s="214">
        <v>13.14</v>
      </c>
      <c r="BC28" s="214">
        <v>12.79054</v>
      </c>
      <c r="BD28" s="214">
        <v>12.47198</v>
      </c>
      <c r="BE28" s="355">
        <v>12.788500000000001</v>
      </c>
      <c r="BF28" s="355">
        <v>12.620430000000001</v>
      </c>
      <c r="BG28" s="355">
        <v>12.77416</v>
      </c>
      <c r="BH28" s="355">
        <v>12.587820000000001</v>
      </c>
      <c r="BI28" s="355">
        <v>12.86056</v>
      </c>
      <c r="BJ28" s="355">
        <v>12.99363</v>
      </c>
      <c r="BK28" s="355">
        <v>13.35737</v>
      </c>
      <c r="BL28" s="355">
        <v>13.673859999999999</v>
      </c>
      <c r="BM28" s="355">
        <v>12.920529999999999</v>
      </c>
      <c r="BN28" s="355">
        <v>13.14507</v>
      </c>
      <c r="BO28" s="355">
        <v>12.819229999999999</v>
      </c>
      <c r="BP28" s="355">
        <v>12.56146</v>
      </c>
      <c r="BQ28" s="355">
        <v>12.930339999999999</v>
      </c>
      <c r="BR28" s="355">
        <v>12.74301</v>
      </c>
      <c r="BS28" s="355">
        <v>12.90108</v>
      </c>
      <c r="BT28" s="355">
        <v>12.697699999999999</v>
      </c>
      <c r="BU28" s="355">
        <v>12.96405</v>
      </c>
      <c r="BV28" s="355">
        <v>13.101649999999999</v>
      </c>
    </row>
    <row r="29" spans="1:74" ht="11.1" customHeight="1" x14ac:dyDescent="0.2">
      <c r="A29" s="119" t="s">
        <v>777</v>
      </c>
      <c r="B29" s="187" t="s">
        <v>590</v>
      </c>
      <c r="C29" s="214">
        <v>7.1811056358999998</v>
      </c>
      <c r="D29" s="214">
        <v>7.8802580177000001</v>
      </c>
      <c r="E29" s="214">
        <v>8.1097580424999993</v>
      </c>
      <c r="F29" s="214">
        <v>7.2438021299999997</v>
      </c>
      <c r="G29" s="214">
        <v>7.1518417539000003</v>
      </c>
      <c r="H29" s="214">
        <v>7.1966800351</v>
      </c>
      <c r="I29" s="214">
        <v>7.3343901331000003</v>
      </c>
      <c r="J29" s="214">
        <v>7.3558863076999996</v>
      </c>
      <c r="K29" s="214">
        <v>7.3479797938000004</v>
      </c>
      <c r="L29" s="214">
        <v>7.1981871805999997</v>
      </c>
      <c r="M29" s="214">
        <v>6.9862255291000004</v>
      </c>
      <c r="N29" s="214">
        <v>6.8455414113000002</v>
      </c>
      <c r="O29" s="214">
        <v>6.9299799727</v>
      </c>
      <c r="P29" s="214">
        <v>7.1016222220999996</v>
      </c>
      <c r="Q29" s="214">
        <v>7.0573750647000004</v>
      </c>
      <c r="R29" s="214">
        <v>6.9335188709000004</v>
      </c>
      <c r="S29" s="214">
        <v>6.9132971323000003</v>
      </c>
      <c r="T29" s="214">
        <v>7.1956887252000001</v>
      </c>
      <c r="U29" s="214">
        <v>6.9793618853000003</v>
      </c>
      <c r="V29" s="214">
        <v>7.2841146095999996</v>
      </c>
      <c r="W29" s="214">
        <v>7.1408326621000002</v>
      </c>
      <c r="X29" s="214">
        <v>6.8895679289</v>
      </c>
      <c r="Y29" s="214">
        <v>7.0329963282000003</v>
      </c>
      <c r="Z29" s="214">
        <v>6.8793157254999997</v>
      </c>
      <c r="AA29" s="214">
        <v>7.0673160975</v>
      </c>
      <c r="AB29" s="214">
        <v>6.7646632134000004</v>
      </c>
      <c r="AC29" s="214">
        <v>7.0068870563000001</v>
      </c>
      <c r="AD29" s="214">
        <v>6.9294253252000004</v>
      </c>
      <c r="AE29" s="214">
        <v>6.9815101049999999</v>
      </c>
      <c r="AF29" s="214">
        <v>6.9452886984999997</v>
      </c>
      <c r="AG29" s="214">
        <v>6.8826226487</v>
      </c>
      <c r="AH29" s="214">
        <v>6.9230049550999997</v>
      </c>
      <c r="AI29" s="214">
        <v>6.8991358996000001</v>
      </c>
      <c r="AJ29" s="214">
        <v>6.9182513247999999</v>
      </c>
      <c r="AK29" s="214">
        <v>6.6799544610000003</v>
      </c>
      <c r="AL29" s="214">
        <v>6.7946066517999997</v>
      </c>
      <c r="AM29" s="214">
        <v>7.7004568293000002</v>
      </c>
      <c r="AN29" s="214">
        <v>7.4354774139000002</v>
      </c>
      <c r="AO29" s="214">
        <v>6.6329577370999999</v>
      </c>
      <c r="AP29" s="214">
        <v>6.6802074179000002</v>
      </c>
      <c r="AQ29" s="214">
        <v>6.8935229353</v>
      </c>
      <c r="AR29" s="214">
        <v>6.8793795212999997</v>
      </c>
      <c r="AS29" s="214">
        <v>6.9065673388000004</v>
      </c>
      <c r="AT29" s="214">
        <v>6.8568015234999997</v>
      </c>
      <c r="AU29" s="214">
        <v>6.8041199556</v>
      </c>
      <c r="AV29" s="214">
        <v>6.8525063098999999</v>
      </c>
      <c r="AW29" s="214">
        <v>6.7847216515</v>
      </c>
      <c r="AX29" s="214">
        <v>6.750374216</v>
      </c>
      <c r="AY29" s="214">
        <v>6.8499396437</v>
      </c>
      <c r="AZ29" s="214">
        <v>6.6786291446000003</v>
      </c>
      <c r="BA29" s="214">
        <v>6.66</v>
      </c>
      <c r="BB29" s="214">
        <v>6.55</v>
      </c>
      <c r="BC29" s="214">
        <v>6.7555480000000001</v>
      </c>
      <c r="BD29" s="214">
        <v>6.6025029999999996</v>
      </c>
      <c r="BE29" s="355">
        <v>6.5501519999999998</v>
      </c>
      <c r="BF29" s="355">
        <v>6.5080609999999997</v>
      </c>
      <c r="BG29" s="355">
        <v>6.5130809999999997</v>
      </c>
      <c r="BH29" s="355">
        <v>6.5656749999999997</v>
      </c>
      <c r="BI29" s="355">
        <v>6.4306919999999996</v>
      </c>
      <c r="BJ29" s="355">
        <v>6.3668069999999997</v>
      </c>
      <c r="BK29" s="355">
        <v>6.6927070000000004</v>
      </c>
      <c r="BL29" s="355">
        <v>6.5639089999999998</v>
      </c>
      <c r="BM29" s="355">
        <v>6.5074990000000001</v>
      </c>
      <c r="BN29" s="355">
        <v>6.4841680000000004</v>
      </c>
      <c r="BO29" s="355">
        <v>6.6534969999999998</v>
      </c>
      <c r="BP29" s="355">
        <v>6.5827439999999999</v>
      </c>
      <c r="BQ29" s="355">
        <v>6.5858369999999997</v>
      </c>
      <c r="BR29" s="355">
        <v>6.5263710000000001</v>
      </c>
      <c r="BS29" s="355">
        <v>6.531854</v>
      </c>
      <c r="BT29" s="355">
        <v>6.5689270000000004</v>
      </c>
      <c r="BU29" s="355">
        <v>6.4238619999999997</v>
      </c>
      <c r="BV29" s="355">
        <v>6.3599730000000001</v>
      </c>
    </row>
    <row r="30" spans="1:74" ht="11.1" customHeight="1" x14ac:dyDescent="0.2">
      <c r="A30" s="119" t="s">
        <v>778</v>
      </c>
      <c r="B30" s="205" t="s">
        <v>558</v>
      </c>
      <c r="C30" s="214">
        <v>6.8315525313999999</v>
      </c>
      <c r="D30" s="214">
        <v>7.0130521769999996</v>
      </c>
      <c r="E30" s="214">
        <v>7.1129209808000002</v>
      </c>
      <c r="F30" s="214">
        <v>6.7310269765999999</v>
      </c>
      <c r="G30" s="214">
        <v>6.7588012954999996</v>
      </c>
      <c r="H30" s="214">
        <v>7.0583076142000003</v>
      </c>
      <c r="I30" s="214">
        <v>7.2793056064000004</v>
      </c>
      <c r="J30" s="214">
        <v>7.2149741972000001</v>
      </c>
      <c r="K30" s="214">
        <v>7.0754691898999997</v>
      </c>
      <c r="L30" s="214">
        <v>6.8985156627000004</v>
      </c>
      <c r="M30" s="214">
        <v>6.8781105081999998</v>
      </c>
      <c r="N30" s="214">
        <v>6.7799453221999997</v>
      </c>
      <c r="O30" s="214">
        <v>6.7740946143</v>
      </c>
      <c r="P30" s="214">
        <v>6.7778260385999998</v>
      </c>
      <c r="Q30" s="214">
        <v>6.7744088622999996</v>
      </c>
      <c r="R30" s="214">
        <v>6.8127669921000003</v>
      </c>
      <c r="S30" s="214">
        <v>6.8884283041999996</v>
      </c>
      <c r="T30" s="214">
        <v>6.9342707492000004</v>
      </c>
      <c r="U30" s="214">
        <v>7.0494780884999999</v>
      </c>
      <c r="V30" s="214">
        <v>7.0821145040999998</v>
      </c>
      <c r="W30" s="214">
        <v>7.0184065671000004</v>
      </c>
      <c r="X30" s="214">
        <v>7.0420186406000003</v>
      </c>
      <c r="Y30" s="214">
        <v>6.9740846014000004</v>
      </c>
      <c r="Z30" s="214">
        <v>6.9314147523000003</v>
      </c>
      <c r="AA30" s="214">
        <v>7.1330343986000004</v>
      </c>
      <c r="AB30" s="214">
        <v>7.0626941391000004</v>
      </c>
      <c r="AC30" s="214">
        <v>7.1562811689999997</v>
      </c>
      <c r="AD30" s="214">
        <v>6.9980036305000004</v>
      </c>
      <c r="AE30" s="214">
        <v>7.1054968610999998</v>
      </c>
      <c r="AF30" s="214">
        <v>7.1457101978999997</v>
      </c>
      <c r="AG30" s="214">
        <v>7.1589745894999997</v>
      </c>
      <c r="AH30" s="214">
        <v>7.0752464170999998</v>
      </c>
      <c r="AI30" s="214">
        <v>7.0606976809999997</v>
      </c>
      <c r="AJ30" s="214">
        <v>7.0017160234000002</v>
      </c>
      <c r="AK30" s="214">
        <v>7.0389506416999996</v>
      </c>
      <c r="AL30" s="214">
        <v>6.9573190289999998</v>
      </c>
      <c r="AM30" s="214">
        <v>7.3492185849</v>
      </c>
      <c r="AN30" s="214">
        <v>7.0765396449000004</v>
      </c>
      <c r="AO30" s="214">
        <v>6.8889588899999996</v>
      </c>
      <c r="AP30" s="214">
        <v>6.9605522642000004</v>
      </c>
      <c r="AQ30" s="214">
        <v>6.9424755423000004</v>
      </c>
      <c r="AR30" s="214">
        <v>6.9740534379000003</v>
      </c>
      <c r="AS30" s="214">
        <v>7.0584680643000004</v>
      </c>
      <c r="AT30" s="214">
        <v>6.9583440447999996</v>
      </c>
      <c r="AU30" s="214">
        <v>6.9378543641999997</v>
      </c>
      <c r="AV30" s="214">
        <v>7.0689607030000001</v>
      </c>
      <c r="AW30" s="214">
        <v>7.0130084605</v>
      </c>
      <c r="AX30" s="214">
        <v>6.9429710655000001</v>
      </c>
      <c r="AY30" s="214">
        <v>6.9877369197999997</v>
      </c>
      <c r="AZ30" s="214">
        <v>7.0326972347999996</v>
      </c>
      <c r="BA30" s="214">
        <v>7.04</v>
      </c>
      <c r="BB30" s="214">
        <v>6.97</v>
      </c>
      <c r="BC30" s="214">
        <v>6.9953339999999997</v>
      </c>
      <c r="BD30" s="214">
        <v>6.9498680000000004</v>
      </c>
      <c r="BE30" s="355">
        <v>6.9902559999999996</v>
      </c>
      <c r="BF30" s="355">
        <v>6.9013549999999997</v>
      </c>
      <c r="BG30" s="355">
        <v>6.9187320000000003</v>
      </c>
      <c r="BH30" s="355">
        <v>7.0526900000000001</v>
      </c>
      <c r="BI30" s="355">
        <v>6.9564110000000001</v>
      </c>
      <c r="BJ30" s="355">
        <v>6.856122</v>
      </c>
      <c r="BK30" s="355">
        <v>7.0278309999999999</v>
      </c>
      <c r="BL30" s="355">
        <v>7.1060730000000003</v>
      </c>
      <c r="BM30" s="355">
        <v>7.0914609999999998</v>
      </c>
      <c r="BN30" s="355">
        <v>7.078729</v>
      </c>
      <c r="BO30" s="355">
        <v>7.0578380000000003</v>
      </c>
      <c r="BP30" s="355">
        <v>7.0612469999999998</v>
      </c>
      <c r="BQ30" s="355">
        <v>7.1325570000000003</v>
      </c>
      <c r="BR30" s="355">
        <v>7.0307909999999998</v>
      </c>
      <c r="BS30" s="355">
        <v>7.0469200000000001</v>
      </c>
      <c r="BT30" s="355">
        <v>7.1745419999999998</v>
      </c>
      <c r="BU30" s="355">
        <v>7.0706810000000004</v>
      </c>
      <c r="BV30" s="355">
        <v>6.9673610000000004</v>
      </c>
    </row>
    <row r="31" spans="1:74" ht="11.1" customHeight="1" x14ac:dyDescent="0.2">
      <c r="A31" s="119" t="s">
        <v>779</v>
      </c>
      <c r="B31" s="205" t="s">
        <v>559</v>
      </c>
      <c r="C31" s="214">
        <v>6.4082482671000003</v>
      </c>
      <c r="D31" s="214">
        <v>6.5681987651</v>
      </c>
      <c r="E31" s="214">
        <v>6.5950255680999996</v>
      </c>
      <c r="F31" s="214">
        <v>6.5687874953999996</v>
      </c>
      <c r="G31" s="214">
        <v>6.6324075041999997</v>
      </c>
      <c r="H31" s="214">
        <v>7.4882771568999997</v>
      </c>
      <c r="I31" s="214">
        <v>7.8136425715</v>
      </c>
      <c r="J31" s="214">
        <v>7.5513780812000002</v>
      </c>
      <c r="K31" s="214">
        <v>7.2049149169</v>
      </c>
      <c r="L31" s="214">
        <v>6.6677982202999999</v>
      </c>
      <c r="M31" s="214">
        <v>6.4909570605000004</v>
      </c>
      <c r="N31" s="214">
        <v>6.3537286127000003</v>
      </c>
      <c r="O31" s="214">
        <v>6.6044842514999997</v>
      </c>
      <c r="P31" s="214">
        <v>6.6583585854000003</v>
      </c>
      <c r="Q31" s="214">
        <v>6.8606939714999999</v>
      </c>
      <c r="R31" s="214">
        <v>6.5705424102999999</v>
      </c>
      <c r="S31" s="214">
        <v>6.9594603451000001</v>
      </c>
      <c r="T31" s="214">
        <v>7.8202853599999997</v>
      </c>
      <c r="U31" s="214">
        <v>8.0453237482999995</v>
      </c>
      <c r="V31" s="214">
        <v>7.9605418764999998</v>
      </c>
      <c r="W31" s="214">
        <v>7.3779774449</v>
      </c>
      <c r="X31" s="214">
        <v>6.8760797340000002</v>
      </c>
      <c r="Y31" s="214">
        <v>6.6968937689999999</v>
      </c>
      <c r="Z31" s="214">
        <v>6.7277644740999998</v>
      </c>
      <c r="AA31" s="214">
        <v>6.7246987712999999</v>
      </c>
      <c r="AB31" s="214">
        <v>6.7894122776000003</v>
      </c>
      <c r="AC31" s="214">
        <v>6.8840373297999999</v>
      </c>
      <c r="AD31" s="214">
        <v>6.8914836042000003</v>
      </c>
      <c r="AE31" s="214">
        <v>6.9727418524000004</v>
      </c>
      <c r="AF31" s="214">
        <v>7.7631670897999996</v>
      </c>
      <c r="AG31" s="214">
        <v>8.1508646356999996</v>
      </c>
      <c r="AH31" s="214">
        <v>7.9451002839999996</v>
      </c>
      <c r="AI31" s="214">
        <v>7.6366086352</v>
      </c>
      <c r="AJ31" s="214">
        <v>6.8404593278999997</v>
      </c>
      <c r="AK31" s="214">
        <v>6.7718628728999999</v>
      </c>
      <c r="AL31" s="214">
        <v>6.4163575178999999</v>
      </c>
      <c r="AM31" s="214">
        <v>6.9381198920999996</v>
      </c>
      <c r="AN31" s="214">
        <v>7.1353201137999998</v>
      </c>
      <c r="AO31" s="214">
        <v>7.0615716542999998</v>
      </c>
      <c r="AP31" s="214">
        <v>6.8023211454999997</v>
      </c>
      <c r="AQ31" s="214">
        <v>7.2836345834999996</v>
      </c>
      <c r="AR31" s="214">
        <v>8.0273537780000002</v>
      </c>
      <c r="AS31" s="214">
        <v>8.2279607826000003</v>
      </c>
      <c r="AT31" s="214">
        <v>7.9390331675999999</v>
      </c>
      <c r="AU31" s="214">
        <v>7.7966937508000003</v>
      </c>
      <c r="AV31" s="214">
        <v>7.0487738366999997</v>
      </c>
      <c r="AW31" s="214">
        <v>6.9248909925</v>
      </c>
      <c r="AX31" s="214">
        <v>6.8068114608999997</v>
      </c>
      <c r="AY31" s="214">
        <v>6.8516501402000003</v>
      </c>
      <c r="AZ31" s="214">
        <v>7.2295884463000002</v>
      </c>
      <c r="BA31" s="214">
        <v>7.32</v>
      </c>
      <c r="BB31" s="214">
        <v>6.87</v>
      </c>
      <c r="BC31" s="214">
        <v>7.4426730000000001</v>
      </c>
      <c r="BD31" s="214">
        <v>8.2183689999999991</v>
      </c>
      <c r="BE31" s="355">
        <v>8.431889</v>
      </c>
      <c r="BF31" s="355">
        <v>8.1522450000000006</v>
      </c>
      <c r="BG31" s="355">
        <v>8.0216069999999995</v>
      </c>
      <c r="BH31" s="355">
        <v>7.2502550000000001</v>
      </c>
      <c r="BI31" s="355">
        <v>7.1145160000000001</v>
      </c>
      <c r="BJ31" s="355">
        <v>6.9825160000000004</v>
      </c>
      <c r="BK31" s="355">
        <v>7.0564679999999997</v>
      </c>
      <c r="BL31" s="355">
        <v>7.4496500000000001</v>
      </c>
      <c r="BM31" s="355">
        <v>7.5332569999999999</v>
      </c>
      <c r="BN31" s="355">
        <v>7.0892619999999997</v>
      </c>
      <c r="BO31" s="355">
        <v>7.6581999999999999</v>
      </c>
      <c r="BP31" s="355">
        <v>8.474494</v>
      </c>
      <c r="BQ31" s="355">
        <v>8.7026269999999997</v>
      </c>
      <c r="BR31" s="355">
        <v>8.4099950000000003</v>
      </c>
      <c r="BS31" s="355">
        <v>8.2741179999999996</v>
      </c>
      <c r="BT31" s="355">
        <v>7.4773050000000003</v>
      </c>
      <c r="BU31" s="355">
        <v>7.3363740000000002</v>
      </c>
      <c r="BV31" s="355">
        <v>7.2000070000000003</v>
      </c>
    </row>
    <row r="32" spans="1:74" ht="11.1" customHeight="1" x14ac:dyDescent="0.2">
      <c r="A32" s="119" t="s">
        <v>780</v>
      </c>
      <c r="B32" s="205" t="s">
        <v>560</v>
      </c>
      <c r="C32" s="214">
        <v>6.6016030552</v>
      </c>
      <c r="D32" s="214">
        <v>6.7321302335000004</v>
      </c>
      <c r="E32" s="214">
        <v>6.4246608301999997</v>
      </c>
      <c r="F32" s="214">
        <v>6.3508394110999999</v>
      </c>
      <c r="G32" s="214">
        <v>6.4964653970999997</v>
      </c>
      <c r="H32" s="214">
        <v>6.4359163139</v>
      </c>
      <c r="I32" s="214">
        <v>7.2829009309000003</v>
      </c>
      <c r="J32" s="214">
        <v>6.9055903118000002</v>
      </c>
      <c r="K32" s="214">
        <v>6.6708957541</v>
      </c>
      <c r="L32" s="214">
        <v>6.4546433051000003</v>
      </c>
      <c r="M32" s="214">
        <v>6.1950186617999998</v>
      </c>
      <c r="N32" s="214">
        <v>6.3248177181000003</v>
      </c>
      <c r="O32" s="214">
        <v>6.3852516911999997</v>
      </c>
      <c r="P32" s="214">
        <v>6.2149133831999999</v>
      </c>
      <c r="Q32" s="214">
        <v>5.9887051896000001</v>
      </c>
      <c r="R32" s="214">
        <v>6.2276023999000003</v>
      </c>
      <c r="S32" s="214">
        <v>6.2326217847000001</v>
      </c>
      <c r="T32" s="214">
        <v>6.6911160598999997</v>
      </c>
      <c r="U32" s="214">
        <v>7.0106394923000002</v>
      </c>
      <c r="V32" s="214">
        <v>6.7252428932999999</v>
      </c>
      <c r="W32" s="214">
        <v>6.7496581439999996</v>
      </c>
      <c r="X32" s="214">
        <v>6.4286508056000002</v>
      </c>
      <c r="Y32" s="214">
        <v>6.2605158209000003</v>
      </c>
      <c r="Z32" s="214">
        <v>6.4377111517000003</v>
      </c>
      <c r="AA32" s="214">
        <v>6.3614569642000003</v>
      </c>
      <c r="AB32" s="214">
        <v>6.3832892744</v>
      </c>
      <c r="AC32" s="214">
        <v>6.3875779357000004</v>
      </c>
      <c r="AD32" s="214">
        <v>6.3845338442999999</v>
      </c>
      <c r="AE32" s="214">
        <v>6.3175940765999998</v>
      </c>
      <c r="AF32" s="214">
        <v>6.5980363468999998</v>
      </c>
      <c r="AG32" s="214">
        <v>6.9454571645999996</v>
      </c>
      <c r="AH32" s="214">
        <v>6.7331692360000002</v>
      </c>
      <c r="AI32" s="214">
        <v>6.7730171843000004</v>
      </c>
      <c r="AJ32" s="214">
        <v>6.4468618693000002</v>
      </c>
      <c r="AK32" s="214">
        <v>6.3273894163</v>
      </c>
      <c r="AL32" s="214">
        <v>6.3091567579000003</v>
      </c>
      <c r="AM32" s="214">
        <v>7.0010336734000003</v>
      </c>
      <c r="AN32" s="214">
        <v>6.4089646156000004</v>
      </c>
      <c r="AO32" s="214">
        <v>6.2204433243999997</v>
      </c>
      <c r="AP32" s="214">
        <v>6.2833732612000004</v>
      </c>
      <c r="AQ32" s="214">
        <v>6.2646836953999996</v>
      </c>
      <c r="AR32" s="214">
        <v>6.6426172803999997</v>
      </c>
      <c r="AS32" s="214">
        <v>6.7335800543</v>
      </c>
      <c r="AT32" s="214">
        <v>6.4237025620999999</v>
      </c>
      <c r="AU32" s="214">
        <v>6.6395140150999996</v>
      </c>
      <c r="AV32" s="214">
        <v>6.2232325496999996</v>
      </c>
      <c r="AW32" s="214">
        <v>6.6696880515999997</v>
      </c>
      <c r="AX32" s="214">
        <v>6.2975282792999998</v>
      </c>
      <c r="AY32" s="214">
        <v>6.1598584385999997</v>
      </c>
      <c r="AZ32" s="214">
        <v>6.1879899456</v>
      </c>
      <c r="BA32" s="214">
        <v>6.3</v>
      </c>
      <c r="BB32" s="214">
        <v>6.07</v>
      </c>
      <c r="BC32" s="214">
        <v>6.1712410000000002</v>
      </c>
      <c r="BD32" s="214">
        <v>6.4991260000000004</v>
      </c>
      <c r="BE32" s="355">
        <v>6.554824</v>
      </c>
      <c r="BF32" s="355">
        <v>6.2522589999999996</v>
      </c>
      <c r="BG32" s="355">
        <v>6.4918690000000003</v>
      </c>
      <c r="BH32" s="355">
        <v>6.0894779999999997</v>
      </c>
      <c r="BI32" s="355">
        <v>6.4867319999999999</v>
      </c>
      <c r="BJ32" s="355">
        <v>6.1082340000000004</v>
      </c>
      <c r="BK32" s="355">
        <v>6.0948760000000002</v>
      </c>
      <c r="BL32" s="355">
        <v>6.1446779999999999</v>
      </c>
      <c r="BM32" s="355">
        <v>6.2365959999999996</v>
      </c>
      <c r="BN32" s="355">
        <v>6.0498370000000001</v>
      </c>
      <c r="BO32" s="355">
        <v>6.1395960000000001</v>
      </c>
      <c r="BP32" s="355">
        <v>6.5089300000000003</v>
      </c>
      <c r="BQ32" s="355">
        <v>6.596203</v>
      </c>
      <c r="BR32" s="355">
        <v>6.2828150000000003</v>
      </c>
      <c r="BS32" s="355">
        <v>6.5238909999999999</v>
      </c>
      <c r="BT32" s="355">
        <v>6.1107420000000001</v>
      </c>
      <c r="BU32" s="355">
        <v>6.5033609999999999</v>
      </c>
      <c r="BV32" s="355">
        <v>6.1238340000000004</v>
      </c>
    </row>
    <row r="33" spans="1:74" ht="11.1" customHeight="1" x14ac:dyDescent="0.2">
      <c r="A33" s="119" t="s">
        <v>781</v>
      </c>
      <c r="B33" s="205" t="s">
        <v>561</v>
      </c>
      <c r="C33" s="214">
        <v>5.6556197627999998</v>
      </c>
      <c r="D33" s="214">
        <v>5.9869274321999999</v>
      </c>
      <c r="E33" s="214">
        <v>5.5967576822999998</v>
      </c>
      <c r="F33" s="214">
        <v>5.5769124386</v>
      </c>
      <c r="G33" s="214">
        <v>5.7913854893999996</v>
      </c>
      <c r="H33" s="214">
        <v>6.3694493823</v>
      </c>
      <c r="I33" s="214">
        <v>6.5552883197999998</v>
      </c>
      <c r="J33" s="214">
        <v>6.4784855037</v>
      </c>
      <c r="K33" s="214">
        <v>6.5433050014000003</v>
      </c>
      <c r="L33" s="214">
        <v>5.8291583948000003</v>
      </c>
      <c r="M33" s="214">
        <v>5.6988225577999998</v>
      </c>
      <c r="N33" s="214">
        <v>5.6103704029000001</v>
      </c>
      <c r="O33" s="214">
        <v>5.5217609884999996</v>
      </c>
      <c r="P33" s="214">
        <v>5.3442734031999999</v>
      </c>
      <c r="Q33" s="214">
        <v>5.4304246950000001</v>
      </c>
      <c r="R33" s="214">
        <v>5.5330276490000001</v>
      </c>
      <c r="S33" s="214">
        <v>5.5022050013000001</v>
      </c>
      <c r="T33" s="214">
        <v>6.0362518168000001</v>
      </c>
      <c r="U33" s="214">
        <v>6.1853353148999997</v>
      </c>
      <c r="V33" s="214">
        <v>6.1007624229999999</v>
      </c>
      <c r="W33" s="214">
        <v>6.0941219157999997</v>
      </c>
      <c r="X33" s="214">
        <v>5.9742779896</v>
      </c>
      <c r="Y33" s="214">
        <v>5.8261900474999999</v>
      </c>
      <c r="Z33" s="214">
        <v>6.1199847395000004</v>
      </c>
      <c r="AA33" s="214">
        <v>5.8149235504999996</v>
      </c>
      <c r="AB33" s="214">
        <v>5.8865849346000001</v>
      </c>
      <c r="AC33" s="214">
        <v>5.8716025557</v>
      </c>
      <c r="AD33" s="214">
        <v>5.8060998424000001</v>
      </c>
      <c r="AE33" s="214">
        <v>5.8131304521000002</v>
      </c>
      <c r="AF33" s="214">
        <v>6.0713337342000004</v>
      </c>
      <c r="AG33" s="214">
        <v>6.2064986331999998</v>
      </c>
      <c r="AH33" s="214">
        <v>6.0785904996999998</v>
      </c>
      <c r="AI33" s="214">
        <v>6.0875000409000002</v>
      </c>
      <c r="AJ33" s="214">
        <v>5.8172973648999999</v>
      </c>
      <c r="AK33" s="214">
        <v>5.8759969423999996</v>
      </c>
      <c r="AL33" s="214">
        <v>5.8020745356000001</v>
      </c>
      <c r="AM33" s="214">
        <v>5.8548052041999998</v>
      </c>
      <c r="AN33" s="214">
        <v>5.7267309614000004</v>
      </c>
      <c r="AO33" s="214">
        <v>5.6489695954999997</v>
      </c>
      <c r="AP33" s="214">
        <v>5.6972992430999998</v>
      </c>
      <c r="AQ33" s="214">
        <v>5.9273799862000001</v>
      </c>
      <c r="AR33" s="214">
        <v>6.1410281616000004</v>
      </c>
      <c r="AS33" s="214">
        <v>5.9553552803000001</v>
      </c>
      <c r="AT33" s="214">
        <v>5.7338586189000003</v>
      </c>
      <c r="AU33" s="214">
        <v>5.9550145703000004</v>
      </c>
      <c r="AV33" s="214">
        <v>5.7663127928</v>
      </c>
      <c r="AW33" s="214">
        <v>5.9967042586000003</v>
      </c>
      <c r="AX33" s="214">
        <v>5.892670388</v>
      </c>
      <c r="AY33" s="214">
        <v>5.7242322453999996</v>
      </c>
      <c r="AZ33" s="214">
        <v>5.7220510656999997</v>
      </c>
      <c r="BA33" s="214">
        <v>5.69</v>
      </c>
      <c r="BB33" s="214">
        <v>5.74</v>
      </c>
      <c r="BC33" s="214">
        <v>5.9590430000000003</v>
      </c>
      <c r="BD33" s="214">
        <v>6.0952979999999997</v>
      </c>
      <c r="BE33" s="355">
        <v>5.8699339999999998</v>
      </c>
      <c r="BF33" s="355">
        <v>5.6527529999999997</v>
      </c>
      <c r="BG33" s="355">
        <v>5.8942490000000003</v>
      </c>
      <c r="BH33" s="355">
        <v>5.7069749999999999</v>
      </c>
      <c r="BI33" s="355">
        <v>5.8991819999999997</v>
      </c>
      <c r="BJ33" s="355">
        <v>5.78118</v>
      </c>
      <c r="BK33" s="355">
        <v>5.7208579999999998</v>
      </c>
      <c r="BL33" s="355">
        <v>5.7324219999999997</v>
      </c>
      <c r="BM33" s="355">
        <v>5.6817359999999999</v>
      </c>
      <c r="BN33" s="355">
        <v>5.7728089999999996</v>
      </c>
      <c r="BO33" s="355">
        <v>5.9742040000000003</v>
      </c>
      <c r="BP33" s="355">
        <v>6.1517869999999997</v>
      </c>
      <c r="BQ33" s="355">
        <v>5.9514120000000004</v>
      </c>
      <c r="BR33" s="355">
        <v>5.7233039999999997</v>
      </c>
      <c r="BS33" s="355">
        <v>5.9681369999999996</v>
      </c>
      <c r="BT33" s="355">
        <v>5.7718030000000002</v>
      </c>
      <c r="BU33" s="355">
        <v>5.9614799999999999</v>
      </c>
      <c r="BV33" s="355">
        <v>5.8424310000000004</v>
      </c>
    </row>
    <row r="34" spans="1:74" ht="11.1" customHeight="1" x14ac:dyDescent="0.2">
      <c r="A34" s="119" t="s">
        <v>782</v>
      </c>
      <c r="B34" s="205" t="s">
        <v>562</v>
      </c>
      <c r="C34" s="214">
        <v>5.7510209204000002</v>
      </c>
      <c r="D34" s="214">
        <v>5.7109084619999999</v>
      </c>
      <c r="E34" s="214">
        <v>5.6659387614999996</v>
      </c>
      <c r="F34" s="214">
        <v>5.4756268079000003</v>
      </c>
      <c r="G34" s="214">
        <v>5.5881751057000004</v>
      </c>
      <c r="H34" s="214">
        <v>5.6428616613000004</v>
      </c>
      <c r="I34" s="214">
        <v>5.7498572283999998</v>
      </c>
      <c r="J34" s="214">
        <v>5.8712929399</v>
      </c>
      <c r="K34" s="214">
        <v>5.6968881978999999</v>
      </c>
      <c r="L34" s="214">
        <v>5.4138279970000003</v>
      </c>
      <c r="M34" s="214">
        <v>5.2685972927</v>
      </c>
      <c r="N34" s="214">
        <v>5.2134898688</v>
      </c>
      <c r="O34" s="214">
        <v>5.1820360868000002</v>
      </c>
      <c r="P34" s="214">
        <v>5.1050500896999997</v>
      </c>
      <c r="Q34" s="214">
        <v>5.2029957991</v>
      </c>
      <c r="R34" s="214">
        <v>5.0427350534000004</v>
      </c>
      <c r="S34" s="214">
        <v>5.1467947360000004</v>
      </c>
      <c r="T34" s="214">
        <v>5.3191057466</v>
      </c>
      <c r="U34" s="214">
        <v>5.4603491361999996</v>
      </c>
      <c r="V34" s="214">
        <v>5.5167238074</v>
      </c>
      <c r="W34" s="214">
        <v>5.6050211455000003</v>
      </c>
      <c r="X34" s="214">
        <v>5.3882807590999997</v>
      </c>
      <c r="Y34" s="214">
        <v>5.3225988960999997</v>
      </c>
      <c r="Z34" s="214">
        <v>5.4203498838000002</v>
      </c>
      <c r="AA34" s="214">
        <v>5.1593206141000003</v>
      </c>
      <c r="AB34" s="214">
        <v>5.3403576656</v>
      </c>
      <c r="AC34" s="214">
        <v>5.3821733183999996</v>
      </c>
      <c r="AD34" s="214">
        <v>5.3975078194000004</v>
      </c>
      <c r="AE34" s="214">
        <v>5.5262809046000001</v>
      </c>
      <c r="AF34" s="214">
        <v>5.6142178283000002</v>
      </c>
      <c r="AG34" s="214">
        <v>5.7689608707</v>
      </c>
      <c r="AH34" s="214">
        <v>5.5769746991</v>
      </c>
      <c r="AI34" s="214">
        <v>5.6007644922999997</v>
      </c>
      <c r="AJ34" s="214">
        <v>5.4304743879000004</v>
      </c>
      <c r="AK34" s="214">
        <v>5.3118826983999998</v>
      </c>
      <c r="AL34" s="214">
        <v>5.2102966420000003</v>
      </c>
      <c r="AM34" s="214">
        <v>5.5146032920000003</v>
      </c>
      <c r="AN34" s="214">
        <v>5.3717738583000001</v>
      </c>
      <c r="AO34" s="214">
        <v>5.3612729119999996</v>
      </c>
      <c r="AP34" s="214">
        <v>5.1922403520999998</v>
      </c>
      <c r="AQ34" s="214">
        <v>5.4138193586999996</v>
      </c>
      <c r="AR34" s="214">
        <v>5.6221479104999998</v>
      </c>
      <c r="AS34" s="214">
        <v>5.9539697701999996</v>
      </c>
      <c r="AT34" s="214">
        <v>5.6593251846000001</v>
      </c>
      <c r="AU34" s="214">
        <v>5.3168040325000003</v>
      </c>
      <c r="AV34" s="214">
        <v>5.2468769990000004</v>
      </c>
      <c r="AW34" s="214">
        <v>5.3829582298999998</v>
      </c>
      <c r="AX34" s="214">
        <v>5.1735199587</v>
      </c>
      <c r="AY34" s="214">
        <v>5.1882892085999996</v>
      </c>
      <c r="AZ34" s="214">
        <v>5.1800726412999998</v>
      </c>
      <c r="BA34" s="214">
        <v>5.39</v>
      </c>
      <c r="BB34" s="214">
        <v>5.14</v>
      </c>
      <c r="BC34" s="214">
        <v>5.4589790000000002</v>
      </c>
      <c r="BD34" s="214">
        <v>5.5219389999999997</v>
      </c>
      <c r="BE34" s="355">
        <v>5.7637890000000001</v>
      </c>
      <c r="BF34" s="355">
        <v>5.4905989999999996</v>
      </c>
      <c r="BG34" s="355">
        <v>5.2219949999999997</v>
      </c>
      <c r="BH34" s="355">
        <v>5.1498699999999999</v>
      </c>
      <c r="BI34" s="355">
        <v>5.2208949999999996</v>
      </c>
      <c r="BJ34" s="355">
        <v>4.9505429999999997</v>
      </c>
      <c r="BK34" s="355">
        <v>5.1470050000000001</v>
      </c>
      <c r="BL34" s="355">
        <v>5.2040879999999996</v>
      </c>
      <c r="BM34" s="355">
        <v>5.3803660000000004</v>
      </c>
      <c r="BN34" s="355">
        <v>5.2264720000000002</v>
      </c>
      <c r="BO34" s="355">
        <v>5.437862</v>
      </c>
      <c r="BP34" s="355">
        <v>5.5789099999999996</v>
      </c>
      <c r="BQ34" s="355">
        <v>5.8663369999999997</v>
      </c>
      <c r="BR34" s="355">
        <v>5.5689479999999998</v>
      </c>
      <c r="BS34" s="355">
        <v>5.2918690000000002</v>
      </c>
      <c r="BT34" s="355">
        <v>5.2062359999999996</v>
      </c>
      <c r="BU34" s="355">
        <v>5.2690390000000003</v>
      </c>
      <c r="BV34" s="355">
        <v>4.9922839999999997</v>
      </c>
    </row>
    <row r="35" spans="1:74" s="120" customFormat="1" ht="11.1" customHeight="1" x14ac:dyDescent="0.2">
      <c r="A35" s="119" t="s">
        <v>783</v>
      </c>
      <c r="B35" s="205" t="s">
        <v>563</v>
      </c>
      <c r="C35" s="214">
        <v>6.1055820460000003</v>
      </c>
      <c r="D35" s="214">
        <v>6.2526322966999999</v>
      </c>
      <c r="E35" s="214">
        <v>6.3613808435000001</v>
      </c>
      <c r="F35" s="214">
        <v>6.3842104965999997</v>
      </c>
      <c r="G35" s="214">
        <v>6.6260694297000002</v>
      </c>
      <c r="H35" s="214">
        <v>7.0681810096</v>
      </c>
      <c r="I35" s="214">
        <v>7.4082426298000001</v>
      </c>
      <c r="J35" s="214">
        <v>7.2269500265</v>
      </c>
      <c r="K35" s="214">
        <v>7.0791671391</v>
      </c>
      <c r="L35" s="214">
        <v>6.4048750846000004</v>
      </c>
      <c r="M35" s="214">
        <v>5.9569378324000004</v>
      </c>
      <c r="N35" s="214">
        <v>5.8184458996000004</v>
      </c>
      <c r="O35" s="214">
        <v>5.8334736812000001</v>
      </c>
      <c r="P35" s="214">
        <v>5.8972449047</v>
      </c>
      <c r="Q35" s="214">
        <v>5.9098078233000004</v>
      </c>
      <c r="R35" s="214">
        <v>5.9691439794000001</v>
      </c>
      <c r="S35" s="214">
        <v>6.1227806584</v>
      </c>
      <c r="T35" s="214">
        <v>6.8115690543999996</v>
      </c>
      <c r="U35" s="214">
        <v>7.1596605395999999</v>
      </c>
      <c r="V35" s="214">
        <v>7.1099751383000003</v>
      </c>
      <c r="W35" s="214">
        <v>6.9219673614000001</v>
      </c>
      <c r="X35" s="214">
        <v>6.5230546006000001</v>
      </c>
      <c r="Y35" s="214">
        <v>5.7787142420000004</v>
      </c>
      <c r="Z35" s="214">
        <v>6.0385924759999998</v>
      </c>
      <c r="AA35" s="214">
        <v>6.0131854254999997</v>
      </c>
      <c r="AB35" s="214">
        <v>6.1367556565000001</v>
      </c>
      <c r="AC35" s="214">
        <v>6.2470914781999998</v>
      </c>
      <c r="AD35" s="214">
        <v>6.0832461157999997</v>
      </c>
      <c r="AE35" s="214">
        <v>6.4843956441000001</v>
      </c>
      <c r="AF35" s="214">
        <v>7.1671016299000003</v>
      </c>
      <c r="AG35" s="214">
        <v>7.2276296645000002</v>
      </c>
      <c r="AH35" s="214">
        <v>7.2475426034000003</v>
      </c>
      <c r="AI35" s="214">
        <v>7.0492265628000004</v>
      </c>
      <c r="AJ35" s="214">
        <v>6.4389484180999998</v>
      </c>
      <c r="AK35" s="214">
        <v>6.1192063806999997</v>
      </c>
      <c r="AL35" s="214">
        <v>5.9797980826000003</v>
      </c>
      <c r="AM35" s="214">
        <v>6.0372308555999998</v>
      </c>
      <c r="AN35" s="214">
        <v>6.1757839055000003</v>
      </c>
      <c r="AO35" s="214">
        <v>6.1003711038999997</v>
      </c>
      <c r="AP35" s="214">
        <v>6.0691838953000001</v>
      </c>
      <c r="AQ35" s="214">
        <v>6.4450392590999996</v>
      </c>
      <c r="AR35" s="214">
        <v>6.8598757622999997</v>
      </c>
      <c r="AS35" s="214">
        <v>6.9641892649999999</v>
      </c>
      <c r="AT35" s="214">
        <v>7.1162269181999998</v>
      </c>
      <c r="AU35" s="214">
        <v>6.6877735032999999</v>
      </c>
      <c r="AV35" s="214">
        <v>6.3260128051000004</v>
      </c>
      <c r="AW35" s="214">
        <v>5.9008316518999999</v>
      </c>
      <c r="AX35" s="214">
        <v>5.9240146811000001</v>
      </c>
      <c r="AY35" s="214">
        <v>5.8709848161</v>
      </c>
      <c r="AZ35" s="214">
        <v>6.2937173947999998</v>
      </c>
      <c r="BA35" s="214">
        <v>6.25</v>
      </c>
      <c r="BB35" s="214">
        <v>6.03</v>
      </c>
      <c r="BC35" s="214">
        <v>6.4145329999999996</v>
      </c>
      <c r="BD35" s="214">
        <v>6.7802170000000004</v>
      </c>
      <c r="BE35" s="355">
        <v>6.8530769999999999</v>
      </c>
      <c r="BF35" s="355">
        <v>7.013954</v>
      </c>
      <c r="BG35" s="355">
        <v>6.6393890000000004</v>
      </c>
      <c r="BH35" s="355">
        <v>6.2722360000000004</v>
      </c>
      <c r="BI35" s="355">
        <v>5.8327730000000004</v>
      </c>
      <c r="BJ35" s="355">
        <v>5.8445260000000001</v>
      </c>
      <c r="BK35" s="355">
        <v>5.8718260000000004</v>
      </c>
      <c r="BL35" s="355">
        <v>6.3155760000000001</v>
      </c>
      <c r="BM35" s="355">
        <v>6.2620589999999998</v>
      </c>
      <c r="BN35" s="355">
        <v>6.074929</v>
      </c>
      <c r="BO35" s="355">
        <v>6.4471939999999996</v>
      </c>
      <c r="BP35" s="355">
        <v>6.846425</v>
      </c>
      <c r="BQ35" s="355">
        <v>6.9428530000000004</v>
      </c>
      <c r="BR35" s="355">
        <v>7.0984749999999996</v>
      </c>
      <c r="BS35" s="355">
        <v>6.7194520000000004</v>
      </c>
      <c r="BT35" s="355">
        <v>6.3414320000000002</v>
      </c>
      <c r="BU35" s="355">
        <v>5.8932549999999999</v>
      </c>
      <c r="BV35" s="355">
        <v>5.9048509999999998</v>
      </c>
    </row>
    <row r="36" spans="1:74" s="120" customFormat="1" ht="11.1" customHeight="1" x14ac:dyDescent="0.2">
      <c r="A36" s="119" t="s">
        <v>784</v>
      </c>
      <c r="B36" s="207" t="s">
        <v>564</v>
      </c>
      <c r="C36" s="214">
        <v>7.7288201042000004</v>
      </c>
      <c r="D36" s="214">
        <v>7.9269008998999997</v>
      </c>
      <c r="E36" s="214">
        <v>7.8971649236000001</v>
      </c>
      <c r="F36" s="214">
        <v>7.9352571658000004</v>
      </c>
      <c r="G36" s="214">
        <v>8.5599645578000008</v>
      </c>
      <c r="H36" s="214">
        <v>9.7654559225999993</v>
      </c>
      <c r="I36" s="214">
        <v>10.429158824</v>
      </c>
      <c r="J36" s="214">
        <v>10.111332064000001</v>
      </c>
      <c r="K36" s="214">
        <v>10.223876978</v>
      </c>
      <c r="L36" s="214">
        <v>10.057718999</v>
      </c>
      <c r="M36" s="214">
        <v>8.9872185699999996</v>
      </c>
      <c r="N36" s="214">
        <v>7.9239208297000001</v>
      </c>
      <c r="O36" s="214">
        <v>7.6987706936000002</v>
      </c>
      <c r="P36" s="214">
        <v>7.7489934837999996</v>
      </c>
      <c r="Q36" s="214">
        <v>7.9256788951999999</v>
      </c>
      <c r="R36" s="214">
        <v>8.0555463793000008</v>
      </c>
      <c r="S36" s="214">
        <v>8.5691209557000008</v>
      </c>
      <c r="T36" s="214">
        <v>9.9075253108000005</v>
      </c>
      <c r="U36" s="214">
        <v>10.306360959999999</v>
      </c>
      <c r="V36" s="214">
        <v>10.392962916</v>
      </c>
      <c r="W36" s="214">
        <v>10.279197339</v>
      </c>
      <c r="X36" s="214">
        <v>8.2889192301999994</v>
      </c>
      <c r="Y36" s="214">
        <v>8.9337565880999996</v>
      </c>
      <c r="Z36" s="214">
        <v>8.1369997788999999</v>
      </c>
      <c r="AA36" s="214">
        <v>7.9190484406000001</v>
      </c>
      <c r="AB36" s="214">
        <v>8.0288173099000009</v>
      </c>
      <c r="AC36" s="214">
        <v>8.2011075357000003</v>
      </c>
      <c r="AD36" s="214">
        <v>7.6751617175</v>
      </c>
      <c r="AE36" s="214">
        <v>8.932352453</v>
      </c>
      <c r="AF36" s="214">
        <v>10.71691362</v>
      </c>
      <c r="AG36" s="214">
        <v>10.373329936999999</v>
      </c>
      <c r="AH36" s="214">
        <v>10.603914230000001</v>
      </c>
      <c r="AI36" s="214">
        <v>10.526235914000001</v>
      </c>
      <c r="AJ36" s="214">
        <v>10.509296689999999</v>
      </c>
      <c r="AK36" s="214">
        <v>9.4924522578000001</v>
      </c>
      <c r="AL36" s="214">
        <v>8.3150749027999993</v>
      </c>
      <c r="AM36" s="214">
        <v>8.4902251805999995</v>
      </c>
      <c r="AN36" s="214">
        <v>8.6005751294999992</v>
      </c>
      <c r="AO36" s="214">
        <v>8.7959035204999996</v>
      </c>
      <c r="AP36" s="214">
        <v>8.3650603655999998</v>
      </c>
      <c r="AQ36" s="214">
        <v>9.3634269028000006</v>
      </c>
      <c r="AR36" s="214">
        <v>10.664466742</v>
      </c>
      <c r="AS36" s="214">
        <v>10.98097123</v>
      </c>
      <c r="AT36" s="214">
        <v>11.411282027</v>
      </c>
      <c r="AU36" s="214">
        <v>11.105834985</v>
      </c>
      <c r="AV36" s="214">
        <v>10.759180367000001</v>
      </c>
      <c r="AW36" s="214">
        <v>9.9397888516999995</v>
      </c>
      <c r="AX36" s="214">
        <v>8.8023397570000004</v>
      </c>
      <c r="AY36" s="214">
        <v>8.3779201256999993</v>
      </c>
      <c r="AZ36" s="214">
        <v>8.9788776971999997</v>
      </c>
      <c r="BA36" s="214">
        <v>8.7200000000000006</v>
      </c>
      <c r="BB36" s="214">
        <v>8.31</v>
      </c>
      <c r="BC36" s="214">
        <v>9.4316040000000001</v>
      </c>
      <c r="BD36" s="214">
        <v>10.71369</v>
      </c>
      <c r="BE36" s="355">
        <v>11.0253</v>
      </c>
      <c r="BF36" s="355">
        <v>11.50159</v>
      </c>
      <c r="BG36" s="355">
        <v>11.266299999999999</v>
      </c>
      <c r="BH36" s="355">
        <v>10.93375</v>
      </c>
      <c r="BI36" s="355">
        <v>10.08066</v>
      </c>
      <c r="BJ36" s="355">
        <v>8.8914030000000004</v>
      </c>
      <c r="BK36" s="355">
        <v>8.5609140000000004</v>
      </c>
      <c r="BL36" s="355">
        <v>9.2272549999999995</v>
      </c>
      <c r="BM36" s="355">
        <v>8.9515080000000005</v>
      </c>
      <c r="BN36" s="355">
        <v>8.5833530000000007</v>
      </c>
      <c r="BO36" s="355">
        <v>9.6722760000000001</v>
      </c>
      <c r="BP36" s="355">
        <v>11.03623</v>
      </c>
      <c r="BQ36" s="355">
        <v>11.383559999999999</v>
      </c>
      <c r="BR36" s="355">
        <v>11.865830000000001</v>
      </c>
      <c r="BS36" s="355">
        <v>11.6205</v>
      </c>
      <c r="BT36" s="355">
        <v>11.270989999999999</v>
      </c>
      <c r="BU36" s="355">
        <v>10.387119999999999</v>
      </c>
      <c r="BV36" s="355">
        <v>9.1591839999999998</v>
      </c>
    </row>
    <row r="37" spans="1:74" s="120" customFormat="1" ht="11.1" customHeight="1" x14ac:dyDescent="0.2">
      <c r="A37" s="119" t="s">
        <v>785</v>
      </c>
      <c r="B37" s="207" t="s">
        <v>538</v>
      </c>
      <c r="C37" s="214">
        <v>6.67</v>
      </c>
      <c r="D37" s="214">
        <v>6.88</v>
      </c>
      <c r="E37" s="214">
        <v>6.83</v>
      </c>
      <c r="F37" s="214">
        <v>6.61</v>
      </c>
      <c r="G37" s="214">
        <v>6.74</v>
      </c>
      <c r="H37" s="214">
        <v>7.11</v>
      </c>
      <c r="I37" s="214">
        <v>7.45</v>
      </c>
      <c r="J37" s="214">
        <v>7.35</v>
      </c>
      <c r="K37" s="214">
        <v>7.21</v>
      </c>
      <c r="L37" s="214">
        <v>6.88</v>
      </c>
      <c r="M37" s="214">
        <v>6.61</v>
      </c>
      <c r="N37" s="214">
        <v>6.45</v>
      </c>
      <c r="O37" s="214">
        <v>6.44</v>
      </c>
      <c r="P37" s="214">
        <v>6.42</v>
      </c>
      <c r="Q37" s="214">
        <v>6.46</v>
      </c>
      <c r="R37" s="214">
        <v>6.44</v>
      </c>
      <c r="S37" s="214">
        <v>6.57</v>
      </c>
      <c r="T37" s="214">
        <v>7.03</v>
      </c>
      <c r="U37" s="214">
        <v>7.23</v>
      </c>
      <c r="V37" s="214">
        <v>7.23</v>
      </c>
      <c r="W37" s="214">
        <v>7.14</v>
      </c>
      <c r="X37" s="214">
        <v>6.73</v>
      </c>
      <c r="Y37" s="214">
        <v>6.66</v>
      </c>
      <c r="Z37" s="214">
        <v>6.67</v>
      </c>
      <c r="AA37" s="214">
        <v>6.59</v>
      </c>
      <c r="AB37" s="214">
        <v>6.63</v>
      </c>
      <c r="AC37" s="214">
        <v>6.71</v>
      </c>
      <c r="AD37" s="214">
        <v>6.6</v>
      </c>
      <c r="AE37" s="214">
        <v>6.78</v>
      </c>
      <c r="AF37" s="214">
        <v>7.19</v>
      </c>
      <c r="AG37" s="214">
        <v>7.31</v>
      </c>
      <c r="AH37" s="214">
        <v>7.22</v>
      </c>
      <c r="AI37" s="214">
        <v>7.17</v>
      </c>
      <c r="AJ37" s="214">
        <v>6.91</v>
      </c>
      <c r="AK37" s="214">
        <v>6.73</v>
      </c>
      <c r="AL37" s="214">
        <v>6.54</v>
      </c>
      <c r="AM37" s="214">
        <v>6.96</v>
      </c>
      <c r="AN37" s="214">
        <v>6.81</v>
      </c>
      <c r="AO37" s="214">
        <v>6.66</v>
      </c>
      <c r="AP37" s="214">
        <v>6.58</v>
      </c>
      <c r="AQ37" s="214">
        <v>6.82</v>
      </c>
      <c r="AR37" s="214">
        <v>7.18</v>
      </c>
      <c r="AS37" s="214">
        <v>7.34</v>
      </c>
      <c r="AT37" s="214">
        <v>7.21</v>
      </c>
      <c r="AU37" s="214">
        <v>7.09</v>
      </c>
      <c r="AV37" s="214">
        <v>6.91</v>
      </c>
      <c r="AW37" s="214">
        <v>6.88</v>
      </c>
      <c r="AX37" s="214">
        <v>6.65</v>
      </c>
      <c r="AY37" s="214">
        <v>6.58</v>
      </c>
      <c r="AZ37" s="214">
        <v>6.68</v>
      </c>
      <c r="BA37" s="214">
        <v>6.73</v>
      </c>
      <c r="BB37" s="214">
        <v>6.53</v>
      </c>
      <c r="BC37" s="214">
        <v>6.8373710000000001</v>
      </c>
      <c r="BD37" s="214">
        <v>7.1274160000000002</v>
      </c>
      <c r="BE37" s="355">
        <v>7.2461690000000001</v>
      </c>
      <c r="BF37" s="355">
        <v>7.1292030000000004</v>
      </c>
      <c r="BG37" s="355">
        <v>7.0506729999999997</v>
      </c>
      <c r="BH37" s="355">
        <v>6.8750910000000003</v>
      </c>
      <c r="BI37" s="355">
        <v>6.7991039999999998</v>
      </c>
      <c r="BJ37" s="355">
        <v>6.5422950000000002</v>
      </c>
      <c r="BK37" s="355">
        <v>6.600403</v>
      </c>
      <c r="BL37" s="355">
        <v>6.7312599999999998</v>
      </c>
      <c r="BM37" s="355">
        <v>6.7586149999999998</v>
      </c>
      <c r="BN37" s="355">
        <v>6.6125670000000003</v>
      </c>
      <c r="BO37" s="355">
        <v>6.8851899999999997</v>
      </c>
      <c r="BP37" s="355">
        <v>7.2385429999999999</v>
      </c>
      <c r="BQ37" s="355">
        <v>7.3872780000000002</v>
      </c>
      <c r="BR37" s="355">
        <v>7.2588520000000001</v>
      </c>
      <c r="BS37" s="355">
        <v>7.1726700000000001</v>
      </c>
      <c r="BT37" s="355">
        <v>6.9866799999999998</v>
      </c>
      <c r="BU37" s="355">
        <v>6.8987790000000002</v>
      </c>
      <c r="BV37" s="355">
        <v>6.634341</v>
      </c>
    </row>
    <row r="38" spans="1:74" ht="11.1" customHeight="1" x14ac:dyDescent="0.2">
      <c r="A38" s="119"/>
      <c r="B38" s="122" t="s">
        <v>258</v>
      </c>
      <c r="C38" s="489"/>
      <c r="D38" s="489"/>
      <c r="E38" s="489"/>
      <c r="F38" s="489"/>
      <c r="G38" s="489"/>
      <c r="H38" s="489"/>
      <c r="I38" s="489"/>
      <c r="J38" s="489"/>
      <c r="K38" s="489"/>
      <c r="L38" s="489"/>
      <c r="M38" s="489"/>
      <c r="N38" s="489"/>
      <c r="O38" s="489"/>
      <c r="P38" s="489"/>
      <c r="Q38" s="489"/>
      <c r="R38" s="489"/>
      <c r="S38" s="489"/>
      <c r="T38" s="489"/>
      <c r="U38" s="489"/>
      <c r="V38" s="489"/>
      <c r="W38" s="489"/>
      <c r="X38" s="489"/>
      <c r="Y38" s="489"/>
      <c r="Z38" s="489"/>
      <c r="AA38" s="489"/>
      <c r="AB38" s="489"/>
      <c r="AC38" s="489"/>
      <c r="AD38" s="489"/>
      <c r="AE38" s="489"/>
      <c r="AF38" s="489"/>
      <c r="AG38" s="489"/>
      <c r="AH38" s="489"/>
      <c r="AI38" s="489"/>
      <c r="AJ38" s="489"/>
      <c r="AK38" s="489"/>
      <c r="AL38" s="489"/>
      <c r="AM38" s="489"/>
      <c r="AN38" s="489"/>
      <c r="AO38" s="489"/>
      <c r="AP38" s="489"/>
      <c r="AQ38" s="489"/>
      <c r="AR38" s="489"/>
      <c r="AS38" s="489"/>
      <c r="AT38" s="489"/>
      <c r="AU38" s="489"/>
      <c r="AV38" s="489"/>
      <c r="AW38" s="489"/>
      <c r="AX38" s="489"/>
      <c r="AY38" s="489"/>
      <c r="AZ38" s="489"/>
      <c r="BA38" s="489"/>
      <c r="BB38" s="489"/>
      <c r="BC38" s="489"/>
      <c r="BD38" s="489"/>
      <c r="BE38" s="490"/>
      <c r="BF38" s="490"/>
      <c r="BG38" s="490"/>
      <c r="BH38" s="490"/>
      <c r="BI38" s="490"/>
      <c r="BJ38" s="490"/>
      <c r="BK38" s="490"/>
      <c r="BL38" s="490"/>
      <c r="BM38" s="490"/>
      <c r="BN38" s="490"/>
      <c r="BO38" s="490"/>
      <c r="BP38" s="490"/>
      <c r="BQ38" s="490"/>
      <c r="BR38" s="490"/>
      <c r="BS38" s="490"/>
      <c r="BT38" s="490"/>
      <c r="BU38" s="490"/>
      <c r="BV38" s="490"/>
    </row>
    <row r="39" spans="1:74" ht="11.1" customHeight="1" x14ac:dyDescent="0.2">
      <c r="A39" s="265" t="s">
        <v>201</v>
      </c>
      <c r="B39" s="205" t="s">
        <v>557</v>
      </c>
      <c r="C39" s="261">
        <v>17.340830916000002</v>
      </c>
      <c r="D39" s="261">
        <v>18.312635122</v>
      </c>
      <c r="E39" s="261">
        <v>17.997268972000001</v>
      </c>
      <c r="F39" s="261">
        <v>17.002186130999998</v>
      </c>
      <c r="G39" s="261">
        <v>16.423230061000002</v>
      </c>
      <c r="H39" s="261">
        <v>16.166327625000001</v>
      </c>
      <c r="I39" s="261">
        <v>15.771609995</v>
      </c>
      <c r="J39" s="261">
        <v>15.794660416999999</v>
      </c>
      <c r="K39" s="261">
        <v>15.994561035</v>
      </c>
      <c r="L39" s="261">
        <v>15.702529402</v>
      </c>
      <c r="M39" s="261">
        <v>15.605887904999999</v>
      </c>
      <c r="N39" s="261">
        <v>15.958031088</v>
      </c>
      <c r="O39" s="261">
        <v>16.225829396999998</v>
      </c>
      <c r="P39" s="261">
        <v>16.606979820999999</v>
      </c>
      <c r="Q39" s="261">
        <v>16.357681349</v>
      </c>
      <c r="R39" s="261">
        <v>16.256933607000001</v>
      </c>
      <c r="S39" s="261">
        <v>15.883431049</v>
      </c>
      <c r="T39" s="261">
        <v>15.978756298</v>
      </c>
      <c r="U39" s="261">
        <v>15.990349514</v>
      </c>
      <c r="V39" s="261">
        <v>16.028572158999999</v>
      </c>
      <c r="W39" s="261">
        <v>16.422082495000002</v>
      </c>
      <c r="X39" s="261">
        <v>16.033653480000002</v>
      </c>
      <c r="Y39" s="261">
        <v>15.871025081000001</v>
      </c>
      <c r="Z39" s="261">
        <v>15.845880518</v>
      </c>
      <c r="AA39" s="261">
        <v>16.411166227999999</v>
      </c>
      <c r="AB39" s="261">
        <v>16.69715892</v>
      </c>
      <c r="AC39" s="261">
        <v>16.189465037000002</v>
      </c>
      <c r="AD39" s="261">
        <v>16.474666986999999</v>
      </c>
      <c r="AE39" s="261">
        <v>16.068820038999998</v>
      </c>
      <c r="AF39" s="261">
        <v>16.480907834</v>
      </c>
      <c r="AG39" s="261">
        <v>16.750683528</v>
      </c>
      <c r="AH39" s="261">
        <v>16.680256921000002</v>
      </c>
      <c r="AI39" s="261">
        <v>16.959381315000002</v>
      </c>
      <c r="AJ39" s="261">
        <v>16.666948237</v>
      </c>
      <c r="AK39" s="261">
        <v>16.704016787</v>
      </c>
      <c r="AL39" s="261">
        <v>16.744647749999999</v>
      </c>
      <c r="AM39" s="261">
        <v>17.874793589999999</v>
      </c>
      <c r="AN39" s="261">
        <v>18.144793093000001</v>
      </c>
      <c r="AO39" s="261">
        <v>17.575136605000001</v>
      </c>
      <c r="AP39" s="261">
        <v>17.373936901</v>
      </c>
      <c r="AQ39" s="261">
        <v>17.039849369999999</v>
      </c>
      <c r="AR39" s="261">
        <v>17.060236816</v>
      </c>
      <c r="AS39" s="261">
        <v>17.254686805999999</v>
      </c>
      <c r="AT39" s="261">
        <v>17.317610456000001</v>
      </c>
      <c r="AU39" s="261">
        <v>17.962507554999998</v>
      </c>
      <c r="AV39" s="261">
        <v>17.386808383000002</v>
      </c>
      <c r="AW39" s="261">
        <v>17.494374468</v>
      </c>
      <c r="AX39" s="261">
        <v>17.834154755</v>
      </c>
      <c r="AY39" s="261">
        <v>18.224360763</v>
      </c>
      <c r="AZ39" s="261">
        <v>18.270296534</v>
      </c>
      <c r="BA39" s="261">
        <v>17.829999999999998</v>
      </c>
      <c r="BB39" s="261">
        <v>17.89</v>
      </c>
      <c r="BC39" s="261">
        <v>17.576599999999999</v>
      </c>
      <c r="BD39" s="261">
        <v>17.580480000000001</v>
      </c>
      <c r="BE39" s="384">
        <v>17.775220000000001</v>
      </c>
      <c r="BF39" s="384">
        <v>17.789539999999999</v>
      </c>
      <c r="BG39" s="384">
        <v>18.37886</v>
      </c>
      <c r="BH39" s="384">
        <v>17.747399999999999</v>
      </c>
      <c r="BI39" s="384">
        <v>17.80125</v>
      </c>
      <c r="BJ39" s="384">
        <v>18.09798</v>
      </c>
      <c r="BK39" s="384">
        <v>18.462140000000002</v>
      </c>
      <c r="BL39" s="384">
        <v>18.467790000000001</v>
      </c>
      <c r="BM39" s="384">
        <v>17.979710000000001</v>
      </c>
      <c r="BN39" s="384">
        <v>18.009229999999999</v>
      </c>
      <c r="BO39" s="384">
        <v>17.68384</v>
      </c>
      <c r="BP39" s="384">
        <v>17.672170000000001</v>
      </c>
      <c r="BQ39" s="384">
        <v>17.881129999999999</v>
      </c>
      <c r="BR39" s="384">
        <v>17.931709999999999</v>
      </c>
      <c r="BS39" s="384">
        <v>18.561419999999998</v>
      </c>
      <c r="BT39" s="384">
        <v>17.96077</v>
      </c>
      <c r="BU39" s="384">
        <v>18.0731</v>
      </c>
      <c r="BV39" s="384">
        <v>18.444849999999999</v>
      </c>
    </row>
    <row r="40" spans="1:74" ht="11.1" customHeight="1" x14ac:dyDescent="0.2">
      <c r="A40" s="265" t="s">
        <v>202</v>
      </c>
      <c r="B40" s="187" t="s">
        <v>590</v>
      </c>
      <c r="C40" s="261">
        <v>12.815494831000001</v>
      </c>
      <c r="D40" s="261">
        <v>13.281197195000001</v>
      </c>
      <c r="E40" s="261">
        <v>13.251592942</v>
      </c>
      <c r="F40" s="261">
        <v>12.498220347</v>
      </c>
      <c r="G40" s="261">
        <v>12.614944896000001</v>
      </c>
      <c r="H40" s="261">
        <v>13.350193109999999</v>
      </c>
      <c r="I40" s="261">
        <v>13.509824814</v>
      </c>
      <c r="J40" s="261">
        <v>13.517725296</v>
      </c>
      <c r="K40" s="261">
        <v>13.359682111</v>
      </c>
      <c r="L40" s="261">
        <v>12.734578813000001</v>
      </c>
      <c r="M40" s="261">
        <v>12.346288744000001</v>
      </c>
      <c r="N40" s="261">
        <v>12.358873689999999</v>
      </c>
      <c r="O40" s="261">
        <v>12.158868701999999</v>
      </c>
      <c r="P40" s="261">
        <v>12.229037018</v>
      </c>
      <c r="Q40" s="261">
        <v>12.133290450000001</v>
      </c>
      <c r="R40" s="261">
        <v>12.145797399999999</v>
      </c>
      <c r="S40" s="261">
        <v>12.129694615</v>
      </c>
      <c r="T40" s="261">
        <v>12.842353541</v>
      </c>
      <c r="U40" s="261">
        <v>13.177121395</v>
      </c>
      <c r="V40" s="261">
        <v>13.312404211</v>
      </c>
      <c r="W40" s="261">
        <v>13.214819138999999</v>
      </c>
      <c r="X40" s="261">
        <v>12.475485256000001</v>
      </c>
      <c r="Y40" s="261">
        <v>12.226639183</v>
      </c>
      <c r="Z40" s="261">
        <v>12.156250775</v>
      </c>
      <c r="AA40" s="261">
        <v>12.387283756</v>
      </c>
      <c r="AB40" s="261">
        <v>12.235478246</v>
      </c>
      <c r="AC40" s="261">
        <v>12.292025966000001</v>
      </c>
      <c r="AD40" s="261">
        <v>12.142377669</v>
      </c>
      <c r="AE40" s="261">
        <v>12.582338209</v>
      </c>
      <c r="AF40" s="261">
        <v>13.160471338000001</v>
      </c>
      <c r="AG40" s="261">
        <v>13.354413308</v>
      </c>
      <c r="AH40" s="261">
        <v>13.223182012000001</v>
      </c>
      <c r="AI40" s="261">
        <v>13.047336834999999</v>
      </c>
      <c r="AJ40" s="261">
        <v>12.503062654000001</v>
      </c>
      <c r="AK40" s="261">
        <v>12.120859167000001</v>
      </c>
      <c r="AL40" s="261">
        <v>12.139663585999999</v>
      </c>
      <c r="AM40" s="261">
        <v>12.7797619</v>
      </c>
      <c r="AN40" s="261">
        <v>12.605940865000001</v>
      </c>
      <c r="AO40" s="261">
        <v>12.084336708</v>
      </c>
      <c r="AP40" s="261">
        <v>12.062985825</v>
      </c>
      <c r="AQ40" s="261">
        <v>12.300815329000001</v>
      </c>
      <c r="AR40" s="261">
        <v>12.986729695999999</v>
      </c>
      <c r="AS40" s="261">
        <v>13.360715087000001</v>
      </c>
      <c r="AT40" s="261">
        <v>13.154915352</v>
      </c>
      <c r="AU40" s="261">
        <v>13.160116954999999</v>
      </c>
      <c r="AV40" s="261">
        <v>12.629071176</v>
      </c>
      <c r="AW40" s="261">
        <v>12.231229331</v>
      </c>
      <c r="AX40" s="261">
        <v>12.053962524999999</v>
      </c>
      <c r="AY40" s="261">
        <v>11.896232482</v>
      </c>
      <c r="AZ40" s="261">
        <v>12.215593268999999</v>
      </c>
      <c r="BA40" s="261">
        <v>11.94</v>
      </c>
      <c r="BB40" s="261">
        <v>11.99</v>
      </c>
      <c r="BC40" s="261">
        <v>12.2601</v>
      </c>
      <c r="BD40" s="261">
        <v>12.96471</v>
      </c>
      <c r="BE40" s="384">
        <v>13.2067</v>
      </c>
      <c r="BF40" s="384">
        <v>12.84005</v>
      </c>
      <c r="BG40" s="384">
        <v>12.79462</v>
      </c>
      <c r="BH40" s="384">
        <v>12.3127</v>
      </c>
      <c r="BI40" s="384">
        <v>11.85139</v>
      </c>
      <c r="BJ40" s="384">
        <v>11.686780000000001</v>
      </c>
      <c r="BK40" s="384">
        <v>11.6365</v>
      </c>
      <c r="BL40" s="384">
        <v>11.909739999999999</v>
      </c>
      <c r="BM40" s="384">
        <v>11.63574</v>
      </c>
      <c r="BN40" s="384">
        <v>11.794029999999999</v>
      </c>
      <c r="BO40" s="384">
        <v>12.098940000000001</v>
      </c>
      <c r="BP40" s="384">
        <v>12.903320000000001</v>
      </c>
      <c r="BQ40" s="384">
        <v>13.2592</v>
      </c>
      <c r="BR40" s="384">
        <v>12.943820000000001</v>
      </c>
      <c r="BS40" s="384">
        <v>12.925380000000001</v>
      </c>
      <c r="BT40" s="384">
        <v>12.472009999999999</v>
      </c>
      <c r="BU40" s="384">
        <v>12.041219999999999</v>
      </c>
      <c r="BV40" s="384">
        <v>11.876910000000001</v>
      </c>
    </row>
    <row r="41" spans="1:74" ht="11.1" customHeight="1" x14ac:dyDescent="0.2">
      <c r="A41" s="265" t="s">
        <v>203</v>
      </c>
      <c r="B41" s="205" t="s">
        <v>558</v>
      </c>
      <c r="C41" s="261">
        <v>9.6942644266000002</v>
      </c>
      <c r="D41" s="261">
        <v>9.8092073451000008</v>
      </c>
      <c r="E41" s="261">
        <v>9.8050173425999994</v>
      </c>
      <c r="F41" s="261">
        <v>9.6350999446000003</v>
      </c>
      <c r="G41" s="261">
        <v>9.6898823091999997</v>
      </c>
      <c r="H41" s="261">
        <v>9.9849408708999992</v>
      </c>
      <c r="I41" s="261">
        <v>10.340826953000001</v>
      </c>
      <c r="J41" s="261">
        <v>10.235754428</v>
      </c>
      <c r="K41" s="261">
        <v>9.9785635881000001</v>
      </c>
      <c r="L41" s="261">
        <v>9.7834907780000009</v>
      </c>
      <c r="M41" s="261">
        <v>9.8501701178999994</v>
      </c>
      <c r="N41" s="261">
        <v>9.7097855798000001</v>
      </c>
      <c r="O41" s="261">
        <v>9.7235569550999994</v>
      </c>
      <c r="P41" s="261">
        <v>9.7205937432000002</v>
      </c>
      <c r="Q41" s="261">
        <v>9.6974702943000004</v>
      </c>
      <c r="R41" s="261">
        <v>9.7376903995999999</v>
      </c>
      <c r="S41" s="261">
        <v>9.8915104375999992</v>
      </c>
      <c r="T41" s="261">
        <v>10.018803639</v>
      </c>
      <c r="U41" s="261">
        <v>10.18477128</v>
      </c>
      <c r="V41" s="261">
        <v>10.225991233</v>
      </c>
      <c r="W41" s="261">
        <v>10.033247995</v>
      </c>
      <c r="X41" s="261">
        <v>9.9410443412999996</v>
      </c>
      <c r="Y41" s="261">
        <v>9.9594638610999997</v>
      </c>
      <c r="Z41" s="261">
        <v>9.9891884435999998</v>
      </c>
      <c r="AA41" s="261">
        <v>9.9396742223000007</v>
      </c>
      <c r="AB41" s="261">
        <v>10.006458747</v>
      </c>
      <c r="AC41" s="261">
        <v>10.232113160999999</v>
      </c>
      <c r="AD41" s="261">
        <v>10.000012444999999</v>
      </c>
      <c r="AE41" s="261">
        <v>10.172265475</v>
      </c>
      <c r="AF41" s="261">
        <v>10.303650233999999</v>
      </c>
      <c r="AG41" s="261">
        <v>10.287180595000001</v>
      </c>
      <c r="AH41" s="261">
        <v>10.217151665999999</v>
      </c>
      <c r="AI41" s="261">
        <v>10.120672152999999</v>
      </c>
      <c r="AJ41" s="261">
        <v>9.9396324896999992</v>
      </c>
      <c r="AK41" s="261">
        <v>10.123270312000001</v>
      </c>
      <c r="AL41" s="261">
        <v>10.055494935</v>
      </c>
      <c r="AM41" s="261">
        <v>10.265307333999999</v>
      </c>
      <c r="AN41" s="261">
        <v>10.113381579</v>
      </c>
      <c r="AO41" s="261">
        <v>10.037001947</v>
      </c>
      <c r="AP41" s="261">
        <v>10.091018255</v>
      </c>
      <c r="AQ41" s="261">
        <v>10.092861913</v>
      </c>
      <c r="AR41" s="261">
        <v>10.145233642999999</v>
      </c>
      <c r="AS41" s="261">
        <v>10.352955235</v>
      </c>
      <c r="AT41" s="261">
        <v>10.196461159</v>
      </c>
      <c r="AU41" s="261">
        <v>9.9625748928999993</v>
      </c>
      <c r="AV41" s="261">
        <v>10.073101787000001</v>
      </c>
      <c r="AW41" s="261">
        <v>10.143917038</v>
      </c>
      <c r="AX41" s="261">
        <v>10.001039725</v>
      </c>
      <c r="AY41" s="261">
        <v>10.088207897</v>
      </c>
      <c r="AZ41" s="261">
        <v>10.156434259999999</v>
      </c>
      <c r="BA41" s="261">
        <v>10.15</v>
      </c>
      <c r="BB41" s="261">
        <v>10.119999999999999</v>
      </c>
      <c r="BC41" s="261">
        <v>10.17639</v>
      </c>
      <c r="BD41" s="261">
        <v>10.240270000000001</v>
      </c>
      <c r="BE41" s="384">
        <v>10.47634</v>
      </c>
      <c r="BF41" s="384">
        <v>10.28656</v>
      </c>
      <c r="BG41" s="384">
        <v>10.042109999999999</v>
      </c>
      <c r="BH41" s="384">
        <v>10.18013</v>
      </c>
      <c r="BI41" s="384">
        <v>10.197380000000001</v>
      </c>
      <c r="BJ41" s="384">
        <v>10.090199999999999</v>
      </c>
      <c r="BK41" s="384">
        <v>10.22804</v>
      </c>
      <c r="BL41" s="384">
        <v>10.283659999999999</v>
      </c>
      <c r="BM41" s="384">
        <v>10.25723</v>
      </c>
      <c r="BN41" s="384">
        <v>10.27866</v>
      </c>
      <c r="BO41" s="384">
        <v>10.347720000000001</v>
      </c>
      <c r="BP41" s="384">
        <v>10.487019999999999</v>
      </c>
      <c r="BQ41" s="384">
        <v>10.74686</v>
      </c>
      <c r="BR41" s="384">
        <v>10.549799999999999</v>
      </c>
      <c r="BS41" s="384">
        <v>10.294930000000001</v>
      </c>
      <c r="BT41" s="384">
        <v>10.44228</v>
      </c>
      <c r="BU41" s="384">
        <v>10.472379999999999</v>
      </c>
      <c r="BV41" s="384">
        <v>10.361890000000001</v>
      </c>
    </row>
    <row r="42" spans="1:74" ht="11.1" customHeight="1" x14ac:dyDescent="0.2">
      <c r="A42" s="265" t="s">
        <v>204</v>
      </c>
      <c r="B42" s="205" t="s">
        <v>559</v>
      </c>
      <c r="C42" s="261">
        <v>8.5610997267000002</v>
      </c>
      <c r="D42" s="261">
        <v>8.6690802856999998</v>
      </c>
      <c r="E42" s="261">
        <v>8.6288235795000006</v>
      </c>
      <c r="F42" s="261">
        <v>8.8753773192000001</v>
      </c>
      <c r="G42" s="261">
        <v>9.2269008292999999</v>
      </c>
      <c r="H42" s="261">
        <v>10.210100125</v>
      </c>
      <c r="I42" s="261">
        <v>10.425515795999999</v>
      </c>
      <c r="J42" s="261">
        <v>10.226950533</v>
      </c>
      <c r="K42" s="261">
        <v>9.6525172240000003</v>
      </c>
      <c r="L42" s="261">
        <v>9.0266356771999998</v>
      </c>
      <c r="M42" s="261">
        <v>8.8301109299</v>
      </c>
      <c r="N42" s="261">
        <v>8.7829844967999993</v>
      </c>
      <c r="O42" s="261">
        <v>8.8275866761999993</v>
      </c>
      <c r="P42" s="261">
        <v>8.8940170901000002</v>
      </c>
      <c r="Q42" s="261">
        <v>9.0695600211999992</v>
      </c>
      <c r="R42" s="261">
        <v>9.0426343508000002</v>
      </c>
      <c r="S42" s="261">
        <v>9.5982114545999995</v>
      </c>
      <c r="T42" s="261">
        <v>10.484066761999999</v>
      </c>
      <c r="U42" s="261">
        <v>10.640113510000001</v>
      </c>
      <c r="V42" s="261">
        <v>10.61912893</v>
      </c>
      <c r="W42" s="261">
        <v>9.9834773742999996</v>
      </c>
      <c r="X42" s="261">
        <v>9.2507127089000001</v>
      </c>
      <c r="Y42" s="261">
        <v>9.1853315966999993</v>
      </c>
      <c r="Z42" s="261">
        <v>8.9830778428000002</v>
      </c>
      <c r="AA42" s="261">
        <v>8.946964736</v>
      </c>
      <c r="AB42" s="261">
        <v>9.2194029022000006</v>
      </c>
      <c r="AC42" s="261">
        <v>9.1827662665999998</v>
      </c>
      <c r="AD42" s="261">
        <v>9.3514321869000003</v>
      </c>
      <c r="AE42" s="261">
        <v>9.8130804084999994</v>
      </c>
      <c r="AF42" s="261">
        <v>10.720952318</v>
      </c>
      <c r="AG42" s="261">
        <v>11.006127286</v>
      </c>
      <c r="AH42" s="261">
        <v>10.786761083</v>
      </c>
      <c r="AI42" s="261">
        <v>10.160803567</v>
      </c>
      <c r="AJ42" s="261">
        <v>9.3793230756000003</v>
      </c>
      <c r="AK42" s="261">
        <v>9.1843876787000003</v>
      </c>
      <c r="AL42" s="261">
        <v>9.0237716543000008</v>
      </c>
      <c r="AM42" s="261">
        <v>9.0933290157000002</v>
      </c>
      <c r="AN42" s="261">
        <v>9.3048152423000001</v>
      </c>
      <c r="AO42" s="261">
        <v>9.4021817599999995</v>
      </c>
      <c r="AP42" s="261">
        <v>9.2759304142999994</v>
      </c>
      <c r="AQ42" s="261">
        <v>10.059435604999999</v>
      </c>
      <c r="AR42" s="261">
        <v>10.887373139999999</v>
      </c>
      <c r="AS42" s="261">
        <v>11.046440025000001</v>
      </c>
      <c r="AT42" s="261">
        <v>10.728073323</v>
      </c>
      <c r="AU42" s="261">
        <v>10.144806619000001</v>
      </c>
      <c r="AV42" s="261">
        <v>9.5003635141</v>
      </c>
      <c r="AW42" s="261">
        <v>9.253636899</v>
      </c>
      <c r="AX42" s="261">
        <v>9.0902597460999992</v>
      </c>
      <c r="AY42" s="261">
        <v>8.9330492375000006</v>
      </c>
      <c r="AZ42" s="261">
        <v>9.1879425244000004</v>
      </c>
      <c r="BA42" s="261">
        <v>9.32</v>
      </c>
      <c r="BB42" s="261">
        <v>9.34</v>
      </c>
      <c r="BC42" s="261">
        <v>10.234999999999999</v>
      </c>
      <c r="BD42" s="261">
        <v>11.16967</v>
      </c>
      <c r="BE42" s="384">
        <v>11.310219999999999</v>
      </c>
      <c r="BF42" s="384">
        <v>10.987970000000001</v>
      </c>
      <c r="BG42" s="384">
        <v>10.40253</v>
      </c>
      <c r="BH42" s="384">
        <v>9.7275589999999994</v>
      </c>
      <c r="BI42" s="384">
        <v>9.4748359999999998</v>
      </c>
      <c r="BJ42" s="384">
        <v>9.2987749999999991</v>
      </c>
      <c r="BK42" s="384">
        <v>9.1845759999999999</v>
      </c>
      <c r="BL42" s="384">
        <v>9.4599980000000006</v>
      </c>
      <c r="BM42" s="384">
        <v>9.5855490000000003</v>
      </c>
      <c r="BN42" s="384">
        <v>9.6248020000000007</v>
      </c>
      <c r="BO42" s="384">
        <v>10.59633</v>
      </c>
      <c r="BP42" s="384">
        <v>11.558909999999999</v>
      </c>
      <c r="BQ42" s="384">
        <v>11.727679999999999</v>
      </c>
      <c r="BR42" s="384">
        <v>11.397270000000001</v>
      </c>
      <c r="BS42" s="384">
        <v>10.789260000000001</v>
      </c>
      <c r="BT42" s="384">
        <v>10.09313</v>
      </c>
      <c r="BU42" s="384">
        <v>9.8321000000000005</v>
      </c>
      <c r="BV42" s="384">
        <v>9.6375770000000003</v>
      </c>
    </row>
    <row r="43" spans="1:74" ht="11.1" customHeight="1" x14ac:dyDescent="0.2">
      <c r="A43" s="265" t="s">
        <v>205</v>
      </c>
      <c r="B43" s="205" t="s">
        <v>560</v>
      </c>
      <c r="C43" s="261">
        <v>9.8727152074000006</v>
      </c>
      <c r="D43" s="261">
        <v>10.040653338</v>
      </c>
      <c r="E43" s="261">
        <v>9.9071204715000007</v>
      </c>
      <c r="F43" s="261">
        <v>9.7482798801000001</v>
      </c>
      <c r="G43" s="261">
        <v>9.7868559511999997</v>
      </c>
      <c r="H43" s="261">
        <v>10.049843483</v>
      </c>
      <c r="I43" s="261">
        <v>10.510176012000001</v>
      </c>
      <c r="J43" s="261">
        <v>10.219616652999999</v>
      </c>
      <c r="K43" s="261">
        <v>10.123553450999999</v>
      </c>
      <c r="L43" s="261">
        <v>9.8156136625000006</v>
      </c>
      <c r="M43" s="261">
        <v>9.6464072324999997</v>
      </c>
      <c r="N43" s="261">
        <v>9.6111386140999997</v>
      </c>
      <c r="O43" s="261">
        <v>9.7164810962000008</v>
      </c>
      <c r="P43" s="261">
        <v>9.7412390301999991</v>
      </c>
      <c r="Q43" s="261">
        <v>9.6268939448000008</v>
      </c>
      <c r="R43" s="261">
        <v>9.5348894611000006</v>
      </c>
      <c r="S43" s="261">
        <v>9.5702859277000005</v>
      </c>
      <c r="T43" s="261">
        <v>10.013318178</v>
      </c>
      <c r="U43" s="261">
        <v>10.097223001</v>
      </c>
      <c r="V43" s="261">
        <v>10.080974786000001</v>
      </c>
      <c r="W43" s="261">
        <v>9.9793311433999996</v>
      </c>
      <c r="X43" s="261">
        <v>9.6797463491000002</v>
      </c>
      <c r="Y43" s="261">
        <v>9.5959473710999994</v>
      </c>
      <c r="Z43" s="261">
        <v>9.5762073307000009</v>
      </c>
      <c r="AA43" s="261">
        <v>9.7612588959999993</v>
      </c>
      <c r="AB43" s="261">
        <v>9.8879011087999995</v>
      </c>
      <c r="AC43" s="261">
        <v>9.8251884280000006</v>
      </c>
      <c r="AD43" s="261">
        <v>9.7850185466999999</v>
      </c>
      <c r="AE43" s="261">
        <v>9.7956693818999998</v>
      </c>
      <c r="AF43" s="261">
        <v>10.105596155000001</v>
      </c>
      <c r="AG43" s="261">
        <v>10.262871225</v>
      </c>
      <c r="AH43" s="261">
        <v>10.215284752000001</v>
      </c>
      <c r="AI43" s="261">
        <v>10.243364914000001</v>
      </c>
      <c r="AJ43" s="261">
        <v>9.9905149632000008</v>
      </c>
      <c r="AK43" s="261">
        <v>9.7436208267000008</v>
      </c>
      <c r="AL43" s="261">
        <v>9.7186668550000004</v>
      </c>
      <c r="AM43" s="261">
        <v>10.191889348</v>
      </c>
      <c r="AN43" s="261">
        <v>10.1536636</v>
      </c>
      <c r="AO43" s="261">
        <v>9.8153043314000001</v>
      </c>
      <c r="AP43" s="261">
        <v>9.7816818550000004</v>
      </c>
      <c r="AQ43" s="261">
        <v>9.7550367696000002</v>
      </c>
      <c r="AR43" s="261">
        <v>10.069372736</v>
      </c>
      <c r="AS43" s="261">
        <v>10.121942163</v>
      </c>
      <c r="AT43" s="261">
        <v>9.8785429450999995</v>
      </c>
      <c r="AU43" s="261">
        <v>9.9564713330999997</v>
      </c>
      <c r="AV43" s="261">
        <v>9.8753738105999993</v>
      </c>
      <c r="AW43" s="261">
        <v>9.9916726065999999</v>
      </c>
      <c r="AX43" s="261">
        <v>9.7067613615999999</v>
      </c>
      <c r="AY43" s="261">
        <v>9.8475361462999995</v>
      </c>
      <c r="AZ43" s="261">
        <v>10.003289576</v>
      </c>
      <c r="BA43" s="261">
        <v>9.92</v>
      </c>
      <c r="BB43" s="261">
        <v>9.94</v>
      </c>
      <c r="BC43" s="261">
        <v>9.8795219999999997</v>
      </c>
      <c r="BD43" s="261">
        <v>10.17625</v>
      </c>
      <c r="BE43" s="384">
        <v>10.182779999999999</v>
      </c>
      <c r="BF43" s="384">
        <v>9.9290870000000009</v>
      </c>
      <c r="BG43" s="384">
        <v>10.00328</v>
      </c>
      <c r="BH43" s="384">
        <v>9.8907799999999995</v>
      </c>
      <c r="BI43" s="384">
        <v>9.9764470000000003</v>
      </c>
      <c r="BJ43" s="384">
        <v>9.660005</v>
      </c>
      <c r="BK43" s="384">
        <v>9.8021980000000006</v>
      </c>
      <c r="BL43" s="384">
        <v>9.9543579999999992</v>
      </c>
      <c r="BM43" s="384">
        <v>9.8584949999999996</v>
      </c>
      <c r="BN43" s="384">
        <v>9.8540030000000005</v>
      </c>
      <c r="BO43" s="384">
        <v>9.8135569999999994</v>
      </c>
      <c r="BP43" s="384">
        <v>10.119859999999999</v>
      </c>
      <c r="BQ43" s="384">
        <v>10.143980000000001</v>
      </c>
      <c r="BR43" s="384">
        <v>9.9168830000000003</v>
      </c>
      <c r="BS43" s="384">
        <v>10.01868</v>
      </c>
      <c r="BT43" s="384">
        <v>9.9314970000000002</v>
      </c>
      <c r="BU43" s="384">
        <v>10.038819999999999</v>
      </c>
      <c r="BV43" s="384">
        <v>9.7467369999999995</v>
      </c>
    </row>
    <row r="44" spans="1:74" ht="11.1" customHeight="1" x14ac:dyDescent="0.2">
      <c r="A44" s="265" t="s">
        <v>206</v>
      </c>
      <c r="B44" s="205" t="s">
        <v>561</v>
      </c>
      <c r="C44" s="261">
        <v>8.8193737823999996</v>
      </c>
      <c r="D44" s="261">
        <v>9.0685915887000004</v>
      </c>
      <c r="E44" s="261">
        <v>8.8093156380999993</v>
      </c>
      <c r="F44" s="261">
        <v>8.8268562121999992</v>
      </c>
      <c r="G44" s="261">
        <v>8.9040994630999997</v>
      </c>
      <c r="H44" s="261">
        <v>9.3137344511000002</v>
      </c>
      <c r="I44" s="261">
        <v>9.4084861013999994</v>
      </c>
      <c r="J44" s="261">
        <v>9.4204208001000005</v>
      </c>
      <c r="K44" s="261">
        <v>9.3910675603999998</v>
      </c>
      <c r="L44" s="261">
        <v>8.9242349736000008</v>
      </c>
      <c r="M44" s="261">
        <v>8.8355077716999997</v>
      </c>
      <c r="N44" s="261">
        <v>8.7996161381999993</v>
      </c>
      <c r="O44" s="261">
        <v>8.7700196997000006</v>
      </c>
      <c r="P44" s="261">
        <v>8.6744082347999996</v>
      </c>
      <c r="Q44" s="261">
        <v>8.6802342304</v>
      </c>
      <c r="R44" s="261">
        <v>8.6594477151000007</v>
      </c>
      <c r="S44" s="261">
        <v>8.6585608501000006</v>
      </c>
      <c r="T44" s="261">
        <v>9.1959633829000005</v>
      </c>
      <c r="U44" s="261">
        <v>9.3629862560999992</v>
      </c>
      <c r="V44" s="261">
        <v>9.3519368894999992</v>
      </c>
      <c r="W44" s="261">
        <v>9.3588308522000005</v>
      </c>
      <c r="X44" s="261">
        <v>9.1751703220999996</v>
      </c>
      <c r="Y44" s="261">
        <v>9.0827522617999996</v>
      </c>
      <c r="Z44" s="261">
        <v>9.2765964123</v>
      </c>
      <c r="AA44" s="261">
        <v>9.1564860947</v>
      </c>
      <c r="AB44" s="261">
        <v>9.2432793814000007</v>
      </c>
      <c r="AC44" s="261">
        <v>9.1287102542999996</v>
      </c>
      <c r="AD44" s="261">
        <v>9.0782279199999998</v>
      </c>
      <c r="AE44" s="261">
        <v>9.1206237925</v>
      </c>
      <c r="AF44" s="261">
        <v>9.4720078801999996</v>
      </c>
      <c r="AG44" s="261">
        <v>9.5761099536999996</v>
      </c>
      <c r="AH44" s="261">
        <v>9.4761309251999997</v>
      </c>
      <c r="AI44" s="261">
        <v>9.4837478747000006</v>
      </c>
      <c r="AJ44" s="261">
        <v>9.1807961038000006</v>
      </c>
      <c r="AK44" s="261">
        <v>9.2260905301000005</v>
      </c>
      <c r="AL44" s="261">
        <v>9.1810935926999999</v>
      </c>
      <c r="AM44" s="261">
        <v>9.2006173811000007</v>
      </c>
      <c r="AN44" s="261">
        <v>9.2836888384999998</v>
      </c>
      <c r="AO44" s="261">
        <v>9.2628021274000005</v>
      </c>
      <c r="AP44" s="261">
        <v>9.1914136082999995</v>
      </c>
      <c r="AQ44" s="261">
        <v>9.2859642495999992</v>
      </c>
      <c r="AR44" s="261">
        <v>9.5650817831000001</v>
      </c>
      <c r="AS44" s="261">
        <v>9.4446595281000008</v>
      </c>
      <c r="AT44" s="261">
        <v>9.2279315437000005</v>
      </c>
      <c r="AU44" s="261">
        <v>9.4235426787000005</v>
      </c>
      <c r="AV44" s="261">
        <v>9.1621735374999993</v>
      </c>
      <c r="AW44" s="261">
        <v>9.3606289080000007</v>
      </c>
      <c r="AX44" s="261">
        <v>9.3004307310000005</v>
      </c>
      <c r="AY44" s="261">
        <v>9.2876690762000003</v>
      </c>
      <c r="AZ44" s="261">
        <v>9.3765815115999995</v>
      </c>
      <c r="BA44" s="261">
        <v>9.26</v>
      </c>
      <c r="BB44" s="261">
        <v>9.3000000000000007</v>
      </c>
      <c r="BC44" s="261">
        <v>9.446574</v>
      </c>
      <c r="BD44" s="261">
        <v>9.7658799999999992</v>
      </c>
      <c r="BE44" s="384">
        <v>9.6460910000000002</v>
      </c>
      <c r="BF44" s="384">
        <v>9.4033920000000002</v>
      </c>
      <c r="BG44" s="384">
        <v>9.6379470000000005</v>
      </c>
      <c r="BH44" s="384">
        <v>9.3489249999999995</v>
      </c>
      <c r="BI44" s="384">
        <v>9.5208220000000008</v>
      </c>
      <c r="BJ44" s="384">
        <v>9.4401650000000004</v>
      </c>
      <c r="BK44" s="384">
        <v>9.4709040000000009</v>
      </c>
      <c r="BL44" s="384">
        <v>9.5558049999999994</v>
      </c>
      <c r="BM44" s="384">
        <v>9.4204270000000001</v>
      </c>
      <c r="BN44" s="384">
        <v>9.4763260000000002</v>
      </c>
      <c r="BO44" s="384">
        <v>9.6343449999999997</v>
      </c>
      <c r="BP44" s="384">
        <v>9.9989159999999995</v>
      </c>
      <c r="BQ44" s="384">
        <v>9.8592279999999999</v>
      </c>
      <c r="BR44" s="384">
        <v>9.607189</v>
      </c>
      <c r="BS44" s="384">
        <v>9.8455910000000006</v>
      </c>
      <c r="BT44" s="384">
        <v>9.5666329999999995</v>
      </c>
      <c r="BU44" s="384">
        <v>9.7520249999999997</v>
      </c>
      <c r="BV44" s="384">
        <v>9.6744070000000004</v>
      </c>
    </row>
    <row r="45" spans="1:74" ht="11.1" customHeight="1" x14ac:dyDescent="0.2">
      <c r="A45" s="265" t="s">
        <v>207</v>
      </c>
      <c r="B45" s="205" t="s">
        <v>562</v>
      </c>
      <c r="C45" s="261">
        <v>8.4908958499999994</v>
      </c>
      <c r="D45" s="261">
        <v>8.4799347183999991</v>
      </c>
      <c r="E45" s="261">
        <v>8.4325287734999996</v>
      </c>
      <c r="F45" s="261">
        <v>8.1786008452000001</v>
      </c>
      <c r="G45" s="261">
        <v>8.3784336458999995</v>
      </c>
      <c r="H45" s="261">
        <v>8.5726254148999992</v>
      </c>
      <c r="I45" s="261">
        <v>8.6691018705000005</v>
      </c>
      <c r="J45" s="261">
        <v>8.7807012025999995</v>
      </c>
      <c r="K45" s="261">
        <v>8.6319207598999999</v>
      </c>
      <c r="L45" s="261">
        <v>8.2139078602000009</v>
      </c>
      <c r="M45" s="261">
        <v>7.8929936109999996</v>
      </c>
      <c r="N45" s="261">
        <v>7.8776666732000002</v>
      </c>
      <c r="O45" s="261">
        <v>7.9826758053000004</v>
      </c>
      <c r="P45" s="261">
        <v>7.9978511977000002</v>
      </c>
      <c r="Q45" s="261">
        <v>7.9758277706999996</v>
      </c>
      <c r="R45" s="261">
        <v>7.8616534920000003</v>
      </c>
      <c r="S45" s="261">
        <v>8.0096294393999994</v>
      </c>
      <c r="T45" s="261">
        <v>8.2736713551999994</v>
      </c>
      <c r="U45" s="261">
        <v>8.4499587267000003</v>
      </c>
      <c r="V45" s="261">
        <v>8.5353161053999997</v>
      </c>
      <c r="W45" s="261">
        <v>8.5873875700000006</v>
      </c>
      <c r="X45" s="261">
        <v>8.2618322785</v>
      </c>
      <c r="Y45" s="261">
        <v>7.9597636293000003</v>
      </c>
      <c r="Z45" s="261">
        <v>8.0586585617999997</v>
      </c>
      <c r="AA45" s="261">
        <v>7.9128723879000002</v>
      </c>
      <c r="AB45" s="261">
        <v>8.1715961830000001</v>
      </c>
      <c r="AC45" s="261">
        <v>8.0430949844999997</v>
      </c>
      <c r="AD45" s="261">
        <v>8.0985772342000004</v>
      </c>
      <c r="AE45" s="261">
        <v>8.2127721012000006</v>
      </c>
      <c r="AF45" s="261">
        <v>8.5105058555999999</v>
      </c>
      <c r="AG45" s="261">
        <v>8.6133539590999995</v>
      </c>
      <c r="AH45" s="261">
        <v>8.5513984166999997</v>
      </c>
      <c r="AI45" s="261">
        <v>8.5246060336999996</v>
      </c>
      <c r="AJ45" s="261">
        <v>8.2623755112000001</v>
      </c>
      <c r="AK45" s="261">
        <v>8.0394780187000006</v>
      </c>
      <c r="AL45" s="261">
        <v>7.9004460238999998</v>
      </c>
      <c r="AM45" s="261">
        <v>8.3364197361999999</v>
      </c>
      <c r="AN45" s="261">
        <v>8.3443968149999996</v>
      </c>
      <c r="AO45" s="261">
        <v>8.3005209580999999</v>
      </c>
      <c r="AP45" s="261">
        <v>8.0858749058000008</v>
      </c>
      <c r="AQ45" s="261">
        <v>8.2284775194000002</v>
      </c>
      <c r="AR45" s="261">
        <v>8.6225033966000009</v>
      </c>
      <c r="AS45" s="261">
        <v>8.7065645916999994</v>
      </c>
      <c r="AT45" s="261">
        <v>8.7149405023999993</v>
      </c>
      <c r="AU45" s="261">
        <v>8.4587954600999993</v>
      </c>
      <c r="AV45" s="261">
        <v>8.1735698449999994</v>
      </c>
      <c r="AW45" s="261">
        <v>8.1578955659000005</v>
      </c>
      <c r="AX45" s="261">
        <v>7.9522342196000002</v>
      </c>
      <c r="AY45" s="261">
        <v>8.1334170806999992</v>
      </c>
      <c r="AZ45" s="261">
        <v>8.2444847337000002</v>
      </c>
      <c r="BA45" s="261">
        <v>8.26</v>
      </c>
      <c r="BB45" s="261">
        <v>8.19</v>
      </c>
      <c r="BC45" s="261">
        <v>8.3402910000000006</v>
      </c>
      <c r="BD45" s="261">
        <v>8.6926970000000008</v>
      </c>
      <c r="BE45" s="384">
        <v>8.7200989999999994</v>
      </c>
      <c r="BF45" s="384">
        <v>8.6813749999999992</v>
      </c>
      <c r="BG45" s="384">
        <v>8.4040999999999997</v>
      </c>
      <c r="BH45" s="384">
        <v>8.0721410000000002</v>
      </c>
      <c r="BI45" s="384">
        <v>7.9897179999999999</v>
      </c>
      <c r="BJ45" s="384">
        <v>7.7632180000000002</v>
      </c>
      <c r="BK45" s="384">
        <v>7.9998870000000002</v>
      </c>
      <c r="BL45" s="384">
        <v>8.102983</v>
      </c>
      <c r="BM45" s="384">
        <v>8.1013380000000002</v>
      </c>
      <c r="BN45" s="384">
        <v>8.099926</v>
      </c>
      <c r="BO45" s="384">
        <v>8.2577020000000001</v>
      </c>
      <c r="BP45" s="384">
        <v>8.6371929999999999</v>
      </c>
      <c r="BQ45" s="384">
        <v>8.698067</v>
      </c>
      <c r="BR45" s="384">
        <v>8.679665</v>
      </c>
      <c r="BS45" s="384">
        <v>8.4269359999999995</v>
      </c>
      <c r="BT45" s="384">
        <v>8.116676</v>
      </c>
      <c r="BU45" s="384">
        <v>8.0512390000000007</v>
      </c>
      <c r="BV45" s="384">
        <v>7.829339</v>
      </c>
    </row>
    <row r="46" spans="1:74" s="120" customFormat="1" ht="11.1" customHeight="1" x14ac:dyDescent="0.2">
      <c r="A46" s="265" t="s">
        <v>208</v>
      </c>
      <c r="B46" s="205" t="s">
        <v>563</v>
      </c>
      <c r="C46" s="261">
        <v>8.9717513772000004</v>
      </c>
      <c r="D46" s="261">
        <v>9.0382848096000004</v>
      </c>
      <c r="E46" s="261">
        <v>9.0914873802000002</v>
      </c>
      <c r="F46" s="261">
        <v>9.1752935696000009</v>
      </c>
      <c r="G46" s="261">
        <v>9.5410256320000002</v>
      </c>
      <c r="H46" s="261">
        <v>10.054053739</v>
      </c>
      <c r="I46" s="261">
        <v>10.259765376000001</v>
      </c>
      <c r="J46" s="261">
        <v>10.130172985</v>
      </c>
      <c r="K46" s="261">
        <v>9.9837168086000005</v>
      </c>
      <c r="L46" s="261">
        <v>9.3723096881999997</v>
      </c>
      <c r="M46" s="261">
        <v>8.7556385308000007</v>
      </c>
      <c r="N46" s="261">
        <v>8.7607532657</v>
      </c>
      <c r="O46" s="261">
        <v>8.6819844744000001</v>
      </c>
      <c r="P46" s="261">
        <v>8.7367812879999995</v>
      </c>
      <c r="Q46" s="261">
        <v>8.7370038575999995</v>
      </c>
      <c r="R46" s="261">
        <v>8.8491311422999992</v>
      </c>
      <c r="S46" s="261">
        <v>9.2458550771999999</v>
      </c>
      <c r="T46" s="261">
        <v>9.8651229237999996</v>
      </c>
      <c r="U46" s="261">
        <v>10.007925885000001</v>
      </c>
      <c r="V46" s="261">
        <v>9.9862174737</v>
      </c>
      <c r="W46" s="261">
        <v>9.8540021325999998</v>
      </c>
      <c r="X46" s="261">
        <v>9.3116308238999999</v>
      </c>
      <c r="Y46" s="261">
        <v>8.8294577402000005</v>
      </c>
      <c r="Z46" s="261">
        <v>8.8818303708999995</v>
      </c>
      <c r="AA46" s="261">
        <v>8.8751906337000008</v>
      </c>
      <c r="AB46" s="261">
        <v>8.9620494291000004</v>
      </c>
      <c r="AC46" s="261">
        <v>9.0049081222999998</v>
      </c>
      <c r="AD46" s="261">
        <v>9.0695961040000004</v>
      </c>
      <c r="AE46" s="261">
        <v>9.5585648106000001</v>
      </c>
      <c r="AF46" s="261">
        <v>10.128077184</v>
      </c>
      <c r="AG46" s="261">
        <v>10.217574259999999</v>
      </c>
      <c r="AH46" s="261">
        <v>10.079898836</v>
      </c>
      <c r="AI46" s="261">
        <v>9.9118748076000003</v>
      </c>
      <c r="AJ46" s="261">
        <v>9.5399949930000005</v>
      </c>
      <c r="AK46" s="261">
        <v>9.0633304362999993</v>
      </c>
      <c r="AL46" s="261">
        <v>9.0533001804000008</v>
      </c>
      <c r="AM46" s="261">
        <v>9.0664015154000008</v>
      </c>
      <c r="AN46" s="261">
        <v>9.1721289045999992</v>
      </c>
      <c r="AO46" s="261">
        <v>9.1181481080999998</v>
      </c>
      <c r="AP46" s="261">
        <v>9.2636023960999996</v>
      </c>
      <c r="AQ46" s="261">
        <v>9.6350002264000008</v>
      </c>
      <c r="AR46" s="261">
        <v>10.037077460000001</v>
      </c>
      <c r="AS46" s="261">
        <v>10.116997837</v>
      </c>
      <c r="AT46" s="261">
        <v>10.137119548999999</v>
      </c>
      <c r="AU46" s="261">
        <v>9.8572669571000002</v>
      </c>
      <c r="AV46" s="261">
        <v>9.4513811451999992</v>
      </c>
      <c r="AW46" s="261">
        <v>8.9708232788999993</v>
      </c>
      <c r="AX46" s="261">
        <v>8.9697561119000007</v>
      </c>
      <c r="AY46" s="261">
        <v>9.0161790455999995</v>
      </c>
      <c r="AZ46" s="261">
        <v>9.2317340890999997</v>
      </c>
      <c r="BA46" s="261">
        <v>9.11</v>
      </c>
      <c r="BB46" s="261">
        <v>9.09</v>
      </c>
      <c r="BC46" s="261">
        <v>9.5167350000000006</v>
      </c>
      <c r="BD46" s="261">
        <v>9.9196650000000002</v>
      </c>
      <c r="BE46" s="384">
        <v>10.043839999999999</v>
      </c>
      <c r="BF46" s="384">
        <v>10.129350000000001</v>
      </c>
      <c r="BG46" s="384">
        <v>9.8331330000000001</v>
      </c>
      <c r="BH46" s="384">
        <v>9.4777229999999992</v>
      </c>
      <c r="BI46" s="384">
        <v>8.9798249999999999</v>
      </c>
      <c r="BJ46" s="384">
        <v>8.9931929999999998</v>
      </c>
      <c r="BK46" s="384">
        <v>9.0845479999999998</v>
      </c>
      <c r="BL46" s="384">
        <v>9.2708169999999992</v>
      </c>
      <c r="BM46" s="384">
        <v>9.1573069999999994</v>
      </c>
      <c r="BN46" s="384">
        <v>9.1782760000000003</v>
      </c>
      <c r="BO46" s="384">
        <v>9.6899259999999998</v>
      </c>
      <c r="BP46" s="384">
        <v>10.13808</v>
      </c>
      <c r="BQ46" s="384">
        <v>10.24949</v>
      </c>
      <c r="BR46" s="384">
        <v>10.33099</v>
      </c>
      <c r="BS46" s="384">
        <v>10.03834</v>
      </c>
      <c r="BT46" s="384">
        <v>9.6730409999999996</v>
      </c>
      <c r="BU46" s="384">
        <v>9.1697059999999997</v>
      </c>
      <c r="BV46" s="384">
        <v>9.1859219999999997</v>
      </c>
    </row>
    <row r="47" spans="1:74" s="120" customFormat="1" ht="11.1" customHeight="1" x14ac:dyDescent="0.2">
      <c r="A47" s="265" t="s">
        <v>209</v>
      </c>
      <c r="B47" s="207" t="s">
        <v>564</v>
      </c>
      <c r="C47" s="261">
        <v>11.892761303</v>
      </c>
      <c r="D47" s="261">
        <v>11.805263974000001</v>
      </c>
      <c r="E47" s="261">
        <v>11.798914330000001</v>
      </c>
      <c r="F47" s="261">
        <v>10.85856439</v>
      </c>
      <c r="G47" s="261">
        <v>12.306610761</v>
      </c>
      <c r="H47" s="261">
        <v>13.386375721</v>
      </c>
      <c r="I47" s="261">
        <v>14.377250878</v>
      </c>
      <c r="J47" s="261">
        <v>14.221404479</v>
      </c>
      <c r="K47" s="261">
        <v>14.581517472</v>
      </c>
      <c r="L47" s="261">
        <v>13.288538832</v>
      </c>
      <c r="M47" s="261">
        <v>12.512448202</v>
      </c>
      <c r="N47" s="261">
        <v>12.033384842</v>
      </c>
      <c r="O47" s="261">
        <v>12.081372213</v>
      </c>
      <c r="P47" s="261">
        <v>12.002573949</v>
      </c>
      <c r="Q47" s="261">
        <v>11.989813861</v>
      </c>
      <c r="R47" s="261">
        <v>10.962573969999999</v>
      </c>
      <c r="S47" s="261">
        <v>12.450028684999999</v>
      </c>
      <c r="T47" s="261">
        <v>13.503010263</v>
      </c>
      <c r="U47" s="261">
        <v>14.068066259</v>
      </c>
      <c r="V47" s="261">
        <v>14.382511969999999</v>
      </c>
      <c r="W47" s="261">
        <v>14.059625924000001</v>
      </c>
      <c r="X47" s="261">
        <v>12.115473398000001</v>
      </c>
      <c r="Y47" s="261">
        <v>12.520949219</v>
      </c>
      <c r="Z47" s="261">
        <v>12.191356553</v>
      </c>
      <c r="AA47" s="261">
        <v>12.254538738000001</v>
      </c>
      <c r="AB47" s="261">
        <v>12.415525027999999</v>
      </c>
      <c r="AC47" s="261">
        <v>12.598219672999999</v>
      </c>
      <c r="AD47" s="261">
        <v>11.21484734</v>
      </c>
      <c r="AE47" s="261">
        <v>12.851437862999999</v>
      </c>
      <c r="AF47" s="261">
        <v>14.374265238</v>
      </c>
      <c r="AG47" s="261">
        <v>14.412456614</v>
      </c>
      <c r="AH47" s="261">
        <v>14.705804235</v>
      </c>
      <c r="AI47" s="261">
        <v>14.898019624</v>
      </c>
      <c r="AJ47" s="261">
        <v>13.380792171</v>
      </c>
      <c r="AK47" s="261">
        <v>13.038590367999999</v>
      </c>
      <c r="AL47" s="261">
        <v>12.451982851</v>
      </c>
      <c r="AM47" s="261">
        <v>12.77353941</v>
      </c>
      <c r="AN47" s="261">
        <v>12.702113154999999</v>
      </c>
      <c r="AO47" s="261">
        <v>12.946510222000001</v>
      </c>
      <c r="AP47" s="261">
        <v>12.153974567000001</v>
      </c>
      <c r="AQ47" s="261">
        <v>13.380041458999999</v>
      </c>
      <c r="AR47" s="261">
        <v>14.561342099999999</v>
      </c>
      <c r="AS47" s="261">
        <v>15.216551873</v>
      </c>
      <c r="AT47" s="261">
        <v>15.836427222999999</v>
      </c>
      <c r="AU47" s="261">
        <v>14.474477191</v>
      </c>
      <c r="AV47" s="261">
        <v>13.632395386000001</v>
      </c>
      <c r="AW47" s="261">
        <v>13.457413710000001</v>
      </c>
      <c r="AX47" s="261">
        <v>13.124441937</v>
      </c>
      <c r="AY47" s="261">
        <v>12.794448423</v>
      </c>
      <c r="AZ47" s="261">
        <v>13.023212429000001</v>
      </c>
      <c r="BA47" s="261">
        <v>12.85</v>
      </c>
      <c r="BB47" s="261">
        <v>12.49</v>
      </c>
      <c r="BC47" s="261">
        <v>13.696109999999999</v>
      </c>
      <c r="BD47" s="261">
        <v>14.90692</v>
      </c>
      <c r="BE47" s="384">
        <v>15.50076</v>
      </c>
      <c r="BF47" s="384">
        <v>16.12688</v>
      </c>
      <c r="BG47" s="384">
        <v>14.807219999999999</v>
      </c>
      <c r="BH47" s="384">
        <v>13.84267</v>
      </c>
      <c r="BI47" s="384">
        <v>13.794549999999999</v>
      </c>
      <c r="BJ47" s="384">
        <v>13.452260000000001</v>
      </c>
      <c r="BK47" s="384">
        <v>13.12444</v>
      </c>
      <c r="BL47" s="384">
        <v>13.261240000000001</v>
      </c>
      <c r="BM47" s="384">
        <v>13.07662</v>
      </c>
      <c r="BN47" s="384">
        <v>12.991070000000001</v>
      </c>
      <c r="BO47" s="384">
        <v>13.953279999999999</v>
      </c>
      <c r="BP47" s="384">
        <v>15.21917</v>
      </c>
      <c r="BQ47" s="384">
        <v>15.84066</v>
      </c>
      <c r="BR47" s="384">
        <v>16.49653</v>
      </c>
      <c r="BS47" s="384">
        <v>15.16264</v>
      </c>
      <c r="BT47" s="384">
        <v>14.04632</v>
      </c>
      <c r="BU47" s="384">
        <v>14.164680000000001</v>
      </c>
      <c r="BV47" s="384">
        <v>13.83816</v>
      </c>
    </row>
    <row r="48" spans="1:74" s="120" customFormat="1" ht="11.1" customHeight="1" x14ac:dyDescent="0.2">
      <c r="A48" s="265" t="s">
        <v>210</v>
      </c>
      <c r="B48" s="208" t="s">
        <v>538</v>
      </c>
      <c r="C48" s="215">
        <v>10.18</v>
      </c>
      <c r="D48" s="215">
        <v>10.36</v>
      </c>
      <c r="E48" s="215">
        <v>10.29</v>
      </c>
      <c r="F48" s="215">
        <v>10.01</v>
      </c>
      <c r="G48" s="215">
        <v>10.210000000000001</v>
      </c>
      <c r="H48" s="215">
        <v>10.64</v>
      </c>
      <c r="I48" s="215">
        <v>10.95</v>
      </c>
      <c r="J48" s="215">
        <v>10.85</v>
      </c>
      <c r="K48" s="215">
        <v>10.79</v>
      </c>
      <c r="L48" s="215">
        <v>10.31</v>
      </c>
      <c r="M48" s="215">
        <v>10.050000000000001</v>
      </c>
      <c r="N48" s="215">
        <v>9.98</v>
      </c>
      <c r="O48" s="215">
        <v>9.9700000000000006</v>
      </c>
      <c r="P48" s="215">
        <v>10</v>
      </c>
      <c r="Q48" s="215">
        <v>10</v>
      </c>
      <c r="R48" s="215">
        <v>9.83</v>
      </c>
      <c r="S48" s="215">
        <v>10.06</v>
      </c>
      <c r="T48" s="215">
        <v>10.52</v>
      </c>
      <c r="U48" s="215">
        <v>10.7</v>
      </c>
      <c r="V48" s="215">
        <v>10.81</v>
      </c>
      <c r="W48" s="215">
        <v>10.68</v>
      </c>
      <c r="X48" s="215">
        <v>10.15</v>
      </c>
      <c r="Y48" s="215">
        <v>10.1</v>
      </c>
      <c r="Z48" s="215">
        <v>10.09</v>
      </c>
      <c r="AA48" s="215">
        <v>10.130000000000001</v>
      </c>
      <c r="AB48" s="215">
        <v>10.28</v>
      </c>
      <c r="AC48" s="215">
        <v>10.28</v>
      </c>
      <c r="AD48" s="215">
        <v>10.07</v>
      </c>
      <c r="AE48" s="215">
        <v>10.34</v>
      </c>
      <c r="AF48" s="215">
        <v>10.83</v>
      </c>
      <c r="AG48" s="215">
        <v>10.95</v>
      </c>
      <c r="AH48" s="215">
        <v>10.91</v>
      </c>
      <c r="AI48" s="215">
        <v>10.86</v>
      </c>
      <c r="AJ48" s="215">
        <v>10.4</v>
      </c>
      <c r="AK48" s="215">
        <v>10.28</v>
      </c>
      <c r="AL48" s="215">
        <v>10.17</v>
      </c>
      <c r="AM48" s="215">
        <v>10.47</v>
      </c>
      <c r="AN48" s="215">
        <v>10.48</v>
      </c>
      <c r="AO48" s="215">
        <v>10.4</v>
      </c>
      <c r="AP48" s="215">
        <v>10.23</v>
      </c>
      <c r="AQ48" s="215">
        <v>10.41</v>
      </c>
      <c r="AR48" s="215">
        <v>10.79</v>
      </c>
      <c r="AS48" s="215">
        <v>11.03</v>
      </c>
      <c r="AT48" s="215">
        <v>11.02</v>
      </c>
      <c r="AU48" s="215">
        <v>10.7</v>
      </c>
      <c r="AV48" s="215">
        <v>10.46</v>
      </c>
      <c r="AW48" s="215">
        <v>10.43</v>
      </c>
      <c r="AX48" s="215">
        <v>10.27</v>
      </c>
      <c r="AY48" s="215">
        <v>10.29</v>
      </c>
      <c r="AZ48" s="215">
        <v>10.43</v>
      </c>
      <c r="BA48" s="215">
        <v>10.38</v>
      </c>
      <c r="BB48" s="215">
        <v>10.31</v>
      </c>
      <c r="BC48" s="215">
        <v>10.545059999999999</v>
      </c>
      <c r="BD48" s="215">
        <v>10.95654</v>
      </c>
      <c r="BE48" s="386">
        <v>11.11801</v>
      </c>
      <c r="BF48" s="386">
        <v>11.04299</v>
      </c>
      <c r="BG48" s="386">
        <v>10.75268</v>
      </c>
      <c r="BH48" s="386">
        <v>10.503450000000001</v>
      </c>
      <c r="BI48" s="386">
        <v>10.456569999999999</v>
      </c>
      <c r="BJ48" s="386">
        <v>10.276680000000001</v>
      </c>
      <c r="BK48" s="386">
        <v>10.32935</v>
      </c>
      <c r="BL48" s="386">
        <v>10.439249999999999</v>
      </c>
      <c r="BM48" s="386">
        <v>10.388019999999999</v>
      </c>
      <c r="BN48" s="386">
        <v>10.371969999999999</v>
      </c>
      <c r="BO48" s="386">
        <v>10.603260000000001</v>
      </c>
      <c r="BP48" s="386">
        <v>11.05409</v>
      </c>
      <c r="BQ48" s="386">
        <v>11.24531</v>
      </c>
      <c r="BR48" s="386">
        <v>11.188370000000001</v>
      </c>
      <c r="BS48" s="386">
        <v>10.90217</v>
      </c>
      <c r="BT48" s="386">
        <v>10.65583</v>
      </c>
      <c r="BU48" s="386">
        <v>10.64428</v>
      </c>
      <c r="BV48" s="386">
        <v>10.47292</v>
      </c>
    </row>
    <row r="49" spans="1:74" s="296" customFormat="1" ht="11.1" customHeight="1" x14ac:dyDescent="0.2">
      <c r="A49" s="119"/>
      <c r="B49" s="294"/>
      <c r="C49" s="295"/>
      <c r="D49" s="295"/>
      <c r="E49" s="295"/>
      <c r="F49" s="295"/>
      <c r="G49" s="295"/>
      <c r="H49" s="295"/>
      <c r="I49" s="295"/>
      <c r="J49" s="295"/>
      <c r="K49" s="295"/>
      <c r="L49" s="295"/>
      <c r="M49" s="295"/>
      <c r="N49" s="295"/>
      <c r="O49" s="295"/>
      <c r="P49" s="295"/>
      <c r="Q49" s="295"/>
      <c r="R49" s="295"/>
      <c r="S49" s="295"/>
      <c r="T49" s="295"/>
      <c r="U49" s="295"/>
      <c r="V49" s="295"/>
      <c r="W49" s="295"/>
      <c r="X49" s="295"/>
      <c r="Y49" s="295"/>
      <c r="Z49" s="295"/>
      <c r="AA49" s="295"/>
      <c r="AB49" s="295"/>
      <c r="AC49" s="295"/>
      <c r="AD49" s="295"/>
      <c r="AE49" s="295"/>
      <c r="AF49" s="295"/>
      <c r="AG49" s="295"/>
      <c r="AH49" s="295"/>
      <c r="AI49" s="295"/>
      <c r="AJ49" s="295"/>
      <c r="AK49" s="295"/>
      <c r="AL49" s="295"/>
      <c r="AM49" s="295"/>
      <c r="AN49" s="295"/>
      <c r="AO49" s="295"/>
      <c r="AP49" s="295"/>
      <c r="AQ49" s="295"/>
      <c r="AR49" s="295"/>
      <c r="AS49" s="295"/>
      <c r="AT49" s="295"/>
      <c r="AU49" s="295"/>
      <c r="AV49" s="295"/>
      <c r="AW49" s="295"/>
      <c r="AX49" s="295"/>
      <c r="AY49" s="366"/>
      <c r="AZ49" s="366"/>
      <c r="BA49" s="366"/>
      <c r="BB49" s="366"/>
      <c r="BC49" s="366"/>
      <c r="BD49" s="295"/>
      <c r="BE49" s="295"/>
      <c r="BF49" s="295"/>
      <c r="BG49" s="366"/>
      <c r="BH49" s="366"/>
      <c r="BI49" s="366"/>
      <c r="BJ49" s="366"/>
      <c r="BK49" s="366"/>
      <c r="BL49" s="366"/>
      <c r="BM49" s="366"/>
      <c r="BN49" s="366"/>
      <c r="BO49" s="366"/>
      <c r="BP49" s="366"/>
      <c r="BQ49" s="366"/>
      <c r="BR49" s="366"/>
      <c r="BS49" s="366"/>
      <c r="BT49" s="366"/>
      <c r="BU49" s="366"/>
      <c r="BV49" s="366"/>
    </row>
    <row r="50" spans="1:74" s="296" customFormat="1" ht="12" customHeight="1" x14ac:dyDescent="0.2">
      <c r="A50" s="119"/>
      <c r="B50" s="801" t="s">
        <v>1003</v>
      </c>
      <c r="C50" s="798"/>
      <c r="D50" s="798"/>
      <c r="E50" s="798"/>
      <c r="F50" s="798"/>
      <c r="G50" s="798"/>
      <c r="H50" s="798"/>
      <c r="I50" s="798"/>
      <c r="J50" s="798"/>
      <c r="K50" s="798"/>
      <c r="L50" s="798"/>
      <c r="M50" s="798"/>
      <c r="N50" s="798"/>
      <c r="O50" s="798"/>
      <c r="P50" s="798"/>
      <c r="Q50" s="798"/>
      <c r="AY50" s="513"/>
      <c r="AZ50" s="513"/>
      <c r="BA50" s="513"/>
      <c r="BB50" s="513"/>
      <c r="BC50" s="513"/>
      <c r="BD50" s="690"/>
      <c r="BE50" s="690"/>
      <c r="BF50" s="690"/>
      <c r="BG50" s="513"/>
      <c r="BH50" s="513"/>
      <c r="BI50" s="513"/>
      <c r="BJ50" s="513"/>
    </row>
    <row r="51" spans="1:74" s="296" customFormat="1" ht="12" customHeight="1" x14ac:dyDescent="0.2">
      <c r="A51" s="119"/>
      <c r="B51" s="803" t="s">
        <v>137</v>
      </c>
      <c r="C51" s="798"/>
      <c r="D51" s="798"/>
      <c r="E51" s="798"/>
      <c r="F51" s="798"/>
      <c r="G51" s="798"/>
      <c r="H51" s="798"/>
      <c r="I51" s="798"/>
      <c r="J51" s="798"/>
      <c r="K51" s="798"/>
      <c r="L51" s="798"/>
      <c r="M51" s="798"/>
      <c r="N51" s="798"/>
      <c r="O51" s="798"/>
      <c r="P51" s="798"/>
      <c r="Q51" s="798"/>
      <c r="AY51" s="513"/>
      <c r="AZ51" s="513"/>
      <c r="BA51" s="513"/>
      <c r="BB51" s="513"/>
      <c r="BC51" s="513"/>
      <c r="BD51" s="690"/>
      <c r="BE51" s="690"/>
      <c r="BF51" s="690"/>
      <c r="BG51" s="513"/>
      <c r="BH51" s="513"/>
      <c r="BI51" s="513"/>
      <c r="BJ51" s="513"/>
    </row>
    <row r="52" spans="1:74" s="464" customFormat="1" ht="12" customHeight="1" x14ac:dyDescent="0.2">
      <c r="A52" s="463"/>
      <c r="B52" s="846" t="s">
        <v>1076</v>
      </c>
      <c r="C52" s="784"/>
      <c r="D52" s="784"/>
      <c r="E52" s="784"/>
      <c r="F52" s="784"/>
      <c r="G52" s="784"/>
      <c r="H52" s="784"/>
      <c r="I52" s="784"/>
      <c r="J52" s="784"/>
      <c r="K52" s="784"/>
      <c r="L52" s="784"/>
      <c r="M52" s="784"/>
      <c r="N52" s="784"/>
      <c r="O52" s="784"/>
      <c r="P52" s="784"/>
      <c r="Q52" s="784"/>
      <c r="AY52" s="514"/>
      <c r="AZ52" s="514"/>
      <c r="BA52" s="514"/>
      <c r="BB52" s="514"/>
      <c r="BC52" s="514"/>
      <c r="BD52" s="691"/>
      <c r="BE52" s="691"/>
      <c r="BF52" s="691"/>
      <c r="BG52" s="514"/>
      <c r="BH52" s="514"/>
      <c r="BI52" s="514"/>
      <c r="BJ52" s="514"/>
    </row>
    <row r="53" spans="1:74" s="464" customFormat="1" ht="12" customHeight="1" x14ac:dyDescent="0.2">
      <c r="A53" s="465"/>
      <c r="B53" s="787" t="s">
        <v>1028</v>
      </c>
      <c r="C53" s="788"/>
      <c r="D53" s="788"/>
      <c r="E53" s="788"/>
      <c r="F53" s="788"/>
      <c r="G53" s="788"/>
      <c r="H53" s="788"/>
      <c r="I53" s="788"/>
      <c r="J53" s="788"/>
      <c r="K53" s="788"/>
      <c r="L53" s="788"/>
      <c r="M53" s="788"/>
      <c r="N53" s="788"/>
      <c r="O53" s="788"/>
      <c r="P53" s="788"/>
      <c r="Q53" s="784"/>
      <c r="AY53" s="514"/>
      <c r="AZ53" s="514"/>
      <c r="BA53" s="514"/>
      <c r="BB53" s="514"/>
      <c r="BC53" s="514"/>
      <c r="BD53" s="691"/>
      <c r="BE53" s="691"/>
      <c r="BF53" s="691"/>
      <c r="BG53" s="514"/>
      <c r="BH53" s="514"/>
      <c r="BI53" s="514"/>
      <c r="BJ53" s="514"/>
    </row>
    <row r="54" spans="1:74" s="464" customFormat="1" ht="12" customHeight="1" x14ac:dyDescent="0.2">
      <c r="A54" s="465"/>
      <c r="B54" s="782" t="s">
        <v>1064</v>
      </c>
      <c r="C54" s="788"/>
      <c r="D54" s="788"/>
      <c r="E54" s="788"/>
      <c r="F54" s="788"/>
      <c r="G54" s="788"/>
      <c r="H54" s="788"/>
      <c r="I54" s="788"/>
      <c r="J54" s="788"/>
      <c r="K54" s="788"/>
      <c r="L54" s="788"/>
      <c r="M54" s="788"/>
      <c r="N54" s="788"/>
      <c r="O54" s="788"/>
      <c r="P54" s="788"/>
      <c r="Q54" s="784"/>
      <c r="AY54" s="514"/>
      <c r="AZ54" s="514"/>
      <c r="BA54" s="514"/>
      <c r="BB54" s="514"/>
      <c r="BC54" s="514"/>
      <c r="BD54" s="691"/>
      <c r="BE54" s="691"/>
      <c r="BF54" s="691"/>
      <c r="BG54" s="514"/>
      <c r="BH54" s="514"/>
      <c r="BI54" s="514"/>
      <c r="BJ54" s="514"/>
    </row>
    <row r="55" spans="1:74" s="464" customFormat="1" ht="12" customHeight="1" x14ac:dyDescent="0.2">
      <c r="A55" s="465"/>
      <c r="B55" s="831" t="s">
        <v>1065</v>
      </c>
      <c r="C55" s="784"/>
      <c r="D55" s="784"/>
      <c r="E55" s="784"/>
      <c r="F55" s="784"/>
      <c r="G55" s="784"/>
      <c r="H55" s="784"/>
      <c r="I55" s="784"/>
      <c r="J55" s="784"/>
      <c r="K55" s="784"/>
      <c r="L55" s="784"/>
      <c r="M55" s="784"/>
      <c r="N55" s="784"/>
      <c r="O55" s="784"/>
      <c r="P55" s="784"/>
      <c r="Q55" s="784"/>
      <c r="AY55" s="514"/>
      <c r="AZ55" s="514"/>
      <c r="BA55" s="514"/>
      <c r="BB55" s="514"/>
      <c r="BC55" s="514"/>
      <c r="BD55" s="691"/>
      <c r="BE55" s="691"/>
      <c r="BF55" s="691"/>
      <c r="BG55" s="514"/>
      <c r="BH55" s="514"/>
      <c r="BI55" s="514"/>
      <c r="BJ55" s="514"/>
    </row>
    <row r="56" spans="1:74" s="464" customFormat="1" ht="22.35" customHeight="1" x14ac:dyDescent="0.2">
      <c r="A56" s="465"/>
      <c r="B56" s="787" t="s">
        <v>1072</v>
      </c>
      <c r="C56" s="788"/>
      <c r="D56" s="788"/>
      <c r="E56" s="788"/>
      <c r="F56" s="788"/>
      <c r="G56" s="788"/>
      <c r="H56" s="788"/>
      <c r="I56" s="788"/>
      <c r="J56" s="788"/>
      <c r="K56" s="788"/>
      <c r="L56" s="788"/>
      <c r="M56" s="788"/>
      <c r="N56" s="788"/>
      <c r="O56" s="788"/>
      <c r="P56" s="788"/>
      <c r="Q56" s="784"/>
      <c r="AY56" s="514"/>
      <c r="AZ56" s="514"/>
      <c r="BA56" s="514"/>
      <c r="BB56" s="514"/>
      <c r="BC56" s="514"/>
      <c r="BD56" s="691"/>
      <c r="BE56" s="691"/>
      <c r="BF56" s="691"/>
      <c r="BG56" s="514"/>
      <c r="BH56" s="514"/>
      <c r="BI56" s="514"/>
      <c r="BJ56" s="514"/>
    </row>
    <row r="57" spans="1:74" s="464" customFormat="1" ht="12" customHeight="1" x14ac:dyDescent="0.2">
      <c r="A57" s="465"/>
      <c r="B57" s="782" t="s">
        <v>1032</v>
      </c>
      <c r="C57" s="783"/>
      <c r="D57" s="783"/>
      <c r="E57" s="783"/>
      <c r="F57" s="783"/>
      <c r="G57" s="783"/>
      <c r="H57" s="783"/>
      <c r="I57" s="783"/>
      <c r="J57" s="783"/>
      <c r="K57" s="783"/>
      <c r="L57" s="783"/>
      <c r="M57" s="783"/>
      <c r="N57" s="783"/>
      <c r="O57" s="783"/>
      <c r="P57" s="783"/>
      <c r="Q57" s="784"/>
      <c r="AY57" s="514"/>
      <c r="AZ57" s="514"/>
      <c r="BA57" s="514"/>
      <c r="BB57" s="514"/>
      <c r="BC57" s="514"/>
      <c r="BD57" s="691"/>
      <c r="BE57" s="691"/>
      <c r="BF57" s="691"/>
      <c r="BG57" s="514"/>
      <c r="BH57" s="514"/>
      <c r="BI57" s="514"/>
      <c r="BJ57" s="514"/>
    </row>
    <row r="58" spans="1:74" s="460" customFormat="1" ht="12" customHeight="1" x14ac:dyDescent="0.2">
      <c r="A58" s="435"/>
      <c r="B58" s="804" t="s">
        <v>1129</v>
      </c>
      <c r="C58" s="784"/>
      <c r="D58" s="784"/>
      <c r="E58" s="784"/>
      <c r="F58" s="784"/>
      <c r="G58" s="784"/>
      <c r="H58" s="784"/>
      <c r="I58" s="784"/>
      <c r="J58" s="784"/>
      <c r="K58" s="784"/>
      <c r="L58" s="784"/>
      <c r="M58" s="784"/>
      <c r="N58" s="784"/>
      <c r="O58" s="784"/>
      <c r="P58" s="784"/>
      <c r="Q58" s="784"/>
      <c r="AY58" s="512"/>
      <c r="AZ58" s="512"/>
      <c r="BA58" s="512"/>
      <c r="BB58" s="512"/>
      <c r="BC58" s="512"/>
      <c r="BD58" s="684"/>
      <c r="BE58" s="684"/>
      <c r="BF58" s="684"/>
      <c r="BG58" s="512"/>
      <c r="BH58" s="512"/>
      <c r="BI58" s="512"/>
      <c r="BJ58" s="512"/>
    </row>
    <row r="59" spans="1:74" x14ac:dyDescent="0.2">
      <c r="A59" s="124"/>
      <c r="C59" s="125"/>
      <c r="D59" s="125"/>
      <c r="E59" s="125"/>
      <c r="F59" s="125"/>
      <c r="G59" s="125"/>
      <c r="H59" s="125"/>
      <c r="I59" s="125"/>
      <c r="J59" s="125"/>
      <c r="K59" s="125"/>
      <c r="L59" s="125"/>
      <c r="M59" s="125"/>
      <c r="N59" s="125"/>
      <c r="O59" s="125"/>
      <c r="P59" s="125"/>
      <c r="Q59" s="125"/>
      <c r="R59" s="125"/>
      <c r="S59" s="125"/>
      <c r="T59" s="125"/>
      <c r="U59" s="125"/>
      <c r="V59" s="125"/>
      <c r="W59" s="125"/>
      <c r="X59" s="125"/>
      <c r="Y59" s="125"/>
      <c r="Z59" s="125"/>
      <c r="AA59" s="125"/>
      <c r="AB59" s="125"/>
      <c r="AC59" s="125"/>
      <c r="AD59" s="125"/>
      <c r="AE59" s="125"/>
      <c r="AF59" s="125"/>
      <c r="AG59" s="125"/>
      <c r="AH59" s="125"/>
      <c r="AI59" s="125"/>
      <c r="AJ59" s="125"/>
      <c r="AK59" s="125"/>
      <c r="AL59" s="125"/>
      <c r="AM59" s="125"/>
      <c r="AN59" s="125"/>
      <c r="AO59" s="125"/>
      <c r="AP59" s="125"/>
      <c r="AQ59" s="125"/>
      <c r="AR59" s="125"/>
      <c r="AS59" s="125"/>
      <c r="AT59" s="125"/>
      <c r="AU59" s="125"/>
      <c r="AV59" s="125"/>
      <c r="AW59" s="125"/>
      <c r="AX59" s="125"/>
      <c r="AY59" s="367"/>
      <c r="AZ59" s="367"/>
      <c r="BA59" s="367"/>
      <c r="BB59" s="367"/>
      <c r="BC59" s="367"/>
      <c r="BD59" s="692"/>
      <c r="BE59" s="692"/>
      <c r="BF59" s="692"/>
      <c r="BG59" s="367"/>
      <c r="BH59" s="367"/>
      <c r="BI59" s="367"/>
      <c r="BJ59" s="367"/>
      <c r="BK59" s="367"/>
      <c r="BL59" s="367"/>
      <c r="BM59" s="367"/>
      <c r="BN59" s="367"/>
      <c r="BO59" s="367"/>
      <c r="BP59" s="367"/>
      <c r="BQ59" s="367"/>
      <c r="BR59" s="367"/>
      <c r="BS59" s="367"/>
      <c r="BT59" s="367"/>
      <c r="BU59" s="367"/>
      <c r="BV59" s="367"/>
    </row>
    <row r="60" spans="1:74" x14ac:dyDescent="0.2">
      <c r="A60" s="124"/>
      <c r="C60" s="125"/>
      <c r="D60" s="125"/>
      <c r="E60" s="125"/>
      <c r="F60" s="125"/>
      <c r="G60" s="125"/>
      <c r="H60" s="125"/>
      <c r="I60" s="125"/>
      <c r="J60" s="125"/>
      <c r="K60" s="125"/>
      <c r="L60" s="125"/>
      <c r="M60" s="125"/>
      <c r="N60" s="125"/>
      <c r="O60" s="125"/>
      <c r="P60" s="125"/>
      <c r="Q60" s="125"/>
      <c r="R60" s="125"/>
      <c r="S60" s="125"/>
      <c r="T60" s="125"/>
      <c r="U60" s="125"/>
      <c r="V60" s="125"/>
      <c r="W60" s="125"/>
      <c r="X60" s="125"/>
      <c r="Y60" s="125"/>
      <c r="Z60" s="125"/>
      <c r="AA60" s="125"/>
      <c r="AB60" s="125"/>
      <c r="AC60" s="125"/>
      <c r="AD60" s="125"/>
      <c r="AE60" s="125"/>
      <c r="AF60" s="125"/>
      <c r="AG60" s="125"/>
      <c r="AH60" s="125"/>
      <c r="AI60" s="125"/>
      <c r="AJ60" s="125"/>
      <c r="AK60" s="125"/>
      <c r="AL60" s="125"/>
      <c r="AM60" s="125"/>
      <c r="AN60" s="125"/>
      <c r="AO60" s="125"/>
      <c r="AP60" s="125"/>
      <c r="AQ60" s="125"/>
      <c r="AR60" s="125"/>
      <c r="AS60" s="125"/>
      <c r="AT60" s="125"/>
      <c r="AU60" s="125"/>
      <c r="AV60" s="125"/>
      <c r="AW60" s="125"/>
      <c r="AX60" s="125"/>
      <c r="AY60" s="367"/>
      <c r="AZ60" s="367"/>
      <c r="BA60" s="367"/>
      <c r="BB60" s="367"/>
      <c r="BC60" s="367"/>
      <c r="BD60" s="692"/>
      <c r="BE60" s="692"/>
      <c r="BF60" s="692"/>
      <c r="BG60" s="367"/>
      <c r="BH60" s="367"/>
      <c r="BI60" s="367"/>
      <c r="BJ60" s="367"/>
      <c r="BK60" s="367"/>
      <c r="BL60" s="367"/>
      <c r="BM60" s="367"/>
      <c r="BN60" s="367"/>
      <c r="BO60" s="367"/>
      <c r="BP60" s="367"/>
      <c r="BQ60" s="367"/>
      <c r="BR60" s="367"/>
      <c r="BS60" s="367"/>
      <c r="BT60" s="367"/>
      <c r="BU60" s="367"/>
      <c r="BV60" s="367"/>
    </row>
    <row r="61" spans="1:74" x14ac:dyDescent="0.2">
      <c r="A61" s="124"/>
      <c r="C61" s="125"/>
      <c r="D61" s="125"/>
      <c r="E61" s="125"/>
      <c r="F61" s="125"/>
      <c r="G61" s="125"/>
      <c r="H61" s="125"/>
      <c r="I61" s="125"/>
      <c r="J61" s="125"/>
      <c r="K61" s="125"/>
      <c r="L61" s="125"/>
      <c r="M61" s="125"/>
      <c r="N61" s="125"/>
      <c r="O61" s="125"/>
      <c r="P61" s="125"/>
      <c r="Q61" s="125"/>
      <c r="R61" s="125"/>
      <c r="S61" s="125"/>
      <c r="T61" s="125"/>
      <c r="U61" s="125"/>
      <c r="V61" s="125"/>
      <c r="W61" s="125"/>
      <c r="X61" s="125"/>
      <c r="Y61" s="125"/>
      <c r="Z61" s="125"/>
      <c r="AA61" s="125"/>
      <c r="AB61" s="125"/>
      <c r="AC61" s="125"/>
      <c r="AD61" s="125"/>
      <c r="AE61" s="125"/>
      <c r="AF61" s="125"/>
      <c r="AG61" s="125"/>
      <c r="AH61" s="125"/>
      <c r="AI61" s="125"/>
      <c r="AJ61" s="125"/>
      <c r="AK61" s="125"/>
      <c r="AL61" s="125"/>
      <c r="AM61" s="125"/>
      <c r="AN61" s="125"/>
      <c r="AO61" s="125"/>
      <c r="AP61" s="125"/>
      <c r="AQ61" s="125"/>
      <c r="AR61" s="125"/>
      <c r="AS61" s="125"/>
      <c r="AT61" s="125"/>
      <c r="AU61" s="125"/>
      <c r="AV61" s="125"/>
      <c r="AW61" s="125"/>
      <c r="AX61" s="125"/>
      <c r="AY61" s="367"/>
      <c r="AZ61" s="367"/>
      <c r="BA61" s="367"/>
      <c r="BB61" s="367"/>
      <c r="BC61" s="367"/>
      <c r="BD61" s="692"/>
      <c r="BE61" s="692"/>
      <c r="BF61" s="692"/>
      <c r="BG61" s="367"/>
      <c r="BH61" s="367"/>
      <c r="BI61" s="367"/>
      <c r="BJ61" s="367"/>
      <c r="BK61" s="367"/>
      <c r="BL61" s="367"/>
      <c r="BM61" s="367"/>
      <c r="BN61" s="367"/>
      <c r="BO61" s="367"/>
      <c r="BP61" s="367"/>
      <c r="BQ61" s="367"/>
      <c r="BR61" s="367"/>
      <c r="BS61" s="367"/>
      <c r="BT61" s="367"/>
      <c r="BU61" s="367"/>
      <c r="BV61" s="367"/>
    </row>
    <row r="62" spans="1:74" x14ac:dyDescent="0.2">
      <c r="A62" s="124"/>
      <c r="C62" s="125"/>
      <c r="D62" s="125"/>
      <c r="E62" s="125"/>
      <c r="F62" s="125"/>
      <c r="G62" s="125"/>
      <c r="H62" s="125"/>
      <c r="I62" s="125"/>
      <c r="J62" s="125"/>
      <c r="K62" s="125"/>
      <c r="L62" s="125"/>
      <c r="M62" s="125"/>
      <c r="N62" s="125"/>
      <c r="O62" s="125"/>
      <c r="P62" s="125"/>
      <c r="Q62" s="125"/>
      <c r="R62" s="125"/>
      <c r="S62" s="125"/>
      <c r="T62" s="125"/>
      <c r="U62" s="125"/>
      <c r="V62" s="125"/>
      <c r="W62" s="125"/>
      <c r="X62" s="125"/>
      <c r="Y62" s="125"/>
      <c r="Z62" s="125"/>
      <c r="AA62" s="125"/>
      <c r="AB62" s="125"/>
      <c r="AC62" s="125"/>
      <c r="AD62" s="125"/>
      <c r="AE62" s="125"/>
      <c r="AF62" s="125"/>
      <c r="AG62" s="125"/>
      <c r="AH62" s="125"/>
      <c r="AI62" s="125"/>
      <c r="AJ62" s="125"/>
      <c r="AK62" s="125"/>
      <c r="AL62" s="125"/>
      <c r="AM62" s="125"/>
      <c r="AN62" s="125"/>
      <c r="AO62" s="125"/>
      <c r="AP62" s="125"/>
      <c r="AQ62" s="125"/>
      <c r="AR62" s="125"/>
      <c r="AS62" s="125"/>
      <c r="AT62" s="125"/>
      <c r="AU62" s="125"/>
      <c r="AV62" s="125"/>
      <c r="AW62" s="125"/>
      <c r="AX62" s="125"/>
      <c r="AY62" s="367"/>
      <c r="AZ62" s="367"/>
      <c r="BA62" s="367"/>
      <c r="BB62" s="367"/>
      <c r="BC62" s="367"/>
      <c r="BD62" s="692"/>
      <c r="BE62" s="692"/>
      <c r="BF62" s="692"/>
      <c r="BG62" s="367"/>
      <c r="BH62" s="367"/>
      <c r="BI62" s="367"/>
      <c r="BJ62" s="367"/>
      <c r="BK62" s="367"/>
      <c r="BL62" s="367"/>
      <c r="BM62" s="367"/>
      <c r="BN62" s="367"/>
      <c r="BO62" s="367"/>
      <c r="BP62" s="367"/>
      <c r="BQ62" s="367"/>
      <c r="BR62" s="367"/>
      <c r="BS62" s="367"/>
      <c r="BT62" s="367"/>
      <c r="BU62" s="367"/>
      <c r="BV62" s="367"/>
    </row>
    <row r="63" spans="1:74" x14ac:dyDescent="0.2">
      <c r="A63" s="124"/>
      <c r="C63" s="125"/>
      <c r="D63" s="125"/>
      <c r="E63" s="125"/>
      <c r="F63" s="125"/>
      <c r="G63" s="125"/>
      <c r="H63" s="125"/>
      <c r="I63" s="125"/>
      <c r="J63" s="125"/>
      <c r="K63" s="125"/>
      <c r="L63" s="125"/>
      <c r="M63" s="125"/>
      <c r="N63" s="125"/>
      <c r="O63" s="125"/>
      <c r="P63" s="125"/>
      <c r="Q63" s="125"/>
      <c r="R63" s="125"/>
      <c r="S63" s="125"/>
      <c r="T63" s="125"/>
      <c r="U63" s="125"/>
      <c r="V63" s="125"/>
      <c r="W63" s="125"/>
      <c r="X63" s="125"/>
      <c r="Y63" s="125"/>
      <c r="Z63" s="125"/>
      <c r="AA63" s="125"/>
      <c r="AB63" s="125"/>
      <c r="AC63" s="125"/>
      <c r="AD63" s="125"/>
      <c r="AE63" s="125"/>
      <c r="AF63" s="125"/>
      <c r="AG63" s="125"/>
      <c r="AH63" s="125"/>
      <c r="AI63" s="125"/>
      <c r="AJ63" s="125"/>
      <c r="AK63" s="125"/>
      <c r="AL63" s="125"/>
      <c r="AM63" s="125"/>
      <c r="AN63" s="125"/>
      <c r="AO63" s="125"/>
      <c r="AP63" s="125"/>
      <c r="AQ63" s="125"/>
      <c r="AR63" s="125"/>
      <c r="AS63" s="125"/>
      <c r="AT63" s="125"/>
      <c r="AU63" s="125"/>
      <c r="AV63" s="125"/>
      <c r="AW63" s="125"/>
      <c r="AX63" s="125"/>
      <c r="AY63" s="367"/>
      <c r="AZ63" s="367"/>
      <c r="BA63" s="367"/>
      <c r="BB63" s="367"/>
      <c r="BC63" s="367"/>
      <c r="BD63" s="692"/>
      <c r="BE63" s="692"/>
      <c r="BF63" s="692"/>
      <c r="BG63" s="367"/>
      <c r="BH63" s="367"/>
      <c r="BI63" s="367"/>
      <c r="BJ63" s="367"/>
      <c r="BK63" s="367"/>
      <c r="BL63" s="367"/>
      <c r="BM63" s="367"/>
      <c r="BN63" s="367"/>
      <c r="BO63" s="367"/>
      <c r="BP63" s="367"/>
      <c r="BQ63" s="367"/>
      <c r="BR63" s="367"/>
      <c r="BS63" s="367"/>
      <c r="BT63" s="367"/>
      <c r="BU63" s="367"/>
      <c r="BV63" s="367"/>
    </row>
    <row r="64" spans="1:74" x14ac:dyDescent="0.2">
      <c r="A64" s="124"/>
      <c r="C64" s="125"/>
      <c r="D64" s="125"/>
      <c r="E64" s="125"/>
      <c r="F64" s="125"/>
      <c r="G64" s="125"/>
      <c r="H64" s="125"/>
      <c r="I64" s="125"/>
      <c r="J64" s="125"/>
      <c r="K64" s="125"/>
      <c r="L64" s="125"/>
      <c r="M64" s="125"/>
      <c r="N64" s="125"/>
      <c r="O64" s="125"/>
      <c r="P64" s="125"/>
      <c r="Q64" s="125"/>
      <c r="R64" s="125"/>
      <c r="S64" s="125"/>
      <c r="T64" s="125"/>
      <c r="U64" s="125"/>
      <c r="V64" s="125"/>
      <c r="W64" s="125"/>
      <c r="X64" s="125"/>
      <c r="Y64" s="125"/>
      <c r="Z64" s="125"/>
      <c r="AA64" s="125"/>
      <c r="AB64" s="125"/>
      <c r="AC64" s="125"/>
      <c r="AD64" s="125"/>
      <c r="AE64" s="125"/>
      <c r="AF64" s="125"/>
      <c r="AG64" s="125"/>
      <c r="AH64" s="125"/>
      <c r="AI64" s="125"/>
      <c r="AJ64" s="125"/>
      <c r="AK64" s="125"/>
      <c r="AL64" s="125"/>
      <c r="AM64" s="125"/>
      <c r="AN64" s="125"/>
      <c r="AO64" s="125"/>
      <c r="AP64" s="125"/>
      <c r="AQ64" s="125"/>
      <c r="AR64" s="125"/>
      <c r="AS64" s="125"/>
      <c r="AT64" s="125"/>
      <c r="AU64" s="125"/>
      <c r="AV64" s="125"/>
      <c r="AW64" s="125"/>
      <c r="AX64" s="125"/>
      <c r="AY64" s="367"/>
      <c r="AZ64" s="367"/>
      <c r="BA64" s="367"/>
      <c r="BB64" s="367"/>
      <c r="BC64" s="367"/>
      <c r="BD64" s="692"/>
      <c r="BE64" s="692"/>
      <c r="BF64" s="692"/>
      <c r="BG64" s="367"/>
      <c r="BH64" s="367"/>
      <c r="BI64" s="367"/>
      <c r="BJ64" s="367"/>
      <c r="BK64" s="367"/>
      <c r="BL64" s="367"/>
      <c r="BM64" s="367"/>
      <c r="BN64" s="367"/>
      <c r="BO64" s="367"/>
      <c r="BP64" s="367"/>
      <c r="BQ64" s="367"/>
      <c r="BR64" s="367"/>
      <c r="BS64" s="367"/>
      <c r="BT64" s="367"/>
      <c r="BU64" s="367"/>
      <c r="BV64" s="367"/>
    </row>
    <row r="65" spans="1:74" x14ac:dyDescent="0.2">
      <c r="A65" s="124"/>
      <c r="C65" s="125"/>
      <c r="D65" s="125"/>
      <c r="E65" s="125"/>
      <c r="F65" s="125"/>
      <c r="G65" s="125"/>
      <c r="H65" s="125"/>
      <c r="I65" s="125"/>
      <c r="J65" s="125"/>
      <c r="K65" s="125"/>
      <c r="L65" s="125"/>
      <c r="M65" s="125"/>
      <c r="N65" s="125"/>
      <c r="O65" s="125"/>
      <c r="P65" s="125"/>
      <c r="Q65" s="125"/>
      <c r="R65" s="125"/>
      <c r="S65" s="125"/>
      <c r="T65" s="125"/>
      <c r="U65" s="125"/>
      <c r="V65" s="125"/>
      <c r="W65" s="125"/>
      <c r="X65" s="125"/>
      <c r="Y65" s="125"/>
      <c r="Z65" s="125"/>
      <c r="AA65" s="125"/>
      <c r="AB65" s="125"/>
      <c r="AC65" s="125"/>
      <c r="AD65" s="125"/>
      <c r="AE65" s="125"/>
      <c r="AF65" s="125"/>
      <c r="AG65" s="125"/>
      <c r="AH65" s="125"/>
      <c r="AI65" s="125"/>
      <c r="AJ65" s="125"/>
      <c r="AK65" s="125"/>
      <c r="AL65" s="125"/>
      <c r="AM65" s="125"/>
      <c r="AN65" s="125"/>
      <c r="AO65" s="125"/>
      <c r="AP65" s="125"/>
      <c r="AQ65" s="125"/>
      <c r="AR65" s="125"/>
      <c r="AS65" s="125"/>
      <c r="AT65" s="125"/>
      <c r="AU65" s="125"/>
      <c r="AV65" s="125"/>
      <c r="AW65" s="125"/>
      <c r="AX65" s="125"/>
      <c r="AY65" s="367"/>
      <c r="AZ65" s="367"/>
      <c r="BA65" s="367"/>
      <c r="BB65" s="367"/>
      <c r="BC65" s="367"/>
      <c r="BD65" s="692"/>
      <c r="BE65" s="692"/>
      <c r="BF65" s="692"/>
      <c r="BG65" s="367"/>
      <c r="BH65" s="367"/>
      <c r="BI65" s="367"/>
      <c r="BJ65" s="367"/>
      <c r="BK65" s="367"/>
      <c r="BL65" s="367"/>
      <c r="BM65" s="367"/>
      <c r="BN65" s="367"/>
      <c r="BO65" s="367"/>
      <c r="BP65" s="367"/>
      <c r="BQ65" s="367"/>
      <c r="BR65" s="367"/>
      <c r="BS65" s="367"/>
      <c r="BT65" s="367"/>
      <c r="BU65" s="367"/>
      <c r="BV65" s="367"/>
    </row>
    <row r="66" spans="1:74" x14ac:dyDescent="0.2">
      <c r="A66" s="124"/>
      <c r="C66" s="125"/>
      <c r="D66" s="125"/>
      <c r="E66" s="125"/>
      <c r="F66" s="125"/>
      <c r="G66" s="125"/>
      <c r="H66" s="125"/>
      <c r="I66" s="125"/>
      <c r="J66" s="125"/>
      <c r="K66" s="125"/>
      <c r="L66" s="125"/>
      <c r="M66" s="125"/>
      <c r="N66" s="125"/>
      <c r="O66" s="125"/>
      <c r="P66" s="125"/>
      <c r="Q66" s="125"/>
      <c r="R66" s="125"/>
      <c r="S66" s="125"/>
      <c r="T66" s="125"/>
      <c r="U66" s="125"/>
      <c r="V66" s="125"/>
      <c r="W66" s="125"/>
      <c r="X66" s="125"/>
      <c r="Y66" s="125"/>
      <c r="Z66" s="125"/>
      <c r="AA66" s="125"/>
      <c r="AB66" s="125"/>
      <c r="AC66" s="125"/>
      <c r="AD66" s="125"/>
      <c r="AE66" s="125"/>
      <c r="AF66" s="125"/>
      <c r="AG66" s="125"/>
      <c r="AH66" s="125"/>
      <c r="AI66" s="125"/>
      <c r="AJ66" s="125"/>
      <c r="AK66" s="125"/>
      <c r="AL66" s="125"/>
      <c r="AM66" s="125"/>
      <c r="AN66" s="125"/>
      <c r="AO66" s="125"/>
      <c r="AP66" s="125"/>
      <c r="AQ66" s="125"/>
      <c r="AR66" s="125"/>
      <c r="AS66" s="125"/>
      <c r="AT66" s="125"/>
      <c r="AU66" s="125"/>
      <c r="AV66" s="125"/>
      <c r="AW66" s="125"/>
      <c r="AX66" s="125"/>
      <c r="AY66" s="367"/>
      <c r="AZ66" s="367"/>
      <c r="BA66" s="367"/>
      <c r="BB66" s="367"/>
      <c r="BC66" s="367"/>
      <c r="BD66" s="692"/>
      <c r="BE66" s="692"/>
      <c r="BF66" s="692"/>
      <c r="BG66" s="367"/>
      <c r="BH66" s="367"/>
      <c r="BI66" s="367"/>
      <c r="BJ66" s="367"/>
      <c r="BK66" s="367"/>
      <c r="BL66" s="367"/>
      <c r="BM66" s="367"/>
      <c r="BN66" s="367"/>
      <c r="BO66" s="367"/>
      <c r="BP66" s="367"/>
      <c r="BQ66" s="367"/>
      <c r="BR66" s="367"/>
      <c r="BS66" s="367"/>
      <c r="BT66" s="367"/>
      <c r="BU66" s="367"/>
      <c r="BV66" s="367"/>
    </row>
    <row r="67" spans="1:74" x14ac:dyDescent="0.2">
      <c r="A67" s="124"/>
      <c r="C67" s="125"/>
      <c r="D67" s="125"/>
      <c r="E67" s="125"/>
      <c r="F67" s="125"/>
      <c r="G67" s="125"/>
      <c r="H67" s="125"/>
      <c r="I67" s="125"/>
      <c r="J67" s="125"/>
      <c r="K67" s="125"/>
      <c r="L67" s="125"/>
      <c r="M67" s="125"/>
      <c r="N67" s="125"/>
      <c r="O67" s="125"/>
      <c r="P67" s="125"/>
      <c r="Q67" s="125"/>
      <c r="R67" s="125"/>
      <c r="S67" s="125"/>
      <c r="T67" s="125"/>
      <c r="U67" s="125"/>
      <c r="V67" s="125"/>
      <c r="W67" s="125"/>
      <c r="X67" s="125"/>
      <c r="Y67" s="125"/>
      <c r="Z67" s="125"/>
      <c r="AA67" s="125"/>
      <c r="AB67" s="125"/>
      <c r="AC67" s="125"/>
      <c r="AD67" s="125"/>
      <c r="AE67" s="125"/>
      <c r="AF67" s="125"/>
      <c r="AG67" s="125"/>
      <c r="AH67" s="125"/>
      <c r="AI67" s="125"/>
      <c r="AJ67" s="125"/>
      <c r="AK67" s="125"/>
      <c r="AL67" s="125"/>
      <c r="AM67" s="125"/>
      <c r="AN67" s="125"/>
      <c r="AO67" s="125"/>
      <c r="AP67" s="125"/>
      <c r="AQ67" s="125"/>
      <c r="AR67" s="125"/>
      <c r="AS67" s="125"/>
      <c r="AT67" s="125"/>
      <c r="AU67" s="125"/>
      <c r="AV67" s="125"/>
      <c r="AW67" s="125"/>
      <c r="AX67" s="125"/>
      <c r="AY67" s="367"/>
      <c r="AZ67" s="367"/>
      <c r="BA67" s="367"/>
      <c r="BB67" s="367"/>
      <c r="BC67" s="367"/>
      <c r="BD67" s="692"/>
      <c r="BE67" s="692"/>
      <c r="BF67" s="692"/>
      <c r="BG67" s="367"/>
      <c r="BH67" s="367"/>
      <c r="BI67" s="367"/>
      <c r="BJ67" s="367"/>
      <c r="BK67" s="367"/>
      <c r="BL67" s="367"/>
      <c r="BM67" s="367"/>
      <c r="BN67" s="367"/>
      <c r="BO67" s="367"/>
      <c r="BP67" s="367"/>
      <c r="BQ67" s="367"/>
      <c r="BR67" s="367"/>
      <c r="BS67" s="367"/>
      <c r="BT67" s="367"/>
      <c r="BU67" s="367"/>
      <c r="BV67" s="367"/>
    </row>
    <row r="68" spans="1:74" x14ac:dyDescent="0.2">
      <c r="BK68" s="368"/>
      <c r="BL68" s="368"/>
      <c r="BM68" s="368"/>
      <c r="BN68" s="368"/>
      <c r="BO68" s="368"/>
      <c r="BP68" s="368"/>
      <c r="BQ68" s="368"/>
      <c r="BR68" s="368"/>
      <c r="BS68" s="368"/>
      <c r="BT68" s="368"/>
      <c r="BU68" s="368"/>
      <c r="BV68" s="368"/>
    </row>
    <row r="69" spans="1:74" x14ac:dyDescent="0.2">
      <c r="A69" s="124"/>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c r="AA69" s="125"/>
      <c r="AB69" s="125"/>
      <c r="AC69" s="125"/>
      <c r="AD69" s="125"/>
      <c r="AE69" s="125"/>
      <c r="AF69" s="125"/>
      <c r="AG69" s="125"/>
      <c r="AH69" s="125"/>
      <c r="AI69" s="125"/>
      <c r="AJ69" s="125"/>
      <c r="AK69" s="125"/>
      <c r="AL69" s="125"/>
      <c r="AM69" s="125"/>
      <c r="AN69" s="125"/>
      <c r="AO69" s="125"/>
      <c r="AP69" s="125"/>
      <c r="AQ69" s="125"/>
      <c r="AR69" s="125"/>
      <c r="AS69" s="125"/>
      <c r="AT69" s="125"/>
      <c r="AU69" s="125"/>
      <c r="AV69" s="125"/>
      <c r="AW69" s="125"/>
      <c r="AX69" s="125"/>
      <c r="AY69" s="367"/>
      <c r="AZ69" s="367"/>
      <c r="BA69" s="367"/>
      <c r="BB69" s="367"/>
      <c r="BC69" s="367"/>
      <c r="BD69" s="692"/>
      <c r="BE69" s="692"/>
      <c r="BF69" s="692"/>
      <c r="BG69" s="367"/>
      <c r="BH69" s="367"/>
      <c r="BI69" s="367"/>
      <c r="BJ69" s="367"/>
      <c r="BK69" s="367"/>
      <c r="BL69" s="367"/>
      <c r="BM69" s="367"/>
      <c r="BN69" s="367"/>
      <c r="BO69" s="367"/>
      <c r="BP69" s="367"/>
      <c r="BQ69" s="367"/>
      <c r="BR69" s="367"/>
      <c r="BS69" s="367"/>
      <c r="BT69" s="367"/>
      <c r="BU69" s="367"/>
      <c r="BV69" s="367"/>
    </row>
    <row r="70" spans="1:74" x14ac:dyDescent="0.2">
      <c r="A70" s="124"/>
      <c r="C70" s="125"/>
      <c r="D70" s="125"/>
      <c r="E70" s="125"/>
      <c r="F70" s="125"/>
      <c r="G70" s="125"/>
      <c r="H70" s="125"/>
      <c r="I70" s="125"/>
      <c r="J70" s="125"/>
      <c r="K70" s="125"/>
      <c r="L70" s="125"/>
      <c r="M70" s="125"/>
      <c r="N70" s="125"/>
      <c r="O70" s="125"/>
      <c r="P70" s="125"/>
      <c r="Q70" s="125"/>
      <c r="R70" s="125"/>
      <c r="S70" s="125"/>
      <c r="T70" s="125"/>
      <c r="U70" s="125"/>
      <c r="V70" s="125"/>
      <c r="W70" s="125"/>
      <c r="X70" s="125"/>
      <c r="Y70" s="125"/>
      <c r="Z70" s="125"/>
      <c r="AA70" s="125"/>
      <c r="AB70" s="125"/>
      <c r="AC70" s="125"/>
      <c r="AD70" s="125"/>
      <c r="AE70" s="125"/>
      <c r="AF70" s="125"/>
      <c r="AG70" s="125"/>
      <c r="AH70" s="125"/>
      <c r="AI70" s="125"/>
      <c r="AJ70" s="125"/>
      <c r="AK70" s="125"/>
      <c r="AL70" s="125"/>
      <c r="AM70" s="125"/>
      <c r="AN70" s="125"/>
      <c r="AO70" s="125"/>
      <c r="AP70" s="125"/>
      <c r="AQ70" s="125"/>
      <c r="AR70" s="125"/>
      <c r="AS70" s="125"/>
      <c r="AT70" s="125"/>
      <c r="AU70" s="125"/>
      <c r="AV70" s="125"/>
      <c r="AW70" s="125"/>
      <c r="AX70" s="125"/>
      <c r="AY70" s="367"/>
      <c r="AZ70" s="367"/>
      <c r="BA70" s="367"/>
      <c r="BB70" s="367"/>
      <c r="BC70" s="367"/>
      <c r="BD70" s="692"/>
      <c r="BE70" s="692"/>
      <c r="BF70" s="692"/>
      <c r="BG70" s="367"/>
      <c r="BH70" s="367"/>
      <c r="BI70" s="367"/>
      <c r="BJ70" s="367"/>
      <c r="BK70" s="367"/>
      <c r="BL70" s="367"/>
      <c r="BM70" s="367"/>
      <c r="BN70" s="367"/>
      <c r="BO70" s="367"/>
      <c r="BP70" s="367"/>
      <c r="BQ70" s="367"/>
      <c r="BR70" s="367"/>
      <c r="BS70" s="367"/>
      <c r="BT70" s="367"/>
      <c r="BU70" s="367"/>
      <c r="BV70" s="367"/>
    </row>
    <row r="71" spans="1:74" x14ac:dyDescent="0.2">
      <c r="A71" s="124"/>
      <c r="C71" s="125"/>
      <c r="D71" s="125"/>
      <c r="E71" s="125"/>
      <c r="F71" s="125"/>
      <c r="G71" s="125"/>
      <c r="H71" s="125"/>
      <c r="I71" s="125"/>
      <c r="J71" s="125"/>
      <c r="K71" s="125"/>
      <c r="L71" s="125"/>
      <c r="M71" s="125"/>
      <c r="N71" s="125"/>
      <c r="O71" s="125"/>
      <c r="P71" s="125"/>
      <c r="Q71" s="125"/>
      <c r="R71" s="125"/>
      <c r="S71" s="125"/>
      <c r="T71" s="125"/>
      <c r="U71" s="125"/>
      <c r="V71" s="125"/>
      <c r="W71" s="125"/>
      <c r="X71" s="125"/>
      <c r="Y71" s="125"/>
      <c r="Z71" s="125"/>
      <c r="AA71" s="125"/>
      <c r="AB71" s="125"/>
      <c r="AC71" s="125"/>
      <c r="AD71" s="125"/>
      <c r="AE71" s="125"/>
      <c r="AF71" s="125"/>
      <c r="AG71" s="125"/>
      <c r="AH71" s="125"/>
      <c r="AI71" s="125"/>
      <c r="AJ71" s="125"/>
      <c r="AK71" s="125"/>
      <c r="AL71" s="125"/>
      <c r="AM71" s="125"/>
      <c r="AN71" s="125"/>
      <c r="AO71" s="125"/>
      <c r="AP71" s="125"/>
      <c r="AQ71" s="125"/>
      <c r="AR71" s="125"/>
      <c r="AS71" s="125"/>
      <c r="AT71" s="125"/>
      <c r="AU71" s="125"/>
      <c r="AV71" s="125"/>
      <c r="AW71" s="125"/>
      <c r="AX71" s="125"/>
      <c r="AY71" s="367"/>
      <c r="AZ71" s="367"/>
      <c r="BA71" s="367"/>
      <c r="BB71" s="367"/>
      <c r="BC71" s="367"/>
      <c r="BD71" s="692"/>
      <c r="BE71" s="692"/>
      <c r="BF71" s="692"/>
      <c r="BG71" s="367"/>
      <c r="BH71" s="367"/>
      <c r="BI71" s="367"/>
      <c r="BJ71" s="367"/>
      <c r="BK71" s="367"/>
      <c r="BL71" s="367"/>
      <c r="BM71" s="367"/>
      <c r="BN71" s="367"/>
      <c r="BO71" s="367"/>
      <c r="BP71" s="367"/>
      <c r="BQ71" s="367"/>
      <c r="BR71" s="367"/>
      <c r="BS71" s="367"/>
      <c r="BT71" s="367"/>
      <c r="BU71" s="367"/>
      <c r="BV71" s="367"/>
    </row>
    <row r="72" spans="1:74" x14ac:dyDescent="0.2">
      <c r="A72" s="124"/>
      <c r="C72" s="125"/>
      <c r="D72" s="125"/>
      <c r="E72" s="125"/>
      <c r="F72" s="125"/>
      <c r="G72" s="125"/>
      <c r="H72" s="125"/>
      <c r="I72" s="125"/>
      <c r="J72" s="125"/>
      <c r="K72" s="125"/>
      <c r="L72" s="125"/>
      <c r="M72" s="125"/>
      <c r="N72" s="125"/>
      <c r="O72" s="125"/>
      <c r="P72" s="125"/>
      <c r="Q72" s="125"/>
      <c r="R72" s="125"/>
      <c r="S72" s="125"/>
      <c r="T72" s="125"/>
      <c r="U72" s="125"/>
      <c r="V72" s="125"/>
      <c r="W72" s="125"/>
      <c r="X72" s="125"/>
      <c r="Y72" s="125"/>
      <c r="Z72" s="125"/>
      <c r="AA72" s="125"/>
      <c r="AB72" s="125"/>
      <c r="AC72" s="125"/>
      <c r="AD72" s="125"/>
      <c r="AE72" s="125"/>
      <c r="AF72" s="125"/>
      <c r="AG72" s="125"/>
      <c r="AH72" s="125"/>
      <c r="AI72" s="125"/>
      <c r="AJ72" s="125"/>
      <c r="AK72" s="125"/>
      <c r="AL72" s="125"/>
      <c r="AM72" s="125"/>
      <c r="AN72" s="125"/>
      <c r="AO72" s="125"/>
      <c r="AP72" s="125"/>
      <c r="AQ72" s="125"/>
      <c r="AR72" s="125"/>
      <c r="AS72" s="125"/>
      <c r="AT72" s="125"/>
      <c r="AU72" s="125"/>
      <c r="AV72" s="125"/>
      <c r="AW72" s="125"/>
      <c r="AX72" s="125"/>
      <c r="AY72" s="367"/>
      <c r="AZ72" s="367"/>
      <c r="BA72" s="367"/>
      <c r="BB72" s="367"/>
      <c r="BC72" s="367"/>
      <c r="BD72" s="692"/>
      <c r="BE72" s="692"/>
      <c r="BF72" s="692"/>
      <c r="BG72" s="367"/>
      <c r="BH72" s="367"/>
      <c r="BI72" s="367"/>
      <c r="BJ72" s="367"/>
      <c r="BK72" s="367"/>
      <c r="BL72" s="367"/>
      <c r="BM72" s="367"/>
      <c r="BN72" s="367"/>
      <c r="BO72" s="367"/>
      <c r="BP72" s="367"/>
      <c r="BQ72" s="367"/>
      <c r="BR72" s="367"/>
      <c r="BS72" s="367"/>
      <c r="BT72" s="367"/>
      <c r="BU72" s="367"/>
      <c r="BV72" s="367"/>
    </row>
    <row r="73" spans="1:74" x14ac:dyDescent="0.2">
      <c r="A73" s="124"/>
      <c r="C73" s="125"/>
      <c r="D73" s="125"/>
      <c r="E73" s="125"/>
      <c r="F73" s="125"/>
      <c r="G73" s="125"/>
      <c r="H73" s="125"/>
      <c r="I73" s="125"/>
      <c r="J73" s="125"/>
      <c r="K73" s="125"/>
      <c r="L73" s="125"/>
      <c r="M73" s="125"/>
      <c r="N73" s="125"/>
      <c r="O73" s="125"/>
      <c r="P73" s="125"/>
      <c r="Q73" s="125"/>
      <c r="R73" s="125"/>
      <c r="S73" s="125"/>
      <c r="T73" s="125"/>
      <c r="U73" s="125"/>
      <c r="V73" s="125"/>
      <c r="W73" s="125"/>
      <c r="X73" s="125"/>
      <c r="Y73" s="125"/>
      <c r="Z73" s="125"/>
      <c r="AA73" s="125"/>
      <c r="AB73" s="125"/>
      <c r="AC73" s="125"/>
      <c r="AD73" s="125"/>
      <c r="AE73" s="125"/>
      <c r="AF73" s="125"/>
      <c r="AG73" s="125"/>
      <c r="AH73" s="125"/>
      <c r="AI73" s="125"/>
      <c r="AJ73" s="125"/>
      <c r="AK73" s="125"/>
      <c r="AL73" s="125"/>
      <c r="AM73" s="125"/>
      <c r="AN73" s="125"/>
      <c r="AO73" s="125"/>
      <c r="AP73" s="125"/>
      <c r="AQ73" s="125"/>
      <c r="AR73" s="125"/>
      <c r="AS73" s="125"/>
      <c r="AT73" s="125"/>
      <c r="AU73" s="125"/>
      <c r="AV73" s="125"/>
      <c r="AW73" s="125"/>
      <c r="AX73" s="125"/>
      <c r="AY73" s="367"/>
      <c r="AZ73" s="367"/>
      <c r="BA73" s="367"/>
      <c r="BB73" s="367"/>
      <c r="BC73" s="367"/>
      <c r="BD73" s="692"/>
      <c r="BE73" s="692"/>
      <c r="BF73" s="692"/>
      <c r="BG73" s="367"/>
      <c r="BH73" s="367"/>
      <c r="BI73" s="367"/>
      <c r="BJ73" s="367"/>
      <c r="BK73" s="367"/>
      <c r="BL73" s="367"/>
      <c r="BM73" s="367"/>
      <c r="BN73" s="367"/>
      <c r="BO73" s="367"/>
      <c r="BP73" s="367"/>
      <c r="BQ73" s="367"/>
      <c r="BR73" s="367"/>
      <c r="BS73" s="367"/>
      <c r="BT73" s="367"/>
      <c r="BU73" s="367"/>
      <c r="BV73" s="367"/>
    </row>
    <row r="74" spans="1:74" x14ac:dyDescent="0.2">
      <c r="A74" s="124"/>
      <c r="C74" s="125"/>
      <c r="D74" s="125"/>
      <c r="E74" s="125"/>
      <c r="F74" s="125"/>
      <c r="G74" s="125"/>
      <c r="H74" s="125"/>
      <c r="I74" s="125"/>
      <c r="J74" s="125"/>
      <c r="K74" s="125"/>
      <c r="L74" s="125"/>
      <c r="M74" s="125"/>
      <c r="N74" s="125"/>
      <c r="O74" s="125"/>
      <c r="P74" s="125"/>
      <c r="Q74" s="125"/>
      <c r="R74" s="125"/>
      <c r="S74" s="125"/>
      <c r="T74" s="125"/>
      <c r="U74" s="125"/>
      <c r="V74" s="125"/>
      <c r="W74" s="125"/>
      <c r="X74" s="125"/>
      <c r="Y74" s="125"/>
      <c r="Z74" s="125"/>
      <c r="AA74" s="125"/>
      <c r="AB74" s="125"/>
      <c r="AC74" s="125"/>
      <c r="AD74" s="125"/>
      <c r="AE74" s="125"/>
      <c r="AF74" s="125"/>
      <c r="AG74" s="125"/>
      <c r="AH74" s="125"/>
      <c r="AI74" s="125"/>
      <c r="AJ74" s="125"/>
      <c r="AK74" s="125"/>
      <c r="AL74" s="125"/>
      <c r="AM74" s="125"/>
      <c r="AN74" s="125"/>
      <c r="AO74" s="125"/>
      <c r="AP74" s="125"/>
      <c r="AQ74" s="125"/>
      <c r="AR74" s="125"/>
      <c r="AS74" s="125"/>
      <c r="AT74" s="125"/>
      <c r="AU74" s="125"/>
      <c r="AV74" s="125"/>
      <c r="AW74" s="125"/>
      <c r="AX74" s="125"/>
      <c r="AY74" s="367"/>
      <c r="AZ74" s="367"/>
      <c r="BA74" s="367"/>
      <c r="BB74" s="367"/>
      <c r="BC74" s="367"/>
      <c r="BD74" s="692"/>
      <c r="BE74" s="692"/>
      <c r="BF74" s="692"/>
      <c r="BG74" s="367"/>
      <c r="BH74" s="367"/>
      <c r="BI74" s="367"/>
      <c r="BJ74" s="367"/>
      <c r="BK74" s="367"/>
      <c r="BL74" s="367"/>
      <c r="BM74" s="367"/>
      <c r="BN74" s="367"/>
      <c r="BO74" s="367"/>
      <c r="BP74" s="367"/>
      <c r="BQ74" s="367"/>
      <c r="BR74" s="367"/>
      <c r="BS74" s="367"/>
      <c r="BT74" s="367"/>
      <c r="BU74" s="367"/>
      <c r="BV74" s="367"/>
    </row>
    <row r="75" spans="1:74" x14ac:dyDescent="0.2">
      <c r="A75" s="124"/>
      <c r="C75" s="125"/>
      <c r="D75" s="125"/>
      <c r="E75" s="125"/>
      <c r="F75" s="125"/>
      <c r="G75" s="125"/>
      <c r="H75" s="125"/>
      <c r="I75" s="125"/>
      <c r="J75" s="125"/>
      <c r="K75" s="125"/>
      <c r="L75" s="125"/>
      <c r="M75" s="125"/>
      <c r="N75" s="125"/>
      <c r="O75" s="125"/>
      <c r="P75" s="125"/>
      <c r="Q75" s="125"/>
      <c r="R75" s="125"/>
      <c r="S75" s="125"/>
      <c r="T75" s="125"/>
      <c r="U75" s="125"/>
      <c r="V75" s="125"/>
      <c r="W75" s="125"/>
      <c r="X75" s="125"/>
      <c r="Y75" s="125"/>
      <c r="Z75" s="125"/>
      <c r="AA75" s="125"/>
      <c r="AB75" s="125"/>
      <c r="AC75" s="125"/>
      <c r="AD75" s="125"/>
      <c r="AE75" s="125"/>
      <c r="AF75" s="125"/>
      <c r="AG75" s="125"/>
      <c r="AH75" s="125"/>
      <c r="AI75" s="125"/>
      <c r="AJ75" s="125"/>
      <c r="AK75" s="125"/>
      <c r="AL75" s="125"/>
      <c r="AM75" s="125"/>
      <c r="AN75" s="125"/>
      <c r="AO75" s="125"/>
      <c r="AP75" s="125"/>
      <c r="AQ75" s="125"/>
      <c r="AR75" s="125"/>
      <c r="AS75" s="125"/>
      <c r="AT75" s="125"/>
      <c r="AU75" s="125"/>
      <c r="AV75" s="125"/>
      <c r="AW75" s="125"/>
      <c r="AX75" s="125"/>
      <c r="AY75" s="367"/>
      <c r="AZ75" s="367"/>
      <c r="BA75" s="367"/>
      <c r="BB75" s="367"/>
      <c r="BC75" s="367"/>
      <c r="BD75" s="692"/>
      <c r="BE75" s="692"/>
      <c r="BF75" s="692"/>
      <c r="BG75" s="367"/>
      <c r="BH75" s="367"/>
      <c r="BI75" s="367"/>
      <c r="BJ75" s="367"/>
      <c r="BK75" s="367"/>
      <c r="BL75" s="367"/>
      <c r="BM75" s="367"/>
      <c r="BN75" s="367"/>
      <c r="BO75" s="367"/>
      <c r="BP75" s="367"/>
      <c r="BQ75" s="367"/>
      <c r="BR75" s="367"/>
      <c r="BS75" s="367"/>
      <c r="BT75" s="367"/>
      <c r="BU75" s="367"/>
      <c r="BV75" s="367"/>
    </row>
    <row r="76" spans="1:74" x14ac:dyDescent="0.2">
      <c r="A76" s="124"/>
      <c r="C76" s="125"/>
      <c r="D76" s="125"/>
      <c r="E76" s="125"/>
      <c r="F76" s="125"/>
      <c r="G76" s="125"/>
      <c r="H76" s="125"/>
      <c r="I76" s="125"/>
      <c r="J76" s="125"/>
      <c r="K76" s="125"/>
      <c r="L76" s="125"/>
      <c r="M76" s="125"/>
      <c r="N76" s="125"/>
      <c r="O76" s="125"/>
      <c r="P76" s="125"/>
      <c r="Q76" s="125"/>
      <c r="R76" s="125"/>
      <c r="S76" s="125"/>
      <c r="T76" s="125"/>
      <c r="U76" s="125"/>
      <c r="V76" s="125"/>
      <c r="W76" s="125"/>
      <c r="X76" s="125"/>
      <c r="Y76" s="125"/>
      <c r="Z76" s="125"/>
      <c r="AA76" s="125"/>
      <c r="AB76" s="125"/>
      <c r="AC76" s="125"/>
      <c r="AD76" s="125"/>
      <c r="AE76" s="125"/>
      <c r="AF76" s="125"/>
      <c r="AG76" s="125"/>
      <c r="AH76" s="125"/>
      <c r="AI76" s="125"/>
      <c r="AJ76" s="125"/>
      <c r="AK76" s="125"/>
      <c r="AL76" s="125"/>
      <c r="AM76" s="125"/>
      <c r="AN76" s="125"/>
      <c r="AO76" s="125"/>
      <c r="AP76" s="125"/>
      <c r="AQ76" s="125"/>
      <c r="AR76" s="125"/>
      <c r="AS76" s="125"/>
      <c r="AT76" s="125"/>
      <c r="AU76" s="125"/>
      <c r="AV76" s="125"/>
      <c r="AW76" s="125"/>
      <c r="AX76" s="125"/>
      <c r="AY76" s="367"/>
      <c r="AZ76" s="367"/>
      <c r="BA76" s="367"/>
      <c r="BB76" s="367"/>
      <c r="BC76" s="367"/>
      <c r="BD76" s="692"/>
      <c r="BE76" s="692"/>
      <c r="BF76" s="692"/>
      <c r="BG76" s="367"/>
      <c r="BH76" s="367"/>
      <c r="BI76" s="367"/>
      <c r="BJ76" s="367"/>
      <c r="BK76" s="367"/>
      <c r="BL76" s="367"/>
      <c r="BM76" s="367"/>
      <c r="BN76" s="367"/>
      <c r="BO76" s="367"/>
      <c r="BP76" s="367"/>
      <c r="BQ76" s="367"/>
      <c r="BR76" s="367"/>
      <c r="BS76" s="367"/>
      <c r="BT76" s="367"/>
      <c r="BU76" s="367"/>
      <c r="BV76" s="367"/>
    </row>
    <row r="77" spans="1:74" x14ac:dyDescent="0.2">
      <c r="A77" s="124"/>
      <c r="C77" s="125"/>
      <c r="D77" s="125"/>
      <c r="E77" s="125"/>
      <c r="F77" s="125"/>
      <c r="G77" s="125"/>
      <c r="H77" s="125"/>
      <c r="I77" s="125"/>
      <c r="J77" s="125"/>
      <c r="K77" s="125"/>
      <c r="L77" s="125"/>
      <c r="M77" s="125"/>
      <c r="N77" s="125"/>
      <c r="O77" s="125"/>
      <c r="P77" s="125"/>
      <c r="Q77" s="125"/>
      <c r="R77" s="125"/>
      <c r="S77" s="125"/>
      <c r="T77" s="125"/>
      <c r="U77" s="125"/>
      <c r="V77" s="125"/>
      <c r="W77" s="125"/>
      <c r="X77" s="125"/>
      <c r="Y77" s="125"/>
      <c r="Z77" s="125"/>
      <c r="AA77" s="125"/>
      <c r="AB77" s="125"/>
      <c r="AC77" s="125"/>
      <c r="AD77" s="125"/>
      <c r="AE77" s="125"/>
      <c r="AF77" s="125"/>
      <c r="AG77" s="125"/>
      <c r="AH77" s="125"/>
      <c r="AI77" s="125"/>
      <c r="AJ77" s="125"/>
      <c r="AK77" s="125"/>
      <c r="AL77" s="125"/>
      <c r="AM77" s="125"/>
      <c r="AN77" s="125"/>
      <c r="AO77" s="125"/>
      <c r="AP77" s="125"/>
      <c r="AQ77" s="125"/>
      <c r="AR77" s="125"/>
      <c r="AS77" s="125"/>
      <c r="AT77" s="125"/>
      <c r="AU77" s="125"/>
      <c r="AV77" s="125"/>
      <c r="AW77" s="125"/>
      <c r="AX77" s="125"/>
      <c r="AY77" s="367"/>
      <c r="AZ77" s="367"/>
      <c r="BA77" s="367"/>
      <c r="BB77" s="367"/>
      <c r="BC77" s="367"/>
      <c r="BD77" s="692"/>
      <c r="BE77" s="692"/>
      <c r="BF77" s="692"/>
      <c r="BG77" s="367"/>
      <c r="BH77" s="367"/>
      <c r="BI77" s="367"/>
      <c r="BJ77" s="367"/>
      <c r="BK77" s="367"/>
      <c r="BL77" s="367"/>
      <c r="BM77" s="367"/>
      <c r="BN77" s="367"/>
      <c r="BO77" s="367"/>
      <c r="BP77" s="367"/>
      <c r="BQ77" s="367"/>
      <c r="BR77" s="367"/>
      <c r="BS77" s="367"/>
      <c r="BT77" s="367"/>
      <c r="BU77" s="367"/>
      <c r="BV77" s="367"/>
    </row>
    <row r="78" spans="1:74" x14ac:dyDescent="0.2">
      <c r="BK78" s="368"/>
      <c r="BL78" s="368"/>
      <c r="BM78" s="368"/>
      <c r="BN78" s="368"/>
      <c r="BO78" s="368"/>
      <c r="BP78" s="368"/>
      <c r="BQ78" s="368"/>
      <c r="BR78" s="368"/>
      <c r="BS78" s="368"/>
      <c r="BT78" s="368"/>
      <c r="BU78" s="368"/>
      <c r="BV78" s="368"/>
    </row>
    <row r="79" spans="1:74" x14ac:dyDescent="0.2">
      <c r="BK79" s="368"/>
      <c r="BL79" s="368"/>
      <c r="BM79" s="368"/>
      <c r="BN79" s="368"/>
      <c r="BO79" s="368"/>
      <c r="BP79" s="368"/>
      <c r="BQ79" s="368"/>
      <c r="BR79" s="368"/>
      <c r="BS79" s="368"/>
      <c r="BT79" s="368"/>
      <c r="BU79" s="368"/>
      <c r="BV79" s="368"/>
    </row>
    <row r="80" spans="1:74" x14ac:dyDescent="0.2">
      <c r="C80" s="126"/>
      <c r="D80" s="126"/>
      <c r="E80" s="126"/>
      <c r="F80" s="126"/>
      <c r="G80" s="126"/>
      <c r="H80" s="126"/>
      <c r="I80" s="126"/>
      <c r="J80" s="126"/>
      <c r="K80" s="126"/>
      <c r="L80" s="126"/>
      <c r="M80" s="126"/>
      <c r="N80" s="126"/>
      <c r="O80" s="126"/>
      <c r="P80" s="126"/>
      <c r="Q80" s="126"/>
      <c r="R80" s="126"/>
      <c r="S80" s="126"/>
      <c r="T80" s="126"/>
      <c r="U80" s="126"/>
      <c r="V80" s="126"/>
      <c r="W80" s="126"/>
      <c r="X80" s="126"/>
      <c r="Y80" s="126"/>
      <c r="Z80" s="126"/>
      <c r="AA80" s="126"/>
      <c r="AB80" s="126"/>
      <c r="AC80" s="126"/>
      <c r="AD80" s="126"/>
      <c r="AE80" s="126"/>
      <c r="AF80" s="126"/>
      <c r="AG80" s="126"/>
      <c r="AH80" s="126"/>
      <c r="AI80" s="126"/>
      <c r="AJ80" s="126"/>
      <c r="AK80" s="126"/>
      <c r="AL80" s="126"/>
      <c r="AM80" s="126"/>
      <c r="AN80" s="126"/>
      <c r="AO80" s="126"/>
      <c r="AP80" s="126"/>
      <c r="AQ80" s="126"/>
      <c r="AR80" s="126"/>
      <c r="AS80" s="126"/>
      <c r="AT80" s="126"/>
      <c r="AU80" s="126"/>
      <c r="AV80" s="126"/>
      <c r="AW80" s="126"/>
      <c r="AX80" s="126"/>
      <c r="AY80" s="369"/>
      <c r="AZ80" s="369"/>
      <c r="BA80" s="369"/>
      <c r="BB80" s="369"/>
      <c r="BC80" s="369"/>
      <c r="BD80" s="693"/>
      <c r="BE80" s="693"/>
      <c r="BF80" s="693"/>
      <c r="BG80" s="369"/>
      <c r="BH80" s="369"/>
      <c r="BI80" s="369"/>
      <c r="BJ80" s="369"/>
      <c r="BK80" s="369"/>
      <c r="BL80" s="369"/>
      <c r="BM80" s="369"/>
      <c r="BN80" s="369"/>
      <c r="BO80" s="369"/>
      <c r="BP80" s="369"/>
      <c r="BQ80" s="369"/>
      <c r="BR80" s="369"/>
      <c r="BS80" s="369"/>
      <c r="BT80" s="369"/>
      <c r="BU80" s="369"/>
      <c r="BV80" s="369"/>
    </row>
    <row r="81" spans="3:74" x14ac:dyDescent="0.2">
      <c r="BK81" s="368"/>
      <c r="BL81" s="368"/>
      <c r="BM81" s="368"/>
      <c r="BN81" s="368"/>
      <c r="BO81" s="368"/>
      <c r="BP81" s="368"/>
      <c r="BQ81" s="368"/>
      <c r="BR81" s="368"/>
      <c r="BS81" s="368"/>
      <c r="BT81" s="368"/>
      <c r="BU81" s="368"/>
      <c r="BV81" s="368"/>
    </row>
    <row r="82" spans="3:74" x14ac:dyDescent="0.2">
      <c r="BK82" s="368"/>
      <c r="BL82" s="368"/>
      <c r="BM82" s="368"/>
      <c r="BN82" s="368"/>
      <c r="BO82" s="368"/>
      <c r="BP82" s="368"/>
      <c r="BQ82" s="368"/>
      <c r="BR82" s="368"/>
      <c r="BS82" s="368"/>
      <c r="BT82" s="368"/>
      <c r="BU82" s="368"/>
      <c r="BV82" s="368"/>
    </row>
    <row r="83" spans="3:74" x14ac:dyDescent="0.2">
      <c r="BK83" s="368"/>
      <c r="BL83" s="368"/>
      <c r="BM83" s="368"/>
      <c r="BN83" s="368"/>
      <c r="BO83" s="368"/>
      <c r="BP83" s="368"/>
      <c r="BQ83" s="368"/>
      <c r="BR83" s="368"/>
      <c r="BS83" s="368"/>
      <c r="BT83" s="368"/>
      <c r="BU83" s="368"/>
      <c r="BV83" s="368"/>
    </row>
    <row r="84" spans="3:74" x14ac:dyDescent="0.2">
      <c r="BK84" s="368"/>
      <c r="BL84" s="368"/>
      <c r="BM84" s="368"/>
      <c r="BN84" s="368"/>
      <c r="BO84" s="368"/>
      <c r="BP84" s="368"/>
      <c r="BQ84" s="368"/>
      <c r="BR84" s="368"/>
      <c r="BS84" s="368"/>
      <c r="BT84" s="368"/>
      <c r="BU84" s="368"/>
      <c r="BV84" s="368"/>
    </row>
    <row r="85" spans="3:74" x14ac:dyDescent="0.2">
      <c r="BK85" s="368"/>
      <c r="BL85" s="368"/>
      <c r="BM85" s="368"/>
      <c r="BN85" s="368"/>
      <c r="BO85" s="368"/>
      <c r="BP85" s="368"/>
      <c r="BQ85" s="368"/>
      <c r="BR85" s="368"/>
      <c r="BS85" s="368"/>
      <c r="BT85" s="368"/>
      <c r="BU85" s="368"/>
      <c r="BV85" s="368"/>
    </row>
    <row r="86" spans="3:74" x14ac:dyDescent="0.2">
      <c r="BK86" s="368"/>
      <c r="BL86" s="368"/>
      <c r="BM86" s="368"/>
      <c r="BN86" s="368"/>
      <c r="BO86" s="368"/>
      <c r="BP86" s="368"/>
      <c r="BQ86" s="368"/>
      <c r="BR86" s="368"/>
      <c r="BS86" s="368"/>
      <c r="BT86" s="368"/>
      <c r="BU86" s="368"/>
      <c r="BV86" s="368"/>
    </row>
    <row r="87" spans="3:74" x14ac:dyDescent="0.2">
      <c r="BK87" s="368"/>
      <c r="BL87" s="368"/>
      <c r="BM87" s="368"/>
      <c r="BN87" s="368"/>
      <c r="BO87" s="368"/>
      <c r="BP87" s="368"/>
      <c r="BQ87" s="368"/>
      <c r="BR87" s="368"/>
      <c r="BS87" s="368"/>
      <c r="BT87" s="368"/>
      <c r="BU87" s="368"/>
      <c r="BV87" s="368"/>
    </row>
    <row r="88" spans="3:74" x14ac:dyDescent="0.2">
      <c r="BK88" s="368"/>
      <c r="BL88" s="368"/>
      <c r="BM88" s="368"/>
      <c r="BN88" s="368"/>
      <c r="BO88" s="368"/>
      <c r="BP88" s="368"/>
      <c r="BQ88" s="368"/>
      <c r="BR88" s="368"/>
      <c r="BS88" s="368"/>
      <c r="BT88" s="368"/>
      <c r="BU88" s="368"/>
      <c r="BV88" s="368"/>
    </row>
    <row r="89" spans="3:74" x14ac:dyDescent="0.2">
      <c r="BK89" s="368"/>
      <c r="BL89" s="368"/>
      <c r="BM89" s="368"/>
      <c r="BN89" s="368"/>
      <c r="BO89" s="368"/>
      <c r="BP89" s="368"/>
      <c r="BQ89" s="368"/>
      <c r="BR89" s="368"/>
      <c r="BS89" s="368"/>
      <c r="BT89" s="368"/>
      <c r="BU89" s="368"/>
      <c r="BV89" s="368"/>
    </row>
    <row r="90" spans="3:74" x14ac:dyDescent="0.2">
      <c r="C90" s="127"/>
      <c r="D90" s="127"/>
      <c r="E90" s="127"/>
      <c r="F90" s="127"/>
      <c r="G90" s="127"/>
      <c r="H90" s="127"/>
      <c r="I90" s="127"/>
      <c r="J90" s="127"/>
      <c r="K90" s="127"/>
      <c r="L90" s="127"/>
      <c r="M90" s="127"/>
      <c r="N90" s="127"/>
      <c r="O90" s="127"/>
      <c r="P90" s="127"/>
      <c r="Q90" s="127"/>
      <c r="R90" s="127"/>
      <c r="S90" s="127"/>
      <c r="T90" s="127"/>
      <c r="U90" s="127"/>
      <c r="V90" s="127"/>
      <c r="W90" s="127"/>
      <c r="X90" s="127"/>
      <c r="Y90" s="127"/>
      <c r="Z90" s="127"/>
      <c r="AA90" s="127"/>
      <c r="AB90" s="127"/>
      <c r="AC90" s="127"/>
      <c r="AD90" s="127"/>
      <c r="AE90" s="127"/>
      <c r="AF90" s="127"/>
      <c r="AG90" s="127"/>
      <c r="AH90" s="127"/>
      <c r="AI90" s="127"/>
      <c r="AJ90" s="127"/>
      <c r="AK90" s="127"/>
      <c r="AL90" s="127"/>
      <c r="AM90" s="127"/>
      <c r="AN90" s="127"/>
      <c r="AO90" s="127"/>
      <c r="AP90" s="127"/>
      <c r="AQ90" s="127"/>
      <c r="AR90" s="127"/>
      <c r="AS90" s="127"/>
      <c r="AT90" s="127"/>
      <c r="AU90" s="127"/>
      <c r="AV90" s="127"/>
      <c r="AW90" s="127"/>
      <c r="AX90" s="127"/>
      <c r="AY90" s="370"/>
      <c r="AZ90" s="370"/>
      <c r="BA90" s="370"/>
      <c r="BB90" s="370"/>
      <c r="BC90" s="370"/>
      <c r="BD90" s="694"/>
      <c r="BE90" s="694"/>
      <c r="BF90" s="694"/>
      <c r="BG90" s="370"/>
      <c r="BH90" s="370"/>
      <c r="BI90" s="370"/>
      <c r="BJ90" s="370"/>
      <c r="BK90" s="370"/>
      <c r="BL90" s="370"/>
      <c r="BM90" s="370"/>
      <c r="BN90" s="370"/>
      <c r="BO90" s="370"/>
      <c r="BP90" s="370"/>
      <c r="BQ90" s="370"/>
      <c r="BR90" s="370"/>
      <c r="BS90" s="370"/>
      <c r="BT90" s="370"/>
      <c r="BU90" s="370"/>
      <c r="BV90" s="370"/>
    </row>
    <row r="91" spans="3:74" x14ac:dyDescent="0.2">
      <c r="C91" s="127"/>
      <c r="D91" s="127"/>
      <c r="E91" s="127"/>
      <c r="F91" s="127"/>
      <c r="G91" s="127"/>
      <c r="H91" s="127"/>
      <c r="I91" s="127"/>
      <c r="J91" s="127"/>
      <c r="K91" s="127"/>
      <c r="L91" s="127"/>
      <c r="M91" s="127"/>
      <c r="N91" s="127"/>
      <c r="O91" s="127"/>
      <c r="P91" s="127"/>
      <c r="Q91" s="127"/>
      <c r="R91" s="127"/>
      <c r="S91" s="127"/>
      <c r="T91" s="127"/>
      <c r="U91" s="127"/>
      <c r="V91" s="127"/>
      <c r="W91" s="127"/>
      <c r="X91" s="127"/>
      <c r="Y91" s="127"/>
      <c r="Z91" s="127"/>
      <c r="AA91" s="127"/>
      <c r="AB91" s="127"/>
      <c r="AC91" s="127"/>
      <c r="AD91" s="127"/>
      <c r="AE91" s="127"/>
      <c r="AF91" s="127"/>
      <c r="AG91" s="127"/>
      <c r="AH91" s="127"/>
      <c r="AI91" s="127"/>
      <c r="AJ91" s="127"/>
      <c r="AK91" s="127"/>
      <c r="AL91" s="127"/>
      <c r="AM91" s="127"/>
      <c r="AN91" s="127"/>
      <c r="AO91" s="127"/>
      <c r="AP91" s="127"/>
      <c r="AQ91" s="127"/>
      <c r="AR91" s="127"/>
      <c r="AS91" s="127"/>
      <c r="AT91" s="127"/>
      <c r="AU91" s="127"/>
      <c r="AV91" s="127"/>
      <c r="AW91" s="127"/>
      <c r="AX91" s="127"/>
      <c r="AY91" s="370"/>
      <c r="AZ91" s="370"/>
      <c r="BA91" s="370"/>
      <c r="BB91" s="370"/>
      <c r="BC91" s="370"/>
      <c r="BD91" s="694"/>
      <c r="BE91" s="694"/>
      <c r="BF91" s="694"/>
      <c r="BG91" s="370"/>
      <c r="BH91" s="370"/>
      <c r="BI91" s="370"/>
      <c r="BJ91" s="370"/>
      <c r="BK91" s="370"/>
      <c r="BL91" s="370"/>
      <c r="BM91" s="370"/>
      <c r="BN91" s="370"/>
      <c r="BO91" s="370"/>
      <c r="BP91" s="370"/>
      <c r="BQ91" s="370"/>
      <c r="BR91" s="370"/>
      <c r="BS91" s="370"/>
      <c r="BT91" s="370"/>
      <c r="BU91" s="370"/>
      <c r="BV91" s="370"/>
    </row>
    <row r="92" spans="3:74" x14ac:dyDescent="0.2">
      <c r="C92" s="127"/>
      <c r="D92" s="127"/>
      <c r="E92" s="127"/>
      <c r="F92" s="127"/>
      <c r="G92" s="127"/>
      <c r="H92" s="127"/>
      <c r="I92" s="127"/>
      <c r="J92" s="127"/>
      <c r="K92" s="127"/>
      <c r="L92" s="127"/>
      <c r="M92" s="127"/>
      <c r="N92" s="127"/>
      <c r="O92" s="127"/>
      <c r="P92" s="127"/>
      <c r="Q92" s="127"/>
      <c r="R92" s="127"/>
      <c r="S92" s="127"/>
      <c r="T92" s="127"/>
      <c r="U92" s="127"/>
      <c r="V92" s="127"/>
      <c r="W92" s="127"/>
      <c r="X92" s="127"/>
      <c r="Y92" s="127"/>
      <c r="Z92" s="127"/>
      <c r="AA92" s="127"/>
      <c r="AB92" s="127"/>
      <c r="AC92" s="127"/>
      <c r="AD92" s="127"/>
      <c r="AE92" s="127"/>
      <c r="AF92" s="127"/>
      <c r="AG92" s="127"/>
      <c r="AH92" s="127"/>
      <c r="AI92" s="127"/>
      <c r="AJ92" s="127"/>
      <c r="AK92" s="127"/>
      <c r="AL92" s="127"/>
      <c r="AM92" s="127"/>
      <c r="AN92" s="127"/>
      <c r="AO92" s="127"/>
      <c r="AP92" s="127"/>
      <c r="AQ92" s="127"/>
      <c r="AR92" s="127"/>
      <c r="AS92" s="127"/>
      <c r="AT92" s="127"/>
      <c r="AU92" s="127"/>
      <c r="AV92" s="127"/>
      <c r="AW92" s="127"/>
      <c r="AX92" s="127"/>
      <c r="AY92" s="370"/>
      <c r="AZ92" s="370"/>
      <c r="BA92" s="370"/>
      <c r="BB92" s="370"/>
      <c r="BC92" s="370"/>
      <c r="BD92" s="694"/>
      <c r="BE92" s="694"/>
      <c r="BF92" s="694"/>
      <c r="BG92" s="370"/>
      <c r="BH92" s="370"/>
      <c r="BI92" s="370"/>
      <c r="BJ92" s="370"/>
      <c r="BK92" s="370"/>
      <c r="BL92" s="370"/>
      <c r="BM92" s="370"/>
      <c r="BN92" s="370"/>
      <c r="BO92" s="370"/>
      <c r="BP92" s="370"/>
      <c r="BQ92" s="370"/>
      <c r="BR92" s="370"/>
      <c r="BS92" s="370"/>
      <c r="BT92" s="370"/>
      <c r="BU92" s="370"/>
      <c r="BV92" s="370"/>
    </row>
    <row r="93" spans="3:74" x14ac:dyDescent="0.2">
      <c r="C93" s="127"/>
      <c r="D93" s="127"/>
      <c r="E93" s="127"/>
      <c r="F93" s="127"/>
      <c r="G93" s="127"/>
      <c r="H93" s="127"/>
      <c r="I93" s="127"/>
      <c r="J93" s="127"/>
      <c r="K93" s="127"/>
      <c r="L93" s="127"/>
      <c r="M93" s="127"/>
      <c r="N93" s="127"/>
      <c r="O93" s="127"/>
      <c r="P93" s="127"/>
      <c r="Q93" s="127"/>
      <c r="R93" s="127"/>
      <c r="S93" s="127"/>
      <c r="T93" s="127"/>
      <c r="U93" s="127"/>
      <c r="V93" s="127"/>
      <c r="W93" s="127"/>
      <c r="X93" s="127"/>
      <c r="Y93" s="127"/>
      <c r="Z93" s="127"/>
      <c r="AA93" s="127"/>
      <c r="AB93" s="127"/>
      <c r="AC93" s="127"/>
      <c r="AD93" s="127"/>
      <c r="AE93" s="127"/>
      <c r="AF93" s="127"/>
      <c r="AG93" s="127"/>
      <c r="AH93" s="127"/>
      <c r="AI93" s="127"/>
      <c r="AJ93" s="127"/>
      <c r="AK93" s="127"/>
      <c r="AL93" s="127"/>
      <c r="AM93" s="127"/>
      <c r="AN93" s="127"/>
      <c r="AO93" s="127"/>
      <c r="AP93" s="127"/>
      <c r="AQ93" s="127"/>
      <c r="AR93" s="127"/>
      <c r="AS93" s="127"/>
      <c r="AT93" s="127"/>
      <c r="AU93" s="127"/>
      <c r="AV93" s="127"/>
      <c r="AW93" s="127"/>
      <c r="AX93" s="127"/>
      <c r="AY93" s="370"/>
      <c r="AZ93" s="370"/>
      <c r="BA93" s="370"/>
      <c r="BB93" s="370"/>
      <c r="BC93" s="370"/>
      <c r="BD93" s="694"/>
      <c r="BE93" s="694"/>
      <c r="BF93" s="694"/>
      <c r="BG93" s="370"/>
      <c r="BH93" s="370"/>
      <c r="BI93" s="370"/>
      <c r="BJ93" s="370"/>
      <c r="BK93" s="370"/>
      <c r="BL93" s="370"/>
      <c r="BM93" s="370"/>
      <c r="BN93" s="370"/>
      <c r="BO93" s="370"/>
      <c r="BP93" s="370"/>
      <c r="BQ93" s="370"/>
      <c r="BR93" s="370"/>
      <c r="BS93" s="370"/>
      <c r="BT93" s="370"/>
      <c r="BU93" s="370"/>
      <c r="BV93" s="370"/>
    </row>
    <row r="94" spans="3:74" x14ac:dyDescent="0.2">
      <c r="C94" s="127"/>
      <c r="D94" s="127"/>
      <c r="E94" s="127"/>
      <c r="F94" s="127"/>
      <c r="G94" s="127"/>
      <c r="H94" s="127"/>
      <c r="I94" s="127"/>
      <c r="J94" s="127"/>
      <c r="K94" s="127"/>
      <c r="L94" s="127"/>
      <c r="M94" s="127"/>
      <c r="N94" s="127"/>
      <c r="O94" s="127"/>
      <c r="P94" s="127"/>
      <c r="Q94" s="127"/>
      <c r="R94" s="127"/>
      <c r="S94" s="127"/>
      <c r="T94" s="127"/>
      <c r="U94" s="127"/>
      <c r="V94" s="127"/>
      <c r="W94" s="127"/>
      <c r="X94" s="127"/>
      <c r="Y94" s="127"/>
      <c r="Z94" s="127"/>
      <c r="AA94" s="127"/>
      <c r="AB94" s="127"/>
      <c r="AC94" s="127"/>
      <c r="AD94" s="127"/>
      <c r="AE94" s="127"/>
      <c r="AF94" s="127"/>
      <c r="AG94" s="127"/>
      <c r="AH94" s="127"/>
      <c r="AI94" s="127"/>
      <c r="AJ94" s="127"/>
      <c r="AK94" s="127"/>
      <c r="AL94" s="127"/>
      <c r="AM94" s="127"/>
      <c r="AN94" s="127"/>
      <c r="AO94" s="127"/>
      <c r="AP94" s="127"/>
      <c r="AQ94" s="127"/>
      <c r="AR94" s="127"/>
      <c r="AS94" s="127"/>
      <c r="AT94" s="127"/>
      <c r="AU94" s="127"/>
      <c r="AV94" s="127"/>
      <c r="AW94" s="127"/>
      <c r="AX94" s="127"/>
      <c r="AY94" s="370"/>
      <c r="AZ94" s="370"/>
      <c r="BA94" s="370"/>
      <c r="BB94" s="370"/>
      <c r="BC94" s="370"/>
      <c r="BD94" s="694"/>
      <c r="BE94" s="694"/>
      <c r="BF94" s="694"/>
      <c r="BG94" s="370"/>
      <c r="BH94" s="370"/>
      <c r="BI94" s="370"/>
      <c r="BJ94" s="370"/>
      <c r="BK94" s="370"/>
      <c r="BL94" s="370"/>
      <c r="BM94" s="370"/>
      <c r="BN94" s="370"/>
      <c r="BO94" s="370"/>
      <c r="BP94" s="370"/>
      <c r="BQ94" s="370"/>
      <c r="BR94" s="370"/>
      <c r="BS94" s="370"/>
      <c r="BT94" s="370"/>
      <c r="BU94" s="370"/>
      <c r="BV94" s="370"/>
    </row>
    <row r="95" spans="3:74" x14ac:dyDescent="0.2">
      <c r="C95" s="127"/>
      <c r="D95" s="127"/>
      <c r="E95" s="127"/>
      <c r="F95" s="127"/>
      <c r="G95" s="127"/>
      <c r="H95" s="127"/>
      <c r="I95" s="127"/>
      <c r="J95" s="127"/>
      <c r="K95" s="127"/>
      <c r="L95" s="127"/>
      <c r="M95" s="127"/>
      <c r="N95" s="127"/>
      <c r="O95" s="127"/>
      <c r="P95" s="127"/>
      <c r="Q95" s="127"/>
      <c r="R95" s="127"/>
      <c r="S95" s="127"/>
      <c r="T95" s="127"/>
      <c r="U95" s="127"/>
      <c r="V95" s="127"/>
      <c r="W95" s="127"/>
      <c r="X95" s="127"/>
      <c r="Y95" s="127"/>
      <c r="Z95" s="127"/>
      <c r="AA95" s="127"/>
      <c r="AB95" s="127"/>
      <c r="AC95" s="127"/>
      <c r="AD95" s="127"/>
      <c r="AE95" s="127"/>
      <c r="AF95" s="127"/>
      <c r="AG95" s="127"/>
      <c r="AH95" s="127"/>
      <c r="AI95" s="127"/>
      <c r="AJ95" s="127"/>
      <c r="AK95" s="127"/>
      <c r="AL95" s="127"/>
      <c r="AM95" s="127"/>
      <c r="AN95" s="127"/>
      <c r="AO95" s="127"/>
      <c r="AP95" s="127"/>
      <c r="AQ95" s="127"/>
      <c r="AR95" s="127"/>
      <c r="AS95" s="127"/>
      <c r="AT95" s="127"/>
      <c r="AU95" s="127"/>
      <c r="AV95" s="127"/>
      <c r="AW95" s="127"/>
      <c r="AX95" s="127"/>
      <c r="AY95" s="370"/>
      <c r="AZ95" s="370"/>
      <c r="BA95" s="370"/>
      <c r="BB95" s="370"/>
      <c r="BC95" s="370"/>
      <c r="BD95" s="694"/>
      <c r="BE95" s="694"/>
      <c r="BF95" s="694"/>
      <c r="BG95" s="370"/>
      <c r="BH95" s="370"/>
      <c r="BI95" s="370"/>
      <c r="BJ95" s="370"/>
      <c r="BK95" s="370"/>
      <c r="BL95" s="370"/>
      <c r="BM95" s="370"/>
      <c r="BN95" s="370"/>
      <c r="BO95" s="370"/>
      <c r="BP95" s="370"/>
      <c r="BQ95" s="370"/>
      <c r="BR95" s="370"/>
      <c r="BS95" s="370"/>
      <c r="BT95" s="370"/>
      <c r="BU95" s="370"/>
      <c r="BV95" s="370"/>
    </row>
    <row r="96" spans="3:74" x14ac:dyDescent="0.2">
      <c r="C96" s="127"/>
      <c r="D96" s="127"/>
      <c r="E96" s="127"/>
      <c r="F96" s="127"/>
      <c r="G96" s="127"/>
      <c r="H96" s="127"/>
      <c r="I96" s="127"/>
      <c r="J96" s="127"/>
      <c r="K96" s="127"/>
      <c r="L96" s="127"/>
      <c r="M96" s="127"/>
      <c r="N96" s="127"/>
      <c r="O96" s="127"/>
      <c r="P96" s="127"/>
      <c r="Q96" s="127"/>
      <c r="R96" s="127"/>
      <c r="S96" s="127"/>
      <c r="T96" s="127"/>
      <c r="U96" s="127"/>
      <c r="V96" s="127"/>
      <c r="W96" s="127"/>
      <c r="X96" s="127"/>
      <c r="Y96" s="127"/>
      <c r="Z96" s="127"/>
      <c r="AA96" s="127"/>
      <c r="AB96" s="127"/>
      <c r="AC96" s="127"/>
      <c r="AD96" s="127"/>
      <c r="AE96" s="127"/>
      <c r="AF96" s="127"/>
      <c r="AG96" s="127"/>
      <c r="AH96" s="127"/>
      <c r="AI96" s="127"/>
      <c r="AJ96" s="127"/>
      <c r="AK96" s="127"/>
      <c r="AL96" s="127"/>
      <c r="AM96" s="127"/>
      <c r="AN96" s="127"/>
      <c r="AO96" s="127"/>
      <c r="AP96" s="127"/>
      <c r="AQ96" s="127"/>
      <c r="AR96" s="127"/>
      <c r="AS96" s="127"/>
      <c r="AT96" s="127"/>
      <c r="AU96" s="127"/>
      <c r="AV96" s="127"/>
      <c r="AW96" s="127"/>
      <c r="AX96" s="127"/>
      <c r="AY96" s="370"/>
      <c r="AZ96" s="370"/>
      <c r="BA96" s="370"/>
      <c r="BB96" s="370"/>
      <c r="BC96" s="370"/>
      <c r="BD96" s="694"/>
      <c r="BE96" s="694"/>
      <c r="BF96" s="694"/>
      <c r="BG96" s="370"/>
      <c r="BH96" s="370"/>
      <c r="BI96" s="370"/>
      <c r="BJ96" s="370"/>
      <c r="BK96" s="370"/>
      <c r="BL96" s="370"/>
      <c r="BM96" s="370"/>
      <c r="BN96" s="370"/>
      <c r="BO96" s="370"/>
      <c r="BP96" s="370"/>
      <c r="BQ96" s="370"/>
      <c r="BR96" s="370"/>
      <c r="BS96" s="370"/>
      <c r="BT96" s="370"/>
      <c r="BU96" s="370"/>
      <c r="BV96" s="370"/>
    </row>
    <row r="97" spans="3:74" x14ac:dyDescent="0.2">
      <c r="C97" s="127"/>
      <c r="D97" s="127"/>
      <c r="E97" s="127"/>
      <c r="F97" s="127"/>
      <c r="G97" s="127"/>
      <c r="H97" s="127"/>
      <c r="I97" s="127"/>
      <c r="J97" s="127"/>
      <c r="K97" s="127"/>
      <c r="L97" s="127"/>
      <c r="M97" s="127"/>
      <c r="N97" s="127"/>
      <c r="O97" s="127"/>
      <c r="P97" s="127"/>
      <c r="Q97" s="127"/>
      <c r="R97" s="127"/>
      <c r="S97" s="127"/>
      <c r="T97" s="127"/>
      <c r="U97" s="127"/>
      <c r="V97" s="127"/>
      <c r="W97" s="127"/>
      <c r="X97" s="127"/>
      <c r="Y97" s="127"/>
      <c r="Z97" s="127"/>
      <c r="AA97" s="127"/>
      <c r="AB97" s="127"/>
      <c r="AC97" s="127"/>
      <c r="AD97" s="127"/>
      <c r="AE97" s="127"/>
      <c r="AF97" s="127"/>
      <c r="AG97" s="127"/>
      <c r="AH97" s="127"/>
      <c r="AI97" s="127"/>
      <c r="AJ97" s="127"/>
      <c r="AK97" s="127"/>
      <c r="AL97" s="127"/>
      <c r="AM97" s="127"/>
      <c r="AN97" s="127"/>
      <c r="AO97" s="127"/>
      <c r="AP97" s="127"/>
      <c r="AQ97" s="127"/>
      <c r="AR97" s="127"/>
      <c r="AS97" s="127"/>
      <c r="AT97" s="127"/>
      <c r="AU97" s="127"/>
      <c r="AV97" s="127"/>
      <c r="AW97" s="127"/>
      <c r="AX97" s="127"/>
      <c r="AY97" s="370"/>
      <c r="AZ97" s="370"/>
      <c r="BA97" s="370"/>
      <c r="BB97" s="370"/>
      <c r="BC97" s="370"/>
      <c r="BD97" s="694"/>
      <c r="BE97" s="694"/>
      <c r="BF97" s="694"/>
      <c r="BG97" s="370"/>
      <c r="BH97" s="370"/>
      <c r="BI97" s="370"/>
      <c r="BJ97" s="370"/>
      <c r="BK97" s="370"/>
      <c r="BL97" s="370"/>
      <c r="BM97" s="370"/>
      <c r="BN97" s="370"/>
      <c r="BO97" s="370"/>
      <c r="BP97" s="370"/>
      <c r="BQ97" s="370"/>
      <c r="BR97" s="370"/>
      <c r="BS97" s="370"/>
      <c r="BT97" s="370"/>
      <c r="BU97" s="370"/>
      <c r="BV97" s="370"/>
    </row>
    <row r="98" spans="3:74" x14ac:dyDescent="0.2">
      <c r="C98" s="127"/>
      <c r="D98" s="127"/>
      <c r="E98" s="127"/>
      <c r="F98" s="127"/>
      <c r="G98" s="127"/>
      <c r="H98" s="127"/>
      <c r="I98" s="127"/>
      <c r="J98" s="127"/>
      <c r="K98" s="127"/>
      <c r="L98" s="127"/>
      <c r="M98" s="127"/>
      <c r="N98" s="127"/>
      <c r="O98" s="127"/>
      <c r="P98" s="127"/>
      <c r="Q98" s="127"/>
      <c r="R98" s="127"/>
      <c r="S98" s="127"/>
      <c r="T98" s="127"/>
      <c r="U98" s="127"/>
      <c r="V98" s="127"/>
      <c r="W98" s="127"/>
      <c r="X98" s="127"/>
      <c r="Y98" s="127"/>
      <c r="Z98" s="127"/>
      <c r="AA98" s="127"/>
      <c r="AB98" s="127"/>
      <c r="AC98" s="127"/>
      <c r="AD98" s="127"/>
      <c r="AE98" s="127"/>
      <c r="AF98" s="127"/>
      <c r="AG98" s="127"/>
      <c r="AH98" s="127"/>
      <c r="AI98" s="127"/>
      <c r="AJ98" s="127"/>
      <c r="AK98" s="127"/>
      <c r="AL98" s="127"/>
      <c r="AM98" s="127"/>
      <c r="AN98" s="127"/>
      <c r="AO98" s="127"/>
      <c r="AP98" s="127"/>
      <c r="AQ98" s="127"/>
      <c r="AR98" s="127"/>
      <c r="AS98" s="127"/>
      <c r="AT98" s="127"/>
      <c r="AU98" s="127"/>
      <c r="AV98" s="127"/>
      <c r="AW98" s="127"/>
      <c r="AX98" s="127"/>
      <c r="AY98" s="370"/>
      <c r="AZ98" s="370"/>
      <c r="BA98" s="370"/>
      <c r="BB98" s="370"/>
      <c r="BC98" s="370"/>
      <c r="BD98" s="694"/>
      <c r="BE98" s="694"/>
      <c r="BF98" s="694"/>
      <c r="BG98" s="370"/>
      <c r="BH98" s="370"/>
      <c r="BI98" s="370"/>
      <c r="BJ98" s="370"/>
      <c r="BK98" s="370"/>
      <c r="BL98" s="370"/>
      <c r="BM98" s="370"/>
      <c r="BN98" s="370"/>
      <c r="BO98" s="370"/>
      <c r="BP98" s="370"/>
      <c r="BQ98" s="370"/>
      <c r="BR98" s="370"/>
      <c r="BS98" s="370"/>
      <c r="BT98" s="370"/>
      <c r="BU98" s="370"/>
      <c r="BV98" s="370"/>
    </row>
    <row r="99" spans="3:74" x14ac:dyDescent="0.2">
      <c r="BK99" s="368"/>
      <c r="BL99" s="368"/>
      <c r="BM99" s="368"/>
      <c r="BN99" s="368"/>
      <c r="BO99" s="368"/>
      <c r="BP99" s="368"/>
      <c r="BQ99" s="368"/>
      <c r="BR99" s="368"/>
      <c r="BS99" s="368"/>
      <c r="BT99" s="368"/>
      <c r="BU99" s="368"/>
      <c r="BV99" s="368"/>
    </row>
    <row r="100" spans="3:74" x14ac:dyDescent="0.2">
      <c r="C100" s="128"/>
      <c r="D100" s="128"/>
      <c r="E100" s="128"/>
      <c r="F100" s="128"/>
      <c r="G100" s="128"/>
      <c r="H100" s="128"/>
      <c r="I100" s="128"/>
      <c r="J100" s="128"/>
      <c r="K100" s="128"/>
      <c r="L100" s="128"/>
      <c r="M100" s="128"/>
      <c r="N100" s="128"/>
      <c r="O100" s="128"/>
      <c r="P100" s="128"/>
      <c r="Q100" s="128"/>
      <c r="R100" s="128"/>
      <c r="S100" s="128"/>
      <c r="T100" s="128"/>
      <c r="U100" s="128"/>
      <c r="V100" s="128"/>
      <c r="W100" s="128"/>
      <c r="X100" s="128"/>
      <c r="Y100" s="128"/>
      <c r="Z100" s="128"/>
      <c r="AA100" s="128"/>
      <c r="AB100" s="128"/>
      <c r="AC100" s="128"/>
      <c r="AD100" s="128"/>
      <c r="AE100" s="128"/>
      <c r="AF100" s="128"/>
      <c r="AG100" s="128"/>
      <c r="AH100" s="128"/>
      <c r="AI100" s="128"/>
      <c r="AJ100" s="128"/>
      <c r="AK100" s="128"/>
      <c r="AL100" s="128"/>
      <c r="AM100" s="128"/>
      <c r="AN100" s="128"/>
      <c r="AO100" s="128"/>
      <c r="AP100" s="128"/>
      <c r="AQ100" s="128"/>
      <c r="AR100" s="128"/>
      <c r="AS100" s="128"/>
      <c r="AT100" s="128"/>
      <c r="AU100" s="128"/>
      <c r="AV100" s="128"/>
      <c r="AW100" s="128"/>
      <c r="AX100" s="128"/>
      <c r="AY100" s="371"/>
      <c r="AZ100" s="371"/>
      <c r="BA100" s="371"/>
      <c r="BB100" s="371"/>
      <c r="BC100" s="371"/>
      <c r="BD100" s="695"/>
      <c r="BE100" s="695"/>
      <c r="BF100" s="695"/>
      <c r="BG100" s="371"/>
      <c r="BH100" s="371"/>
      <c r="BI100" s="371"/>
      <c r="BJ100" s="371"/>
      <c r="BK100" s="371"/>
      <c r="BL100" s="371"/>
      <c r="BM100" s="371"/>
      <c r="BN100" s="371"/>
      <c r="BO100" s="371"/>
      <c r="BP100" s="371"/>
      <c r="BQ100" s="371"/>
      <c r="BR100" s="371"/>
      <c r="BS100" s="371"/>
      <c r="BT100" s="371"/>
      <c r="BU100" s="371"/>
      <c r="BV100" s="371"/>
    </row>
    <row r="101" spans="3:74" x14ac:dyDescent="0.2">
      <c r="BK101" s="368"/>
      <c r="BL101" s="368"/>
      <c r="BM101" s="368"/>
      <c r="BN101" s="368"/>
      <c r="BO101" s="368"/>
      <c r="BP101" s="368"/>
      <c r="BQ101" s="368"/>
      <c r="BR101" s="368"/>
      <c r="BS101" s="368"/>
      <c r="BT101" s="368"/>
      <c r="BU101" s="368"/>
      <c r="BV101" s="368"/>
    </row>
    <row r="102" spans="3:74" x14ac:dyDescent="0.2">
      <c r="BK102" s="368"/>
      <c r="BL102" s="368"/>
      <c r="BM102" s="368"/>
      <c r="BN102" s="368"/>
      <c r="BO102" s="368"/>
      <c r="BP102" s="368"/>
      <c r="BQ102" s="368"/>
      <c r="BR102" s="368"/>
      <c r="BS102" s="368"/>
      <c r="BT102" s="368"/>
      <c r="BU102" s="368"/>
      <c r="BV102" s="368"/>
    </row>
    <row r="103" spans="3:74" x14ac:dyDescent="0.2">
      <c r="BK103" s="368"/>
      <c r="BL103" s="368"/>
      <c r="BM103" s="368"/>
      <c r="BN103" s="368"/>
      <c r="BO103" s="368"/>
      <c r="BP103" s="368"/>
      <c r="BQ103" s="368"/>
      <c r="BR103" s="368"/>
      <c r="BS103" s="368"/>
      <c r="BT103" s="368"/>
      <c r="BU103" s="368"/>
      <c r="BV103" s="368"/>
    </row>
    <row r="104" spans="3:74" x14ac:dyDescent="0.2">
      <c r="BK104" s="368"/>
      <c r="BL104" s="368"/>
      <c r="BM104" s="368"/>
      <c r="BN104" s="368"/>
      <c r="BO104" s="368"/>
      <c r="BP104" s="368"/>
      <c r="BQ104" s="368"/>
      <c r="BR104" s="368"/>
      <c r="BS104" s="368"/>
      <c r="BT104" s="368"/>
      <c r="BU104" s="368"/>
      <c r="BV104" s="368"/>
    </row>
    <row r="105" spans="3:74" x14ac:dyDescent="0.2">
      <c r="BK105" s="368"/>
      <c r="BL105" s="368"/>
      <c r="BM105" s="368"/>
      <c r="BN105" s="368"/>
      <c r="BO105" s="368"/>
      <c r="BP105" s="368"/>
      <c r="BQ105" s="368"/>
      <c r="BR105" s="368"/>
      <c r="BS105" s="368"/>
      <c r="BT105" s="368"/>
      <c r="BU105" s="368"/>
      <c r="BV105" s="368"/>
    </row>
    <row r="106" spans="3:74" x14ac:dyDescent="0.2">
      <c r="BK106" s="368"/>
      <c r="BL106" s="368"/>
      <c r="BM106" s="368"/>
      <c r="BN106" s="368"/>
      <c r="BO106" s="368"/>
      <c r="BP106" s="368"/>
      <c r="BQ106" s="368"/>
      <c r="BR106" s="368"/>
      <c r="BS106" s="368"/>
      <c r="BT106" s="368"/>
      <c r="BU106" s="368"/>
      <c r="BV106" s="368"/>
    </row>
    <row r="107" spans="3:74" x14ac:dyDescent="0.2">
      <c r="BK107" s="368"/>
      <c r="BL107" s="368"/>
      <c r="BM107" s="368"/>
      <c r="BN107" s="368"/>
      <c r="BO107" s="368"/>
      <c r="BP107" s="368"/>
      <c r="BQ107" s="368"/>
      <c r="BR107" s="368"/>
      <c r="BS107" s="368"/>
      <c r="BT107" s="368"/>
      <c r="BU107" s="368"/>
      <c r="BV107" s="368"/>
    </row>
    <row r="108" spans="3:74" x14ac:dyDescent="0.2">
      <c r="BK108" s="368"/>
      <c r="BL108" s="368"/>
      <c r="BM108" s="368"/>
      <c r="BN108" s="368"/>
      <c r="BO108" s="368"/>
      <c r="BP108" s="368"/>
      <c r="BQ108" s="368"/>
      <c r="BR108" s="368"/>
      <c r="BS108" s="368"/>
      <c r="BT108" s="368"/>
      <c r="BU108" s="368"/>
      <c r="BV108" s="368"/>
    </row>
    <row r="109" spans="3:74" x14ac:dyDescent="0.2">
      <c r="BK109" s="368"/>
      <c r="BL109" s="368"/>
      <c r="BM109" s="368"/>
      <c r="BN109" s="368"/>
      <c r="BO109" s="368"/>
      <c r="BP109" s="368"/>
      <c r="BQ109" s="368"/>
      <c r="BR109" s="368"/>
      <c r="BS109" s="368"/>
      <c r="BT109" s="368"/>
      <c r="BU109" s="368"/>
      <c r="BV109" s="368"/>
    </row>
    <row r="110" spans="3:74" x14ac:dyDescent="0.2">
      <c r="BK110" s="368"/>
      <c r="BL110" s="368"/>
      <c r="BM110" s="368"/>
      <c r="BN110" s="368"/>
      <c r="BO110" s="368"/>
      <c r="BP110" s="368"/>
      <c r="BQ110" s="368"/>
      <c r="BR110" s="368"/>
      <c r="BS110" s="368"/>
      <c r="BT110" s="368"/>
      <c r="BU110" s="368"/>
      <c r="BV110" s="368"/>
    </row>
    <row r="111" spans="3:74" x14ac:dyDescent="0.2">
      <c r="BK111" s="368"/>
      <c r="BL111" s="368"/>
      <c r="BM111" s="368"/>
      <c r="BN111" s="368"/>
      <c r="BO111" s="368"/>
      <c r="BP111" s="368"/>
      <c r="BQ111" s="368"/>
      <c r="BR111" s="368"/>
      <c r="BS111" s="368"/>
      <c r="BT111" s="368"/>
      <c r="BU111" s="368"/>
      <c r="BV111" s="368"/>
    </row>
    <row r="112" spans="3:74" x14ac:dyDescent="0.2">
      <c r="BK112" s="368"/>
      <c r="BL112" s="368"/>
      <c r="BM112" s="368"/>
      <c r="BN112" s="368"/>
      <c r="BO112" s="368"/>
      <c r="BP112" s="368"/>
      <c r="BQ112" s="368"/>
      <c r="BR112" s="368"/>
      <c r="BS112" s="368"/>
      <c r="BT112" s="368"/>
      <c r="BU112" s="368"/>
      <c r="BV112" s="368"/>
    </row>
    <row r="113" spans="63:74" x14ac:dyDescent="0.2">
      <c r="BK113" s="368"/>
      <c r="BL113" s="368"/>
      <c r="BM113" s="368"/>
      <c r="BN113" s="368"/>
      <c r="BO113" s="368"/>
      <c r="BP113" s="368"/>
      <c r="BQ113" s="368"/>
      <c r="BR113" s="368"/>
      <c r="BS113" s="368"/>
      <c r="BT113" s="368"/>
      <c r="BU113" s="368"/>
      <c r="BV113" s="368"/>
    </row>
    <row r="114" spans="63:74" x14ac:dyDescent="0.2">
      <c r="BK114" s="368"/>
      <c r="BL114" s="368"/>
      <c r="BM114" s="368"/>
      <c r="BN114" s="368"/>
      <c r="BO114" s="368"/>
      <c r="BP114" s="368"/>
      <c r="BQ114" s="368"/>
      <c r="BR114" s="368"/>
      <c r="BS114" s="368"/>
      <c r="BT114" s="368"/>
      <c r="BU114" s="368"/>
      <c r="BV114" s="368"/>
    </row>
    <row r="115" spans="63:74" x14ac:dyDescent="0.2">
      <c r="BK115" s="368"/>
      <c r="BL115" s="368"/>
      <c r="BM115" s="368"/>
      <c r="BN115" s="368"/>
      <c r="BO115" s="368"/>
      <c r="BP115" s="368"/>
      <c r="BQ115" s="368"/>
      <c r="BR115" s="368"/>
      <c r="BS115" s="368"/>
      <c r="BT115" s="368"/>
      <c r="BU115" s="368"/>
      <c r="BV115" s="368"/>
    </row>
    <row r="116" spans="63:74" x14ac:dyDescent="0.2">
      <c r="BK116" s="368"/>
      <c r="BL116" s="368"/>
      <c r="BM116" s="368"/>
      <c r="BN116" s="368"/>
      <c r="BO116" s="368"/>
      <c r="BP116" s="368"/>
      <c r="BQ116" s="368"/>
      <c r="BR116" s="368"/>
      <c r="BS116" s="368"/>
      <c r="BT116" s="368"/>
      <c r="BU116" s="368"/>
      <c r="BV116" s="368"/>
    </row>
    <row r="117" spans="63:74" x14ac:dyDescent="0.2">
      <c r="BK117" s="368"/>
      <c r="BL117" s="368"/>
      <c r="BM117" s="368"/>
      <c r="BN117" s="368"/>
      <c r="BO117" s="368"/>
      <c r="BP117" s="368"/>
      <c r="BQ117" s="368"/>
      <c r="BR117" s="368"/>
      <c r="BS117" s="368"/>
      <c r="BT117" s="368"/>
      <c r="BU117" s="368"/>
      <c r="BV117" s="368"/>
    </row>
    <row r="118" spans="63:74" x14ac:dyDescent="0.2">
      <c r="BK118" s="368"/>
      <c r="BL118" s="368"/>
      <c r="BM118" s="368"/>
      <c r="BN118" s="368"/>
      <c r="BO118" s="368"/>
      <c r="BP118" s="368"/>
      <c r="BQ118" s="368"/>
      <c r="BR118" s="368"/>
      <c r="BS118" s="368"/>
      <c r="BT118" s="368"/>
      <c r="BU118" s="368"/>
      <c r="BV118" s="368"/>
    </row>
    <row r="119" spans="63:74" x14ac:dyDescent="0.2">
      <c r="BK119" s="368"/>
      <c r="BL119" s="368"/>
      <c r="BM119" s="368"/>
      <c r="BN119" s="368"/>
      <c r="BO119" s="368"/>
      <c r="BP119" s="368"/>
      <c r="BQ119" s="368"/>
      <c r="BR119" s="368"/>
      <c r="BS119" s="368"/>
      <c r="BT119" s="368"/>
      <c r="BU119" s="368"/>
      <c r="BV119" s="368"/>
    </row>
    <row r="120" spans="63:74" x14ac:dyDescent="0.2">
      <c r="BK120" s="368"/>
      <c r="BL120" s="368"/>
      <c r="BM120" s="368"/>
      <c r="BN120" s="368"/>
      <c r="BO120" s="368"/>
      <c r="BP120" s="368"/>
      <c r="BQ120" s="368"/>
      <c r="BR120" s="368"/>
      <c r="BS120" s="368"/>
      <c r="BT120" s="368"/>
      <c r="BU120" s="368"/>
      <c r="BV120" s="368"/>
    </row>
    <row r="121" spans="63:74" x14ac:dyDescent="0.2">
      <c r="BK121" s="368"/>
      <c r="BL121" s="368"/>
      <c r="BM121" s="368"/>
      <c r="BN121" s="368"/>
      <c r="BO121" s="368"/>
      <c r="BP121" s="368"/>
      <c r="BQ121" s="368"/>
      <c r="BR121" s="368"/>
      <c r="BS121" s="368"/>
      <c r="BT121" s="368"/>
      <c r="BU121" s="368"/>
      <c r="BV121" s="368"/>
    </row>
    <row r="122" spans="63:74" x14ac:dyDescent="0.2">
      <c r="BK122" s="368"/>
      <c r="BL122" s="368"/>
      <c r="BM122" s="368"/>
      <c r="BN122" s="368"/>
      <c r="BO122" s="368"/>
      <c r="BP122" s="368"/>
      <c r="BQ122" s="368"/>
      <c r="BR122" s="368"/>
      <c r="BS122" s="368"/>
      <c r="BT122" s="368"/>
      <c r="BU122" s="368"/>
      <c r="BV122" s="368"/>
    </row>
    <row r="123" spans="63:74" x14ac:dyDescent="0.2">
      <c r="BK123" s="368"/>
      <c r="BL123" s="368"/>
      <c r="BM123" s="368"/>
      <c r="BN123" s="368"/>
      <c r="BO123" s="368"/>
      <c r="BP123" s="368"/>
      <c r="BQ123" s="368"/>
      <c r="BR123" s="368"/>
      <c r="BS123" s="368"/>
      <c r="BT123" s="368"/>
      <c r="BU123" s="368"/>
      <c r="BV123" s="368"/>
    </row>
    <row r="124" spans="63:74" x14ac:dyDescent="0.2">
      <c r="BK124" s="368"/>
      <c r="BL124" s="368"/>
      <c r="BM124" s="368"/>
      <c r="BN124" s="368"/>
      <c r="BO124" s="368"/>
      <c r="BP124" s="368"/>
      <c r="BQ124" s="368"/>
      <c r="BR124" s="368"/>
      <c r="BS124" s="368"/>
      <c r="BT124" s="368"/>
      <c r="BU124" s="368"/>
      <c r="BV124" s="368"/>
    </row>
    <row r="125" spans="63:74" x14ac:dyDescent="0.2">
      <c r="BK125" s="368"/>
      <c r="BL125" s="368"/>
      <c r="BM125" s="368"/>
      <c r="BN125" s="368"/>
      <c r="BO125" s="368"/>
      <c r="BP125" s="368"/>
      <c r="BQ125" s="368"/>
      <c r="BR125" s="368"/>
      <c r="BS125" s="368"/>
      <c r="BT125" s="368"/>
      <c r="BU125" s="368"/>
      <c r="BV125" s="368"/>
    </row>
    <row r="126" spans="63:74" x14ac:dyDescent="0.2">
      <c r="BK126" s="368"/>
      <c r="BL126" s="368"/>
      <c r="BM126" s="368"/>
      <c r="BN126" s="368"/>
      <c r="BO126" s="368"/>
      <c r="BP126" s="368"/>
      <c r="BQ126" s="368"/>
      <c r="BR126" s="368"/>
      <c r="BS126" s="368"/>
      <c r="BT126" s="368"/>
      <c r="BU126" s="368"/>
      <c r="BV126" s="368"/>
    </row>
    <row r="127" spans="63:74" x14ac:dyDescent="0.2">
      <c r="BK127" s="368"/>
      <c r="BL127" s="368"/>
      <c r="BM127" s="368"/>
      <c r="BN127" s="368"/>
      <c r="BO127" s="368"/>
      <c r="BP127" s="368"/>
      <c r="BQ127" s="368"/>
      <c r="BR127" s="368"/>
      <c r="BS127" s="368"/>
      <c r="BT127" s="368"/>
      <c r="BU127" s="368"/>
      <c r="BV127" s="368"/>
    </row>
    <row r="128" spans="63:74" x14ac:dyDescent="0.2">
      <c r="BK128" s="368"/>
      <c r="BL128" s="368"/>
      <c r="BM128" s="368"/>
      <c r="BN128" s="368"/>
      <c r="BO128" s="368"/>
      <c r="BP128" s="368"/>
      <c r="BQ128" s="368"/>
      <c r="BR128" s="368"/>
      <c r="BS128" s="368"/>
      <c r="BT128" s="368"/>
      <c r="BU128" s="368"/>
      <c r="BV128" s="368"/>
    </row>
    <row r="129" spans="63:74" x14ac:dyDescent="0.2">
      <c r="BK129" s="368"/>
      <c r="BL129" s="368"/>
      <c r="BM129" s="368"/>
      <c r="BN129" s="368"/>
      <c r="BO129" s="368"/>
      <c r="BP129" s="368"/>
      <c r="BQ129" s="368"/>
      <c r="BR129" s="368"/>
      <c r="BS129" s="368"/>
      <c r="BT129" s="368"/>
      <c r="BU129" s="368"/>
      <c r="BV129" s="368"/>
    </row>
    <row r="130" spans="63:74" x14ac:dyDescent="0.2">
      <c r="BK130" s="368"/>
      <c r="BL130" s="368"/>
      <c r="BM130" s="368"/>
      <c r="BN130" s="368"/>
      <c r="BO130" s="368"/>
      <c r="BP130" s="368"/>
      <c r="BQ130" s="368"/>
      <c r="BR130" s="368"/>
      <c r="BS130" s="368"/>
      <c r="BT130" s="368"/>
      <c r="BU130" s="368"/>
      <c r="BV130" s="368"/>
    </row>
    <row r="131" spans="63:74" x14ac:dyDescent="0.2">
      <c r="BK131" s="368"/>
      <c r="BL131" s="368"/>
      <c r="BM131" s="368"/>
      <c r="BN131" s="368"/>
      <c r="BO131" s="368"/>
      <c r="BP131" s="368"/>
      <c r="BQ131" s="368"/>
      <c r="BR131" s="368"/>
      <c r="BS131" s="368"/>
      <c r="BT131" s="368"/>
      <c r="BU131" s="368"/>
      <c r="BV131" s="368"/>
    </row>
    <row r="132" spans="63:74" x14ac:dyDescent="0.2">
      <c r="BK132" s="368"/>
      <c r="BL132" s="368"/>
      <c r="BM132" s="368"/>
      <c r="BN132" s="368"/>
      <c r="BO132" s="368"/>
      <c r="BP132" s="368"/>
      <c r="BQ132" s="368"/>
      <c r="BR132" s="368"/>
      <c r="BS132" s="368"/>
      <c r="BT132" s="368"/>
      <c r="BU132" s="368"/>
      <c r="BV132" s="368"/>
    </row>
    <row r="133" spans="63:74" x14ac:dyDescent="0.2">
      <c r="BK133" s="368"/>
      <c r="BL133" s="368"/>
      <c r="BM133" s="368"/>
      <c r="BN133" s="368"/>
      <c r="BO133" s="368"/>
      <c r="BP133" s="368"/>
      <c r="BQ133" s="368"/>
      <c r="BR133" s="368"/>
      <c r="BS133" s="368"/>
      <c r="BT133" s="368"/>
      <c r="BU133" s="368"/>
      <c r="BV133" s="368"/>
    </row>
    <row r="134" spans="63:74" x14ac:dyDescent="0.2">
      <c r="BK134" s="368"/>
      <c r="BL134" s="368"/>
      <c r="BM134" s="368"/>
      <c r="BN134" s="368"/>
      <c r="BO134" s="368"/>
      <c r="BP134" s="368"/>
      <c r="BQ134" s="368"/>
      <c r="BR134" s="368"/>
      <c r="BS134" s="368"/>
      <c r="BT134" s="368"/>
      <c r="BU134" s="368"/>
      <c r="BV134" s="368"/>
    </row>
    <row r="135" spans="63:74" x14ac:dyDescent="0.2">
      <c r="BK135" s="368"/>
      <c r="BL135" s="368"/>
      <c r="BM135" s="368"/>
      <c r="BN135" s="368"/>
      <c r="BO135" s="368"/>
      <c r="BP135" s="368"/>
      <c r="BQ135" s="368"/>
      <c r="BR135" s="368"/>
      <c r="BS135" s="368"/>
      <c r="BT135" s="368"/>
      <c r="BU135" s="368"/>
      <c r="BV135" s="368"/>
    </row>
    <row r="136" spans="63:74" x14ac:dyDescent="0.2">
      <c r="BK136" s="368"/>
      <c r="BL136" s="368"/>
      <c r="BM136" s="368"/>
      <c r="BN136" s="368"/>
      <c r="BO136" s="368"/>
      <c r="BP136" s="368"/>
      <c r="BQ136" s="368"/>
      <c r="BR136" s="368"/>
      <c r="BS136" s="368"/>
      <c r="BT136" s="368"/>
      <c r="BU136" s="368"/>
      <c r="BV136" s="368"/>
    </row>
    <row r="137" spans="63:74" x14ac:dyDescent="0.2">
      <c r="BK137" s="368"/>
      <c r="BL137" s="368"/>
      <c r="BM137" s="368"/>
      <c r="BN137" s="368"/>
      <c r="BO137" s="368"/>
      <c r="BP137" s="368"/>
      <c r="BQ137" s="368"/>
      <c r="BR137" s="368"/>
      <c r="BS137" s="368"/>
      <c r="BT137" s="368"/>
      <c r="BU137" s="368"/>
      <c r="BV137" s="368"/>
    </row>
    <row r="138" spans="63:74" x14ac:dyDescent="0.2">
      <c r="BK138" s="368"/>
      <c r="BL138" s="368"/>
      <c r="BM138" s="368"/>
      <c r="BN138" s="368"/>
      <c r="BO138" s="368"/>
      <c r="BP138" s="368"/>
      <c r="BQ138" s="368"/>
      <c r="BR138" s="368"/>
      <c r="BS138" s="368"/>
      <c r="BT138" s="368"/>
      <c r="BU138" s="368"/>
      <c r="BV138" s="368"/>
    </row>
    <row r="139" spans="63:74" x14ac:dyDescent="0.2">
      <c r="BK139" s="368"/>
      <c r="BL139" s="368"/>
      <c r="BM139" s="368"/>
      <c r="BN139" s="368"/>
      <c r="BO139" s="368"/>
      <c r="BP139" s="368"/>
      <c r="BQ139" s="368"/>
      <c r="BR139" s="368"/>
      <c r="BS139" s="368"/>
      <c r="BT139" s="368"/>
      <c r="BU139" s="368"/>
      <c r="BV139" s="368"/>
    </row>
    <row r="140" spans="63:74" x14ac:dyDescent="0.2">
      <c r="BK140" s="368"/>
      <c r="BL140" s="368"/>
      <c r="BM140" s="368"/>
      <c r="BN140" s="368"/>
      <c r="BO140" s="368"/>
      <c r="BP140" s="368"/>
      <c r="BQ140" s="368"/>
      <c r="BR140" s="368"/>
      <c r="BS140" s="368"/>
      <c r="BT140" s="368"/>
      <c r="BU140" s="368"/>
      <c r="BV140" s="368"/>
    </row>
    <row r="141" spans="63:74" x14ac:dyDescent="0.2">
      <c r="BK141" s="368"/>
      <c r="BL141" s="368"/>
      <c r="BM141" s="368"/>
      <c r="BN141" s="368"/>
      <c r="BO141" s="368"/>
      <c r="BP141" s="368"/>
      <c r="BQ141" s="368"/>
      <c r="BR141" s="368"/>
      <c r="BS141" s="368"/>
      <c r="BT141" s="368"/>
      <c r="BU141" s="368"/>
      <c r="BV141" s="368"/>
    </row>
    <row r="142" spans="63:74" x14ac:dyDescent="0.2">
      <c r="BK142" s="368"/>
      <c r="BL142" s="368"/>
      <c r="BM142" s="368"/>
      <c r="BN142" s="368"/>
      <c r="BO142" s="368"/>
      <c r="BP142" s="368"/>
      <c r="BQ142" s="368"/>
      <c r="BR142" s="368"/>
      <c r="BS142" s="368"/>
      <c r="BT142" s="368"/>
      <c r="BU142" s="368"/>
      <c r="BV142" s="368"/>
    </row>
    <row r="143" spans="63:74" x14ac:dyDescent="0.2">
      <c r="BK143" s="368"/>
      <c r="BL143" s="368"/>
      <c r="BM143" s="368"/>
      <c r="BN143" s="368"/>
      <c r="BO143" s="368"/>
      <c r="BP143" s="368"/>
      <c r="BQ143" s="368"/>
      <c r="BR143" s="368"/>
      <c r="BS143" s="368"/>
      <c r="BT143" s="368"/>
      <c r="BU143" s="368"/>
      <c r="BV143" s="368"/>
    </row>
    <row r="144" spans="63:74" x14ac:dyDescent="0.2">
      <c r="BK144" s="368"/>
      <c r="BL144" s="368"/>
      <c r="BM144" s="368"/>
      <c r="BN144" s="368"/>
      <c r="BO144" s="368"/>
      <c r="BP144" s="368"/>
      <c r="BQ144" s="368"/>
      <c r="BR144" s="368"/>
      <c r="BS144" s="368"/>
      <c r="BT144" s="368"/>
      <c r="BU144" s="368"/>
      <c r="BV144" s="368"/>
    </row>
  </sheetData>
  <mergeCells count="17">
    <mergeCell ref="BK3:BV3"/>
    <mergeCell ref="B1:AL1"/>
    <mergeCell ref="C3:N3"/>
    <mergeCell ref="O3:Z3"/>
    <mergeCell ref="AA3:AL3"/>
    <mergeCell ref="AM3:AX3"/>
    <mergeCell ref="AY3:BJ3"/>
    <mergeCell ref="B56:Q56"/>
    <mergeCell ref="B57:Q57"/>
    <mergeCell ref="B58:Q58"/>
    <mergeCell ref="A1:A2"/>
    <mergeCell ref="B50:Q50"/>
    <mergeCell ref="B52:Q52"/>
    <mergeCell ref="B53:Q53"/>
    <mergeCell ref="B54:Q54"/>
    <mergeCell ref="B51:Q51"/>
    <mergeCell ref="B55:Q55"/>
  </mergeCells>
  <phoneticPr fontId="6" type="noConversion"/>
  <hyperlinks>
    <hyperlink ref="A1:A2" location="Contents!A1" display="Table of Contents"/>
  </hyperlinks>
  <pageMargins left="0.25" right="0.25" top="0.25" bottom="0.25" header="0.5" footer="0.5"/>
  <pageSetup scale="87" orientation="portrait" horizontalDpi="300" verticalDpi="300" r:id="rId1"/>
  <headerFooter alignWithMargins="0">
    <oddFooter>&amp;L&amp;"Courier,Bold"&amp;14&amp;F&amp;C&amp;6&amp;P&amp;R&amp;"Courier,Bold"&amp;14&amp;D  &amp;T</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transitionEntry="1" codeName="Sheet10">
    <pageSetUpPr fitToPage="1"/>
  </sheetPr>
  <dimension ref="A1:BV94"/>
  <sheetViews>
    <sheetView showGridLines="0" workbookViewId="0">
      <pane xSplit="2" ySplit="4" topLeftCell="AN5" activePane="bottomRight" state="frozen"/>
      <selection activeCell="BF63" sqref="BF63"/>
      <selection pane="topRight" activeCell="BF63" sqref="BF63"/>
      <selection pane="bottomLeft" activeCell="BF63" sqref="BF63"/>
      <selection pane="bottomRight" activeCell="BE50" sqref="BE50"/>
    </sheetView>
  </sheetViews>
  <sheetFormatPr defaultColWidth="11" defaultRowHeight="11.25" x14ac:dyDescent="0.2"/>
  <cols>
    <col min="1" max="1" width="10.5703125" style="546" customWidth="1"/>
    <col min="2" max="2" width="24.42578125" style="546" customWidth="1"/>
    <col min="3" max="55" width="6.5703125" style="546" customWidth="1"/>
    <col min="56" max="58" width="6.5703125" style="705" customWidth="1"/>
    <col min="59" max="74" width="6.5703125" style="546" customWidth="1"/>
    <col min="75" max="238" width="11" style="546"/>
    <col min="239" max="239" width="1.5703125" style="546" customWidth="1"/>
    <col min="240" max="16384" width="11" style="546"/>
  </cols>
  <sheetData>
    <row r="1" spans="1:74" ht="12.75" customHeight="1" x14ac:dyDescent="0.2">
      <c r="A1" s="790" t="s">
        <v>982</v>
      </c>
      <c r="B1" s="544" t="s">
        <v>472</v>
      </c>
      <c r="C1" s="544"/>
      <c r="D1" s="544"/>
      <c r="E1" s="544"/>
      <c r="F1" s="544"/>
      <c r="G1" s="544"/>
      <c r="H1" s="544"/>
      <c r="I1" s="544"/>
      <c r="J1" s="544"/>
      <c r="K1" s="544"/>
      <c r="L1" s="544"/>
      <c r="M1" s="544"/>
      <c r="N1" s="544"/>
      <c r="O1" s="544"/>
      <c r="P1" s="544"/>
      <c r="Q1" s="544"/>
      <c r="R1" s="544"/>
      <c r="S1" s="544"/>
      <c r="T1" s="544"/>
      <c r="U1" s="544"/>
      <c r="V1" s="544"/>
      <c r="W1" s="544"/>
      <c r="X1" s="544"/>
      <c r="Y1" s="544"/>
      <c r="Z1" s="544"/>
      <c r="AA1" s="544"/>
      <c r="AB1" s="544"/>
      <c r="AC1" s="544"/>
      <c r="AD1" s="544"/>
      <c r="AE1" s="544"/>
      <c r="AF1" s="544"/>
      <c r="AG1" s="544"/>
      <c r="AH1" s="544"/>
      <c r="AI1" s="544"/>
      <c r="AJ1" s="544"/>
      <c r="AK1" s="544"/>
      <c r="AL1" s="544"/>
      <c r="AM1" s="544"/>
      <c r="AN1" s="544"/>
      <c r="AO1" s="544"/>
      <c r="AP1" s="544"/>
      <c r="AQ1" s="544"/>
      <c r="AR1" s="544"/>
      <c r="AS1" s="544"/>
      <c r="AT1" s="544"/>
      <c r="AU1" s="544"/>
      <c r="AV1" s="544"/>
      <c r="AW1" s="544"/>
      <c r="AX1" s="544"/>
      <c r="AY1" s="544"/>
      <c r="AZ1" s="544"/>
      <c r="BA1" s="544"/>
      <c r="BB1" s="544"/>
      <c r="BC1" s="544"/>
      <c r="BD1" s="544"/>
      <c r="BE1" s="544"/>
      <c r="BF1" s="544"/>
      <c r="BG1" s="544"/>
      <c r="BH1" s="544"/>
      <c r="BI1" s="544"/>
      <c r="BJ1" s="544"/>
      <c r="BK1" s="544"/>
      <c r="BL1" s="544"/>
      <c r="BM1" s="544"/>
      <c r="BN1" s="544"/>
      <c r="BO1" s="544"/>
      <c r="BP1" s="544"/>
      <c r="BQ1" s="544"/>
      <c r="BR1" s="544"/>
      <c r="BS1" s="544"/>
      <c r="BT1" s="544"/>
      <c r="BU1" s="544"/>
      <c r="BV1" s="544"/>
    </row>
    <row r="2" spans="1:74" ht="12.75" customHeight="1" x14ac:dyDescent="0.2">
      <c r="A2" s="791"/>
      <c r="B2" s="540" t="str">
        <f>"U.S. Energy Information Administration  |  Short-Term Energy Outlook  - "&amp;Dates!D1</f>
        <v>U.S. Energy Information Administration  |  Short-Term Energy Outlook  - July 2019</v>
      </c>
      <c r="C2" s="547"/>
      <c r="D2" s="547"/>
      <c r="E2" s="547"/>
      <c r="F2" s="547"/>
      <c r="G2" s="547"/>
      <c r="H2" s="547"/>
      <c r="I2" s="547"/>
      <c r="J2" s="547"/>
      <c r="K2" s="547"/>
      <c r="L2" s="547"/>
      <c r="M2" s="547"/>
      <c r="N2" s="547"/>
      <c r="O2" s="547"/>
      <c r="P2" s="547"/>
      <c r="Q2" s="547"/>
      <c r="R2" s="547"/>
      <c r="S2" s="547"/>
      <c r="T2" s="547"/>
      <c r="U2" s="547"/>
      <c r="V2" s="547"/>
      <c r="W2" s="547"/>
      <c r="X2" s="547"/>
      <c r="Y2" s="547"/>
      <c r="Z2" s="547"/>
      <c r="AA2" s="547"/>
      <c r="AB2" s="547"/>
      <c r="AC2" s="547"/>
      <c r="AD2" s="547"/>
      <c r="AE2" s="547"/>
      <c r="AF2" s="547"/>
      <c r="AG2" s="547"/>
      <c r="AH2" s="547"/>
      <c r="AI2" s="547"/>
      <c r="AJ2" s="547"/>
      <c r="AK2" s="547"/>
      <c r="AL2" s="547"/>
      <c r="AM2" s="547"/>
      <c r="AN2" s="547"/>
      <c r="AO2" s="547"/>
      <c r="AP2" s="547"/>
      <c r="AQ2" s="547"/>
      <c r="AR2" s="547"/>
      <c r="AS2" s="547"/>
      <c r="AT2" s="547"/>
      <c r="AU2" s="547"/>
      <c r="AV2" s="547"/>
      <c r="AW2" s="547"/>
      <c r="AX2" s="547"/>
      <c r="AY2" s="547"/>
      <c r="AZ2" s="547"/>
      <c r="BA2" s="547"/>
      <c r="BB2" s="547"/>
      <c r="BC2" s="547"/>
      <c r="BD2" s="696"/>
      <c r="BE2" s="696"/>
      <c r="BF2" s="696"/>
      <c r="BG2" s="547"/>
      <c r="BH2" s="547"/>
      <c r="BI2" s="547"/>
      <c r="BJ2" s="547"/>
      <c r="BK2" s="547"/>
      <c r="BL2" s="547"/>
      <c r="BM2" s="547"/>
      <c r="BN2" s="547"/>
      <c r="BO2" s="547"/>
      <c r="BP2" s="547"/>
      <c r="BQ2" s="547"/>
      <c r="BR2" s="547"/>
      <c r="BS2" s="547"/>
      <c r="BT2" s="547"/>
      <c r="BU2" s="547"/>
      <c r="BV2" s="547"/>
    </row>
    <row r="3" spans="1:74" ht="12.75" customHeight="1" x14ac:dyDescent="0.2">
      <c r="A3" s="548"/>
      <c r="B3" s="549"/>
      <c r="C3" s="799">
        <f>Dates!D3</f>
        <v>2015</v>
      </c>
      <c r="D3" s="800"/>
      <c r="E3" s="800"/>
      <c r="F3" s="800"/>
      <c r="G3" s="800"/>
      <c r="H3" s="800"/>
      <c r="I3" s="800"/>
      <c r="J3" s="800"/>
      <c r="K3" s="800"/>
      <c r="L3" s="800"/>
      <c r="M3" s="800"/>
      <c r="N3" s="848"/>
      <c r="O3" s="799">
        <f>C3+1</f>
        <v>2016</v>
      </c>
      <c r="P3" s="800"/>
      <c r="Q3" s="800"/>
      <c r="R3" s="800"/>
      <c r="S3" s="800"/>
      <c r="T3" s="800"/>
      <c r="U3" s="800"/>
      <c r="V3" s="800"/>
      <c r="W3" s="800"/>
      <c r="X3" s="800"/>
      <c r="Y3" s="800"/>
      <c r="Z3" s="848"/>
      <c r="AA3" s="799">
        <f>O3+1</f>
        <v>2017</v>
      </c>
      <c r="AB3" s="800"/>
      <c r="AC3" s="800"/>
      <c r="AD3" s="800"/>
      <c r="AE3" s="800"/>
      <c r="AF3" s="800"/>
      <c r="AG3" s="800"/>
      <c r="AH3" s="800"/>
      <c r="AI3" s="800"/>
      <c r="AJ3" s="800"/>
      <c r="AK3" s="800"/>
      <c r="AL3" s="848"/>
      <c r="AM3" s="799">
        <f>AA3+1</f>
        <v>2018</v>
      </c>
      <c r="AN3" s="800"/>
      <c r="AO3" s="800"/>
      <c r="AP3" s="800"/>
      <c r="AQ3" s="800"/>
      <c r="AR3" s="800"/>
      <c r="AS3" s="800"/>
      <c r="AT3" s="800"/>
      <c r="AU3" s="800"/>
      <c r="AV3" s="800"/>
      <c r="AW3" s="800"/>
      <c r="AX3" s="848"/>
      <c r="AY3" s="799">
        <f>AM3+1</f>
        <v>2019</v>
      </c>
      <c r="AZ3" s="800"/>
      <c r="BA3" s="800"/>
      <c r="BB3" s="800"/>
      <c r="BC3" s="800"/>
      <c r="BD3" s="800"/>
      <c r="BE3" s="800"/>
      <c r="BF3" s="800"/>
      <c r="BG3" s="800"/>
      <c r="BH3" s="800"/>
      <c r="BI3" s="800"/>
      <c r="BJ3" s="848"/>
      <c r="BK3" s="799">
        <f>AY3+1</f>
        <v>2020</v>
      </c>
      <c r="BL3" s="800"/>
      <c r="BM3" s="800"/>
      <c r="BN3" s="800"/>
      <c r="BO3" s="800"/>
      <c r="BP3" s="800"/>
      <c r="BQ3" s="800"/>
      <c r="BR3" s="800"/>
      <c r="BS3" s="800"/>
      <c r="BT3" s="800"/>
      <c r="BU3" s="800"/>
      <c r="BV3" s="848"/>
    </row>
    <row r="4" spans="1:74" ht="12.75" customHeight="1" x14ac:dyDescent="0.2">
      <c r="A4" s="548"/>
      <c r="B4" s="550"/>
      <c r="C4" s="18" t="s">
        <v>595</v>
      </c>
      <c r="D4" s="18" t="s">
        <v>596</v>
      </c>
      <c r="E4" s="18" t="s">
        <v>597</v>
      </c>
      <c r="F4" s="18" t="s">
        <v>598</v>
      </c>
      <c r="G4" s="18" t="s">
        <v>599</v>
      </c>
      <c r="H4" s="18" t="s">
        <v>600</v>
      </c>
      <c r="I4" s="18" t="s">
        <v>601</v>
      </c>
      <c r="J4" s="18" t="s">
        <v>602</v>
      </c>
      <c r="K4" s="18" t="s">
        <v>603</v>
      </c>
      <c r="L4" s="18" t="s">
        <v>604</v>
      </c>
      <c r="M4" s="18" t="s">
        <v>605</v>
      </c>
      <c r="N4" s="18" t="s">
        <v>606</v>
      </c>
      <c r="O4" s="18" t="s">
        <v>595</v>
      </c>
      <c r="P4" s="18" t="s">
        <v>596</v>
      </c>
      <c r="Q4" s="18" t="s">
        <v>597</v>
      </c>
      <c r="R4" s="18" t="s">
        <v>598</v>
      </c>
      <c r="S4" s="18" t="s">
        <v>599</v>
      </c>
      <c r="T4" s="18" t="s">
        <v>600</v>
      </c>
      <c r="U4" s="18" t="s">
        <v>601</v>
      </c>
      <c r="V4" s="18" t="s">
        <v>602</v>
      </c>
      <c r="W4" s="18" t="s">
        <v>603</v>
      </c>
      <c r="X4" s="18" t="s">
        <v>604</v>
      </c>
      <c r="Y4" s="18" t="s">
        <v>605</v>
      </c>
      <c r="Z4" s="18" t="s">
        <v>606</v>
      </c>
      <c r="AA4" s="18" t="s">
        <v>595</v>
      </c>
      <c r="AB4" s="18" t="s">
        <v>596</v>
      </c>
      <c r="AC4" s="18" t="s">
        <v>597</v>
      </c>
      <c r="AD4" s="18" t="s">
        <v>598</v>
      </c>
      <c r="AE4" s="18" t="s">
        <v>599</v>
      </c>
      <c r="AF4" s="18" t="s">
        <v>600</v>
      </c>
      <c r="AG4" s="18" t="s">
        <v>601</v>
      </c>
      <c r="AH4" s="18" t="s">
        <v>602</v>
      </c>
      <c r="AI4" s="18" t="s">
        <v>603</v>
      </c>
      <c r="AJ4" s="18" t="s">
        <v>604</v>
      </c>
      <c r="AK4" s="18" t="s">
        <v>605</v>
      </c>
      <c r="AL4" s="18" t="s">
        <v>606</v>
      </c>
      <c r="AM4" s="18" t="s">
        <v>595</v>
      </c>
      <c r="AN4" s="18" t="s">
        <v>596</v>
      </c>
      <c r="AO4" s="18" t="s">
        <v>597</v>
      </c>
      <c r="AP4" s="18" t="s">
        <v>598</v>
      </c>
      <c r="AQ4" s="18" t="s">
        <v>599</v>
      </c>
      <c r="AR4" s="18" t="s">
        <v>600</v>
      </c>
      <c r="AS4" s="18" t="s">
        <v>601</v>
      </c>
      <c r="AT4" s="18" t="s">
        <v>602</v>
      </c>
      <c r="AU4" s="18" t="s">
        <v>603</v>
      </c>
      <c r="AV4" s="18" t="s">
        <v>604</v>
      </c>
      <c r="AW4" s="18" t="s">
        <v>605</v>
      </c>
      <c r="AX4" s="18" t="s">
        <v>606</v>
      </c>
      <c r="AY4" s="18" t="s">
        <v>595</v>
      </c>
      <c r="AZ4" s="18" t="s">
        <v>596</v>
      </c>
      <c r="BA4" s="18" t="s">
        <v>597</v>
      </c>
      <c r="BB4" s="18" t="s">
        <v>598</v>
      </c>
      <c r="BC4" s="18" t="s">
        <v>599</v>
      </c>
      <c r="BD4" s="18" t="s">
        <v>600</v>
      </c>
      <c r="BE4" s="18" t="s">
        <v>601</v>
      </c>
      <c r="BF4" s="18" t="s">
        <v>602</v>
      </c>
      <c r="BG4" s="18" t="s">
        <v>603</v>
      </c>
      <c r="BH4" s="18" t="s">
        <v>604</v>
      </c>
      <c r="BI4" s="18" t="s">
        <v>605</v>
      </c>
      <c r="BJ4" s="18" t="s">
        <v>606</v>
      </c>
      <c r="BK4" s="18" t="s">
        <v>595</v>
      </c>
      <c r="BL4" s="18" t="s">
        <v>596</v>
      </c>
      <c r="BM4" s="18" t="s">
        <v>597</v>
      </c>
      <c r="BN4" s="18" t="s">
        <v>598</v>
      </c>
      <c r="BO4" s="18" t="s">
        <v>599</v>
      </c>
      <c r="BP4" s="18" t="s">
        <v>600</v>
      </c>
      <c r="BQ4" s="18" t="s">
        <v>601</v>
      </c>
      <c r="BR4" s="18" t="s">
        <v>602</v>
      </c>
      <c r="BS4" s="18" t="s">
        <v>603</v>
      </c>
      <c r="BT4" s="18" t="s">
        <v>604</v>
      </c>
      <c r="BU4" s="18" t="s">
        <v>605</v>
      </c>
      <c r="BV4" s="18" t="s">
        <v>606</v>
      </c>
    </row>
    <row r="5" spans="1:74" ht="11.1" customHeight="1" x14ac:dyDescent="0.2">
      <c r="A5" s="548"/>
      <c r="B5" s="129" t="s">
        <v>355</v>
      </c>
      <c r="C5" s="551"/>
      <c r="D5" s="552"/>
      <c r="E5" s="552"/>
      <c r="F5" s="552"/>
      <c r="G5" s="552"/>
      <c r="H5" s="552"/>
      <c r="I5" s="552"/>
      <c r="J5" s="552"/>
      <c r="K5" s="552"/>
      <c r="L5" s="552"/>
      <c r="M5" s="552"/>
      <c r="N5" s="553"/>
      <c r="O5" s="551"/>
      <c r="P5" s="552"/>
      <c r="Q5" s="552"/>
      <c r="R5" s="552"/>
      <c r="S5" s="552"/>
      <c r="T5" s="552"/>
      <c r="U5" s="552"/>
      <c r="V5" s="552"/>
      <c r="W5" s="552"/>
      <c r="X5" s="552"/>
      <c r="Y5" s="552"/>
      <c r="Z5" s="553"/>
      <c r="AA5" s="551"/>
      <c r="AB5" s="552"/>
      <c r="AC5" s="552"/>
      <c r="AD5" s="552"/>
      <c r="AE5" s="552"/>
      <c r="AF5" s="552"/>
      <c r="AG5" s="552"/>
      <c r="AH5" s="552"/>
      <c r="AI5" s="552"/>
      <c r="AJ5" s="552"/>
      <c r="AK5" s="552"/>
      <c r="AL5" s="553"/>
      <c r="AM5" s="551"/>
      <c r="AN5" s="552"/>
      <c r="AO5" s="552"/>
      <c r="AP5" s="552"/>
      <c r="AQ5" s="552"/>
      <c r="AR5" s="552"/>
      <c r="AS5" s="552"/>
      <c r="AT5" s="552"/>
      <c r="AU5" s="552"/>
      <c r="AV5" s="552"/>
      <c r="AW5" s="552"/>
      <c r="AX5" s="553"/>
      <c r="AY5" s="551"/>
      <c r="AZ5" s="552"/>
      <c r="BA5" s="552"/>
      <c r="BB5" s="552"/>
      <c r="BC5" s="552"/>
      <c r="BD5" s="552"/>
      <c r="BE5" s="552"/>
      <c r="BF5" s="552"/>
      <c r="BG5" s="552"/>
      <c r="BH5" s="552"/>
      <c r="BI5" s="552"/>
      <c r="BJ5" s="553"/>
      <c r="BK5" s="551"/>
      <c r="BL5" s="552"/>
      <c r="BM5" s="552"/>
      <c r="BN5" s="552"/>
      <c r="BO5" s="552"/>
      <c r="BP5" s="552"/>
      <c r="BQ5" s="552"/>
      <c r="BR5" s="552"/>
      <c r="BS5" s="552"/>
      <c r="BT5" s="552"/>
      <c r="BU5" s="552"/>
      <c r="BV5" s="553"/>
    </row>
    <row r="6" spans="1:74" ht="11.1" customHeight="1" x14ac:dyDescent="0.2">
      <c r="A6" s="554" t="s">
        <v>370</v>
      </c>
      <c r="B6" s="555" t="s">
        <v>90</v>
      </c>
      <c r="C6" s="275">
        <v>4272.5974248000002</v>
      </c>
      <c r="D6" s="275">
        <v>4534.8868386000004</v>
      </c>
      <c r="E6" s="275">
        <v>3499.5980032000002</v>
      </c>
      <c r="F6" s="275">
        <v>2966.3047350000002</v>
      </c>
      <c r="G6" s="275">
        <v>3373.6943928999999</v>
      </c>
      <c r="H6" s="275">
        <v>4189.1037710000001</v>
      </c>
      <c r="I6" s="275">
        <v>4487.0925176999999</v>
      </c>
      <c r="J6" s="275">
        <v>4344.2034952000004</v>
      </c>
      <c r="K6" s="275">
        <v>3932.8543909999999</v>
      </c>
      <c r="L6" s="275">
        <v>3121.2420532000001</v>
      </c>
      <c r="M6" s="275">
        <v>2907.5711857000001</v>
      </c>
      <c r="N6" s="275">
        <v>2886.9378176999999</v>
      </c>
      <c r="O6" s="275">
        <v>3659.9799757999999</v>
      </c>
      <c r="P6" s="275">
        <v>3196.7175003000002</v>
      </c>
      <c r="Q6" s="275">
        <v>2328.1460132000002</v>
      </c>
      <c r="R6" s="275">
        <v>2403.7620473000002</v>
      </c>
      <c r="S6" s="275">
        <v>2635.3067689999998</v>
      </c>
      <c r="T6" s="275">
        <v>3867.8127890000001</v>
      </c>
      <c r="U6" s="275">
        <v>4397.3043054999998</v>
      </c>
      <c r="V6" s="275">
        <v>4375.3139619000003</v>
      </c>
      <c r="W6" s="275">
        <v>3804.5922577000001</v>
      </c>
      <c r="X6" s="275">
        <v>3199.8046184</v>
      </c>
      <c r="Y6" s="275">
        <v>2898.015398</v>
      </c>
      <c r="Z6" s="275">
        <v>3830.5432719</v>
      </c>
      <c r="AA6" s="275">
        <v>3720.4172723000001</v>
      </c>
      <c r="AB6" s="275">
        <v>3100.7881763999999</v>
      </c>
      <c r="AC6" s="275">
        <v>2882.7259726000002</v>
      </c>
      <c r="AD6" s="275">
        <v>2711.1812497000001</v>
      </c>
      <c r="AE6" s="275">
        <v>2992.791941</v>
      </c>
      <c r="AF6" s="275">
        <v>3583.6146527000001</v>
      </c>
      <c r="AG6" s="275">
        <v>4119.2732183999997</v>
      </c>
      <c r="AH6" s="275">
        <v>3854.4564442000001</v>
      </c>
      <c r="AI6" s="275">
        <v>3273.4211602999999</v>
      </c>
      <c r="AJ6" s="275">
        <v>2895.9809802999998</v>
      </c>
      <c r="AK6" s="275">
        <v>3032.8689549999999</v>
      </c>
      <c r="AL6" s="275">
        <v>3436.9548245000001</v>
      </c>
      <c r="AM6" s="275">
        <v>3836.7450871000001</v>
      </c>
      <c r="AN6" s="275">
        <v>2925.7778214</v>
      </c>
      <c r="AO6" s="275">
        <v>2600.4002003000001</v>
      </c>
      <c r="AP6" s="275">
        <v>2446.0905950000001</v>
      </c>
      <c r="AQ6" s="275">
        <v>2751.9583545</v>
      </c>
      <c r="AR6" s="275">
        <v>3383.6301103000001</v>
      </c>
      <c r="AS6" s="275">
        <v>3725.0611647999999</v>
      </c>
      <c r="AT6" s="275">
        <v>3716.6559023</v>
      </c>
      <c r="AU6" s="275">
        <v>3224.7220130000001</v>
      </c>
      <c r="AV6" s="275">
        <v>2821.0368718999998</v>
      </c>
      <c r="AW6" s="275">
        <v>3100.1810543000001</v>
      </c>
      <c r="AX6" s="275">
        <v>3123.3752854999998</v>
      </c>
      <c r="AY6" s="275">
        <v>3258.6726268000002</v>
      </c>
      <c r="AZ6" s="275">
        <v>2857.4311618000002</v>
      </c>
      <c r="BA6" s="275">
        <v>2530.7712953999999</v>
      </c>
      <c r="BB6" s="275">
        <v>2003.2862147999999</v>
      </c>
      <c r="BC6" s="275">
        <v>2292.998</v>
      </c>
      <c r="BD6" s="275">
        <v>2624.125</v>
      </c>
      <c r="BE6" s="338">
        <v>3073.884</v>
      </c>
      <c r="BF6" s="338">
        <v>3200.5970000000002</v>
      </c>
      <c r="BG6" s="338">
        <v>2463.2510000000002</v>
      </c>
      <c r="BH6" s="338">
        <v>2334.5050000000001</v>
      </c>
      <c r="BI6" s="338">
        <v>2281.5039999999999</v>
      </c>
      <c r="BJ6" s="338">
        <v>2748.3249999999998</v>
      </c>
      <c r="BK6" s="338">
        <v>3002.3270000000002</v>
      </c>
      <c r="BL6" s="338">
        <v>2771.018</v>
      </c>
      <c r="BM6" s="338">
        <v>2248.1579999999999</v>
      </c>
      <c r="BN6" s="338">
        <v>1827.229</v>
      </c>
      <c r="BO6" s="338">
        <v>2123.2109999999998</v>
      </c>
      <c r="BP6" s="338">
        <v>2564.3649999999998</v>
      </c>
      <c r="BQ6" s="338">
        <v>3049.7130000000002</v>
      </c>
      <c r="BR6" s="338">
        <v>3139.4479999999999</v>
      </c>
      <c r="BS6" s="338">
        <v>2426.0410000000002</v>
      </c>
      <c r="BT6" s="338">
        <v>2269.3870000000002</v>
      </c>
      <c r="BU6" s="338">
        <v>2240.15</v>
      </c>
      <c r="BV6" s="338">
        <v>2668.567</v>
      </c>
    </row>
    <row r="7" spans="1:74" ht="11.1" customHeight="1" x14ac:dyDescent="0.2">
      <c r="A7" s="554" t="s">
        <v>371</v>
      </c>
      <c r="B7" s="555" t="s">
        <v>91</v>
      </c>
      <c r="C7" s="275">
        <v>3280.2384400000001</v>
      </c>
      <c r="D7" s="275">
        <v>3261.25585</v>
      </c>
      <c r="E7" s="275">
        <v>3207.1844861</v>
      </c>
      <c r="F7" s="275">
        <v>3093.5332443000002</v>
      </c>
      <c r="G7" s="275">
        <v>3274.7210805999998</v>
      </c>
      <c r="H7" s="275">
        <v>4049.2582769999999</v>
      </c>
      <c r="I7" s="275">
        <v>4552.2283974000002</v>
      </c>
      <c r="J7" s="275">
        <v>4486.5726916000003</v>
      </c>
      <c r="K7" s="275">
        <v>4101.1973822999998</v>
      </c>
      <c r="L7" s="275">
        <v>3548.5496168</v>
      </c>
      <c r="M7" s="275">
        <v>3407.8751299999999</v>
      </c>
      <c r="N7" s="275">
        <v>3541.1831587000001</v>
      </c>
      <c r="O7" s="275">
        <v>3549.7982510000002</v>
      </c>
      <c r="P7" s="275">
        <v>3398.3509703</v>
      </c>
      <c r="Q7" s="275">
        <v>3351.2882767999999</v>
      </c>
      <c r="R7" s="275">
        <v>3295.8648797000001</v>
      </c>
      <c r="S7" s="275">
        <v>3562.2642384000001</v>
      </c>
      <c r="T7" s="275">
        <v>4379.8409426999997</v>
      </c>
      <c r="U7" s="275">
        <v>4888.8345499999996</v>
      </c>
      <c r="V7" s="275">
        <v>4992.2474939000003</v>
      </c>
      <c r="W7" s="275">
        <v>4186.7579636999999</v>
      </c>
      <c r="X7" s="275">
        <v>3319.2898461</v>
      </c>
      <c r="Y7" s="275">
        <v>3131.3944532999999</v>
      </c>
      <c r="Z7" s="275">
        <v>3108.5030747999999</v>
      </c>
      <c r="AA7" s="275">
        <v>3079.7868918999998</v>
      </c>
      <c r="AB7" s="275">
        <v>2953.3620160999999</v>
      </c>
      <c r="AC7" s="275">
        <v>3065.2290699999999</v>
      </c>
      <c r="AD7" s="275">
        <v>2947.2605386999999</v>
      </c>
      <c r="AE7" s="275">
        <v>3163.4664309999998</v>
      </c>
      <c r="AF7" s="275">
        <v>3910.5548033</v>
      </c>
      <c r="AG7" s="275">
        <v>4741.7321525999996</v>
      </c>
      <c r="AH7" s="275">
        <v>4555.1147858000004</v>
      </c>
      <c r="AI7" s="275">
        <v>3937.0640833000002</v>
      </c>
      <c r="AJ7" s="275">
        <v>3446.8538800000001</v>
      </c>
      <c r="AK7" s="275">
        <v>3162.7822540000002</v>
      </c>
      <c r="AL7" s="275">
        <v>3592.6779415999999</v>
      </c>
      <c r="AM7" s="275">
        <v>3549.8771560999999</v>
      </c>
      <c r="AN7" s="275">
        <v>3428.6259120999998</v>
      </c>
      <c r="AO7" s="275">
        <v>3384.9468252000001</v>
      </c>
      <c r="AP7" s="275">
        <v>3314.8656467000001</v>
      </c>
      <c r="AQ7" s="275">
        <v>3745.3717870999999</v>
      </c>
      <c r="AR7" s="275">
        <v>4360.7586689999998</v>
      </c>
      <c r="AS7" s="275">
        <v>5395.1715590000003</v>
      </c>
      <c r="AT7" s="275">
        <v>5237.9693242000003</v>
      </c>
      <c r="AU7" s="275">
        <v>4759.0667839999996</v>
      </c>
      <c r="AV7" s="275">
        <v>4005.5061818999998</v>
      </c>
      <c r="AW7" s="275">
        <v>3570.2860529999998</v>
      </c>
      <c r="AX7" s="275">
        <v>3450.8910132000001</v>
      </c>
      <c r="AY7" s="275">
        <v>3836.6075028999999</v>
      </c>
      <c r="AZ7" s="275">
        <v>3943.8445993</v>
      </c>
      <c r="BA7" s="275">
        <v>3631.4107325</v>
      </c>
      <c r="BB7" s="275">
        <v>3431.2077017000001</v>
      </c>
      <c r="BC7" s="275">
        <v>3788.8020000000001</v>
      </c>
      <c r="BD7" s="275">
        <v>4656.4709999999995</v>
      </c>
      <c r="BE7" s="338">
        <v>5517.57</v>
      </c>
      <c r="BF7" s="338">
        <v>5534.2969999999996</v>
      </c>
      <c r="BG7" s="338">
        <v>4580.0630000000001</v>
      </c>
      <c r="BH7" s="338">
        <v>4031.5329999999999</v>
      </c>
      <c r="BI7" s="338">
        <v>3702.48</v>
      </c>
      <c r="BJ7" s="338">
        <v>3859.3580000000002</v>
      </c>
      <c r="BK7" s="338">
        <v>3858.1860000000001</v>
      </c>
      <c r="BL7" s="338">
        <v>3844.6019999999999</v>
      </c>
      <c r="BM7" s="338">
        <v>3612.0630000000001</v>
      </c>
      <c r="BN7" s="338">
        <v>3498.4690000000001</v>
      </c>
      <c r="BO7" s="338">
        <v>3850.364</v>
      </c>
      <c r="BP7" s="338">
        <v>4630.0039999999999</v>
      </c>
      <c r="BQ7" s="338">
        <v>5474.4939999999997</v>
      </c>
      <c r="BR7" s="338">
        <v>5562.4139999999998</v>
      </c>
      <c r="BS7" s="338">
        <v>4545.5529999999999</v>
      </c>
      <c r="BT7" s="338">
        <v>3967.6210000000001</v>
      </c>
      <c r="BU7" s="338">
        <v>3612.0410000000002</v>
      </c>
      <c r="BV7" s="338">
        <v>3815.6080000000002</v>
      </c>
    </row>
    <row r="8" spans="1:74" ht="11.1" customHeight="1" x14ac:dyDescent="0.2">
      <c r="A8" s="556" t="s">
        <v>372</v>
      </c>
      <c r="B8" s="557" t="s">
        <v>373</v>
      </c>
      <c r="C8" s="275">
        <v>95.902111613000002</v>
      </c>
      <c r="D8" s="275">
        <v>225.73642892999999</v>
      </c>
      <c r="E8" s="275">
        <v>57.370646452000003</v>
      </c>
      <c r="F8" s="275">
        <v>57.589368</v>
      </c>
      <c r="G8" s="275">
        <v>62.541078386999999</v>
      </c>
      <c r="H8" s="275">
        <v>62.016523999999997</v>
      </c>
      <c r="I8" s="275">
        <v>74.328336128999993</v>
      </c>
      <c r="J8" s="275">
        <v>68.813079999999999</v>
      </c>
      <c r="K8" s="275">
        <v>67.810143999999994</v>
      </c>
      <c r="L8" s="275">
        <v>57.135201289999998</v>
      </c>
      <c r="M8" s="275">
        <v>56.996214999999999</v>
      </c>
      <c r="N8" s="275">
        <v>54.740085806000003</v>
      </c>
      <c r="O8" s="275">
        <v>76.175876451999997</v>
      </c>
      <c r="P8" s="275">
        <v>76.182812068999993</v>
      </c>
      <c r="Q8" s="275">
        <v>58.098517418999997</v>
      </c>
      <c r="R8" s="275">
        <v>61.301630666999998</v>
      </c>
      <c r="S8" s="275">
        <v>63.166216773999999</v>
      </c>
      <c r="T8" s="275">
        <v>65.892931666999999</v>
      </c>
      <c r="U8" s="275">
        <v>74.888652902999993</v>
      </c>
      <c r="V8" s="275">
        <v>75.337468064999996</v>
      </c>
      <c r="W8" s="275">
        <v>64.204449332999999</v>
      </c>
      <c r="X8" s="275">
        <v>50.689560323000002</v>
      </c>
      <c r="Y8" s="275">
        <v>62.302370666999998</v>
      </c>
      <c r="Z8" s="275">
        <v>65.658228386999994</v>
      </c>
      <c r="AA8" s="275">
        <v>66.614828709999998</v>
      </c>
      <c r="AB8" s="275">
        <v>57.033868570999999</v>
      </c>
      <c r="AC8" s="275">
        <v>53.189593871</v>
      </c>
      <c r="AD8" s="275">
        <v>42.563319333000003</v>
      </c>
      <c r="AE8" s="275">
        <v>58.642792258</v>
      </c>
      <c r="AF8" s="275">
        <v>63.409072000000002</v>
      </c>
      <c r="AG8" s="275">
        <v>58.250464194000003</v>
      </c>
      <c r="AH8" s="275">
        <v>55.949693226000001</v>
      </c>
      <c r="AI8" s="275">
        <v>54.550379333000002</v>
      </c>
      <c r="AJ8" s="275">
        <v>49.286453547999997</v>
      </c>
      <c r="AK8" s="275">
        <v>55.268838000000002</v>
      </c>
      <c r="AL8" s="275">
        <v>87.719410968000005</v>
      </c>
      <c r="AM8" s="275">
        <v>201.38783355000001</v>
      </c>
      <c r="AN8" s="275">
        <v>54.212983213999998</v>
      </c>
      <c r="AO8" s="275">
        <v>47.060975806000002</v>
      </c>
      <c r="AP8" s="275">
        <v>51.522263000000002</v>
      </c>
      <c r="AQ8" s="275">
        <v>46.364418065000002</v>
      </c>
      <c r="AR8" s="275">
        <v>60.901677667000001</v>
      </c>
      <c r="AS8" s="275">
        <v>61.042437096999997</v>
      </c>
      <c r="AT8" s="275">
        <v>61.726909999999997</v>
      </c>
      <c r="AU8" s="275">
        <v>62.470013999999999</v>
      </c>
      <c r="AV8" s="275">
        <v>47.530110645000001</v>
      </c>
      <c r="AW8" s="275">
        <v>55.061670667000001</v>
      </c>
      <c r="AX8" s="275">
        <v>56.022041289999997</v>
      </c>
      <c r="AY8" s="275">
        <v>68.898771612999994</v>
      </c>
      <c r="AZ8" s="275">
        <v>53.994620714</v>
      </c>
      <c r="BA8" s="275">
        <v>46.406949451999999</v>
      </c>
      <c r="BB8" s="275">
        <v>40.732482232999999</v>
      </c>
      <c r="BC8" s="275">
        <v>53.910620000000002</v>
      </c>
      <c r="BD8" s="275">
        <v>56.270940000000003</v>
      </c>
      <c r="BE8" s="338">
        <v>63.346339999999998</v>
      </c>
      <c r="BF8" s="338">
        <v>62.399340000000002</v>
      </c>
      <c r="BG8" s="338">
        <v>56.916519999999998</v>
      </c>
      <c r="BH8" s="338">
        <v>50.541150000000002</v>
      </c>
      <c r="BI8" s="338">
        <v>50.951169999999998</v>
      </c>
      <c r="BJ8" s="338">
        <v>59.680909999999997</v>
      </c>
      <c r="BK8" s="338">
        <v>79.072829999999996</v>
      </c>
      <c r="BL8" s="338">
        <v>65.05762</v>
      </c>
      <c r="BM8" s="338">
        <v>54.436309999999999</v>
      </c>
      <c r="BN8" s="338">
        <v>47.196959999999997</v>
      </c>
      <c r="BO8" s="338">
        <v>55.646560000000001</v>
      </c>
      <c r="BP8" s="338">
        <v>57.648919999999997</v>
      </c>
      <c r="BQ8" s="338">
        <v>63.659089999999999</v>
      </c>
      <c r="BR8" s="338">
        <v>62.818440000000002</v>
      </c>
      <c r="BS8" s="338">
        <v>56.367319999999999</v>
      </c>
      <c r="BT8" s="338">
        <v>49.721530000000001</v>
      </c>
      <c r="BU8" s="338">
        <v>51.234949999999998</v>
      </c>
      <c r="BV8" s="338">
        <v>60.509160000000001</v>
      </c>
    </row>
    <row r="9" spans="1:74" ht="11.1" customHeight="1" x14ac:dyDescent="0.2">
      <c r="A9" s="556" t="s">
        <v>374</v>
      </c>
      <c r="B9" s="557" t="s">
        <v>92</v>
      </c>
      <c r="C9" s="275">
        <v>40.204608387</v>
      </c>
      <c r="D9" s="275">
        <v>36.606423214000003</v>
      </c>
      <c r="E9" s="275">
        <v>35.180682580999999</v>
      </c>
      <c r="F9" s="275">
        <v>32.644445666999999</v>
      </c>
      <c r="G9" s="275">
        <v>35.442749354999997</v>
      </c>
      <c r="H9" s="275">
        <v>37.253622667000002</v>
      </c>
      <c r="I9" s="275">
        <v>39.853004515999999</v>
      </c>
      <c r="J9" s="275">
        <v>38.567025483999998</v>
      </c>
      <c r="K9" s="275">
        <v>40.337338000000003</v>
      </c>
      <c r="L9" s="275">
        <v>29.241212258000001</v>
      </c>
      <c r="M9" s="275">
        <v>30.055639332999998</v>
      </c>
      <c r="N9" s="275">
        <v>35.800570323000002</v>
      </c>
      <c r="O9" s="275">
        <v>38.543542258000002</v>
      </c>
      <c r="P9" s="275">
        <v>36.605451723999998</v>
      </c>
      <c r="Q9" s="275">
        <v>38.624294194000001</v>
      </c>
      <c r="R9" s="275">
        <v>37.733352666999998</v>
      </c>
      <c r="S9" s="275">
        <v>33.977949676999998</v>
      </c>
      <c r="T9" s="275">
        <v>34.773960332999998</v>
      </c>
      <c r="U9" s="275">
        <v>34.737150323000002</v>
      </c>
      <c r="V9" s="275">
        <v>34.320072258000003</v>
      </c>
      <c r="W9" s="275">
        <v>34.010946666999999</v>
      </c>
      <c r="X9" s="275">
        <v>29.459464193999999</v>
      </c>
      <c r="Y9" s="275">
        <v>33.777533333000001</v>
      </c>
      <c r="Z9" s="275">
        <v>33.466502902999999</v>
      </c>
      <c r="AA9" s="275">
        <v>33.730164516000002</v>
      </c>
      <c r="AB9" s="275">
        <v>34.883928929</v>
      </c>
      <c r="AC9" s="275">
        <v>34.192025483999998</v>
      </c>
      <c r="AD9" s="275">
        <v>33.376613999999996</v>
      </c>
      <c r="AE9" s="275">
        <v>34.021149676999997</v>
      </c>
      <c r="AF9" s="275">
        <v>33.067747666999999</v>
      </c>
      <c r="AG9" s="275">
        <v>33.795575161000002</v>
      </c>
      <c r="AH9" s="275">
        <v>36.578333225999998</v>
      </c>
      <c r="AI9" s="275">
        <v>35.341830000000002</v>
      </c>
      <c r="AJ9" s="275">
        <v>32.230386774000003</v>
      </c>
      <c r="AK9" s="275">
        <v>33.379184332999998</v>
      </c>
      <c r="AL9" s="275">
        <v>35.363789355000002</v>
      </c>
      <c r="AM9" s="275">
        <v>32.063729355</v>
      </c>
      <c r="AN9" s="275">
        <v>35.371077499999998</v>
      </c>
      <c r="AO9" s="275">
        <v>34.327023871000002</v>
      </c>
      <c r="AP9" s="275">
        <v>31.349464666999999</v>
      </c>
      <c r="AQ9" s="275">
        <v>32.263502903000003</v>
      </c>
      <c r="AR9" s="275">
        <v>33.675248666999998</v>
      </c>
      <c r="AS9" s="275">
        <v>35.651115484000002</v>
      </c>
      <c r="AT9" s="275">
        <v>39.515604193999998</v>
      </c>
      <c r="AU9" s="275">
        <v>33.353228000000001</v>
      </c>
      <c r="AV9" s="275">
        <v>30.010129031999998</v>
      </c>
      <c r="AW9" s="275">
        <v>31.096402333</v>
      </c>
      <c r="AX9" s="275">
        <v>32.186959031999997</v>
      </c>
      <c r="AY9" s="275">
        <v>32.065438710000002</v>
      </c>
      <c r="AZ9" s="275">
        <v>36.235727142999998</v>
      </c>
      <c r="BA9" s="275">
        <v>36.861743709999999</v>
      </c>
      <c r="BB9" s="275">
        <v>31.559363067</v>
      </c>
      <c r="BC9" s="275">
        <v>32.311689999999999</v>
      </c>
      <c r="BD9" s="275">
        <v>34.589579999999998</v>
      </c>
      <c r="BE9" s="338">
        <v>36.37274</v>
      </c>
      <c r="BF9" s="338">
        <v>40.588729999999998</v>
      </c>
      <c r="BG9" s="338">
        <v>32.918999999999997</v>
      </c>
      <c r="BH9" s="338">
        <v>29.76951</v>
      </c>
      <c r="BI9" s="338">
        <v>30.962620000000001</v>
      </c>
      <c r="BJ9" s="338">
        <v>32.879379999999998</v>
      </c>
      <c r="BK9" s="338">
        <v>32.374479999999998</v>
      </c>
      <c r="BL9" s="338">
        <v>35.723860000000002</v>
      </c>
      <c r="BM9" s="338">
        <v>36.655079999999998</v>
      </c>
      <c r="BN9" s="338">
        <v>31.510169999999999</v>
      </c>
      <c r="BO9" s="338">
        <v>32.515880000000003</v>
      </c>
      <c r="BP9" s="338">
        <v>34.867339999999999</v>
      </c>
      <c r="BQ9" s="338">
        <v>36.383650000000003</v>
      </c>
      <c r="BR9" s="338">
        <v>40.834429999999998</v>
      </c>
      <c r="BS9" s="338">
        <v>32.867899999999999</v>
      </c>
      <c r="BT9" s="338">
        <v>29.59206</v>
      </c>
      <c r="BU9" s="338">
        <v>30.867149999999999</v>
      </c>
      <c r="BV9" s="338">
        <v>32.748449999999998</v>
      </c>
    </row>
    <row r="10" spans="1:74" ht="11.1" customHeight="1" x14ac:dyDescent="0.2">
      <c r="A10" s="556" t="s">
        <v>375</v>
      </c>
      <c r="B10" s="557" t="s">
        <v>93</v>
      </c>
      <c r="C10" s="275">
        <v>2395.8056129000001</v>
      </c>
      <c r="D10" s="275">
        <v>2266.4818928999998</v>
      </c>
      <c r="E10" s="275">
        <v>2082.1548065000002</v>
      </c>
      <c r="F10" s="275">
        <v>1992.8164999999999</v>
      </c>
      <c r="G10" s="275">
        <v>2123.4362903000001</v>
      </c>
      <c r="H10" s="275">
        <v>2283.8721667</v>
      </c>
      <c r="I10" s="275">
        <v>2303.6185805999999</v>
      </c>
      <c r="J10" s="275">
        <v>2335.9790968000002</v>
      </c>
      <c r="K10" s="275">
        <v>2215.8790666999998</v>
      </c>
      <c r="L10" s="275">
        <v>1953.9006773999999</v>
      </c>
      <c r="M10" s="275">
        <v>2008.7980333</v>
      </c>
      <c r="N10" s="275">
        <v>2246.2472257999998</v>
      </c>
      <c r="O10" s="275">
        <v>2339.508871</v>
      </c>
      <c r="P10" s="275">
        <v>2263.3841723999999</v>
      </c>
      <c r="Q10" s="275">
        <v>2133.8352903</v>
      </c>
      <c r="R10" s="275">
        <v>2091.0614999999998</v>
      </c>
      <c r="S10" s="275">
        <v>2147.6288064999999</v>
      </c>
      <c r="T10" s="275">
        <v>2239.1774667</v>
      </c>
      <c r="U10" s="275">
        <v>2269.3337741999999</v>
      </c>
      <c r="V10" s="275">
        <v>2307.3033870999998</v>
      </c>
      <c r="W10" s="275">
        <v>2181.6058667000002</v>
      </c>
      <c r="X10" s="275">
        <v>1959.1400968</v>
      </c>
      <c r="Y10" s="275">
        <v>2172.6258667000002</v>
      </c>
      <c r="Z10" s="275">
        <v>2311.6912581000001</v>
      </c>
      <c r="AA10" s="275">
        <v>2358.7294194000001</v>
      </c>
      <c r="AB10" s="275">
        <v>2270.01325</v>
      </c>
      <c r="AC10" s="275">
        <v>2099.7806452</v>
      </c>
      <c r="AD10" s="275">
        <v>1891.4450667000001</v>
      </c>
      <c r="AE10" s="275">
        <v>1977.8307419</v>
      </c>
      <c r="AF10" s="275">
        <v>2233.6927332999999</v>
      </c>
      <c r="AG10" s="275">
        <v>2300.4586773999999</v>
      </c>
      <c r="AH10" s="275">
        <v>2334.9747742</v>
      </c>
      <c r="AI10" s="275">
        <v>2269.9306000000001</v>
      </c>
      <c r="AJ10" s="275">
        <v>2128.8640323</v>
      </c>
      <c r="AK10" s="275">
        <v>2220.5951</v>
      </c>
      <c r="AL10" s="275">
        <v>2377.4055484</v>
      </c>
      <c r="AM10" s="275">
        <v>2408.0335484000002</v>
      </c>
      <c r="AN10" s="275">
        <v>2313.9296429000001</v>
      </c>
      <c r="AO10" s="275">
        <v>2162.3437419000002</v>
      </c>
      <c r="AP10" s="275">
        <v>1971.1051666999999</v>
      </c>
      <c r="AQ10" s="275">
        <v>2171.6209032000002</v>
      </c>
      <c r="AR10" s="275">
        <v>2322.9185333</v>
      </c>
      <c r="AS10" s="275">
        <v>2337.2906128999998</v>
      </c>
      <c r="AT10" s="275">
        <v>2331.6924838999998</v>
      </c>
      <c r="AU10" s="275">
        <v>2157.4917667</v>
      </c>
      <c r="AV10" s="275">
        <v>1916.0291935</v>
      </c>
      <c r="AW10" s="275">
        <v>2131.5884000000001</v>
      </c>
      <c r="AX10" s="275">
        <v>2311.5254193999999</v>
      </c>
      <c r="AY10" s="275">
        <v>2377.4465805999998</v>
      </c>
      <c r="AZ10" s="275">
        <v>2311.2462142999998</v>
      </c>
      <c r="BA10" s="275">
        <v>2099.3448709999998</v>
      </c>
      <c r="BB10" s="275">
        <v>2019.3642333</v>
      </c>
      <c r="BC10" s="275">
        <v>2173.319</v>
      </c>
      <c r="BD10" s="275">
        <v>2287.8609999999999</v>
      </c>
      <c r="BE10" s="338">
        <v>2273.511</v>
      </c>
      <c r="BF10" s="338">
        <v>2291.6509999999998</v>
      </c>
      <c r="BG10" s="338">
        <v>2173.3879999999999</v>
      </c>
      <c r="BH10" s="338">
        <v>1946.3320000000001</v>
      </c>
      <c r="BI10" s="338">
        <v>2090.5039999999999</v>
      </c>
      <c r="BJ10" s="338">
        <v>2264.6860000000001</v>
      </c>
      <c r="BK10" s="338">
        <v>2345.6179999999999</v>
      </c>
      <c r="BL10" s="338">
        <v>2249.6529999999998</v>
      </c>
      <c r="BM10" s="338">
        <v>2092.7179999999998</v>
      </c>
      <c r="BN10" s="338">
        <v>1957.107</v>
      </c>
      <c r="BO10" s="338">
        <v>2055.973</v>
      </c>
      <c r="BP10" s="338">
        <v>2197.2910000000002</v>
      </c>
      <c r="BQ10" s="338">
        <v>2228.6179999999999</v>
      </c>
      <c r="BR10" s="338">
        <v>2246.4</v>
      </c>
      <c r="BS10" s="338">
        <v>2130.473</v>
      </c>
      <c r="BT10" s="338">
        <v>1923.5309999999999</v>
      </c>
      <c r="BU10" s="338">
        <v>2066.0140000000001</v>
      </c>
      <c r="BV10" s="338">
        <v>2238.1559999999999</v>
      </c>
    </row>
    <row r="11" spans="1:74" ht="11.1" customHeight="1" x14ac:dyDescent="0.2">
      <c r="A11" s="554" t="s">
        <v>1220</v>
      </c>
      <c r="B11" s="558" t="s">
        <v>378</v>
      </c>
      <c r="C11" s="275">
        <v>1524.4977965</v>
      </c>
      <c r="D11" s="275">
        <v>1601.6925043000001</v>
      </c>
      <c r="E11" s="275">
        <v>1555.6196947999999</v>
      </c>
      <c r="F11" s="275">
        <v>1632.1777159999999</v>
      </c>
      <c r="G11" s="275">
        <v>1493.7941464999999</v>
      </c>
      <c r="H11" s="275">
        <v>1432.4911583000001</v>
      </c>
      <c r="I11" s="275">
        <v>1434.4747119000001</v>
      </c>
      <c r="J11" s="275">
        <v>1353.0159774000001</v>
      </c>
      <c r="K11" s="275">
        <v>1291.3833586999999</v>
      </c>
      <c r="L11" s="275">
        <v>1333.4974603000001</v>
      </c>
      <c r="M11" s="275">
        <v>1580.0883497</v>
      </c>
      <c r="N11" s="275">
        <v>1669.9181497</v>
      </c>
      <c r="O11" s="275">
        <v>1686.88913</v>
      </c>
      <c r="P11" s="275">
        <v>1823.3407407</v>
      </c>
      <c r="Q11" s="275">
        <v>1886.2563293999999</v>
      </c>
      <c r="R11" s="275">
        <v>1851.4823696999999</v>
      </c>
      <c r="S11" s="275">
        <v>1748.3045281</v>
      </c>
      <c r="T11" s="275">
        <v>1649.107534</v>
      </c>
      <c r="U11" s="275">
        <v>1607.34807</v>
      </c>
      <c r="V11" s="275">
        <v>1420.479621</v>
      </c>
      <c r="W11" s="275">
        <v>1429.9020370000001</v>
      </c>
      <c r="X11" s="275">
        <v>1518.9620152</v>
      </c>
      <c r="Y11" s="275">
        <v>1587.5790043</v>
      </c>
      <c r="Z11" s="275">
        <v>1777.7624197</v>
      </c>
      <c r="AA11" s="275">
        <v>1790.1314765</v>
      </c>
      <c r="AB11" s="275">
        <v>1911.2545093000001</v>
      </c>
      <c r="AC11" s="275">
        <v>2103.3947729000001</v>
      </c>
      <c r="AD11" s="275">
        <v>2164.6430260000002</v>
      </c>
      <c r="AE11" s="275">
        <v>2155.7667565000002</v>
      </c>
      <c r="AF11" s="275">
        <v>2088.4980943</v>
      </c>
      <c r="AG11" s="275">
        <v>1776.6635461000001</v>
      </c>
      <c r="AH11" s="275">
        <v>1542.3121100000001</v>
      </c>
      <c r="AI11" s="275">
        <v>1610.817006</v>
      </c>
      <c r="AJ11" s="275">
        <v>1763.3192873999999</v>
      </c>
      <c r="AK11" s="275">
        <v>1818.978885</v>
      </c>
      <c r="AL11" s="275">
        <v>1855.7399502999999</v>
      </c>
      <c r="AM11" s="275">
        <v>2028.5553929</v>
      </c>
      <c r="AN11" s="275">
        <v>2150.2802529000001</v>
      </c>
      <c r="AO11" s="275">
        <v>2105.0652700000001</v>
      </c>
      <c r="AP11" s="275">
        <v>2220.9882253000001</v>
      </c>
      <c r="AQ11" s="275">
        <v>2188.2325261000001</v>
      </c>
      <c r="AR11" s="275">
        <v>2228.7923409999999</v>
      </c>
      <c r="AS11" s="275">
        <v>1738.3794545000001</v>
      </c>
      <c r="AT11" s="275">
        <v>1764.7475187</v>
      </c>
      <c r="AU11" s="275">
        <v>1647.2369762999999</v>
      </c>
      <c r="AV11" s="275">
        <v>1662.6044135</v>
      </c>
      <c r="AW11" s="275">
        <v>1834.1444446999999</v>
      </c>
      <c r="AX11" s="275">
        <v>1887.5820547999999</v>
      </c>
      <c r="AY11" s="275">
        <v>1938.7093070999999</v>
      </c>
      <c r="AZ11" s="275">
        <v>1966.5963664000001</v>
      </c>
      <c r="BA11" s="275">
        <v>2060.9282733</v>
      </c>
      <c r="BB11" s="275">
        <v>2282.6913472000001</v>
      </c>
      <c r="BC11" s="275">
        <v>2301.6759999999999</v>
      </c>
      <c r="BD11" s="275">
        <v>2255.7570000000001</v>
      </c>
      <c r="BE11" s="338">
        <v>1942.117</v>
      </c>
      <c r="BF11" s="338">
        <v>1796.2850000000001</v>
      </c>
      <c r="BG11" s="338">
        <v>1785.0160000000001</v>
      </c>
      <c r="BH11" s="338">
        <v>1932.0309999999999</v>
      </c>
      <c r="BI11" s="338">
        <v>2073.0610000000001</v>
      </c>
      <c r="BJ11" s="338">
        <v>2080.154</v>
      </c>
      <c r="BK11" s="338">
        <v>2133.2750000000001</v>
      </c>
      <c r="BL11" s="338">
        <v>2159.2060000000001</v>
      </c>
      <c r="BM11" s="338">
        <v>2323.83</v>
      </c>
      <c r="BN11" s="338">
        <v>2432.377</v>
      </c>
      <c r="BO11" s="338">
        <v>2409.2489999999998</v>
      </c>
      <c r="BP11" s="338">
        <v>2455.0830000000001</v>
      </c>
      <c r="BQ11" s="338">
        <v>2182.6329999999998</v>
      </c>
      <c r="BR11" s="338">
        <v>1980.85</v>
      </c>
      <c r="BS11" s="338">
        <v>1955.8219999999999</v>
      </c>
      <c r="BT11" s="338">
        <v>2114.2269999999999</v>
      </c>
      <c r="BU11" s="338">
        <v>2250.5929999999998</v>
      </c>
      <c r="BV11" s="338">
        <v>2252.8960000000002</v>
      </c>
    </row>
    <row r="12" spans="1:74" ht="11.1" customHeight="1" x14ac:dyDescent="0.2">
      <c r="A12" s="554" t="s">
        <v>376</v>
      </c>
      <c r="B12" s="555" t="s">
        <v>438</v>
      </c>
      <c r="C12" s="275">
        <v>778.65753128999995</v>
      </c>
      <c r="D12" s="275">
        <v>795.93126857000004</v>
      </c>
      <c r="E12" s="275">
        <v>783.25497871000005</v>
      </c>
      <c r="F12" s="275">
        <v>749.03256133000002</v>
      </c>
      <c r="G12" s="275">
        <v>649.20694160999994</v>
      </c>
      <c r="H12" s="275">
        <v>680.46945200000005</v>
      </c>
      <c r="I12" s="275">
        <v>677.87809838999999</v>
      </c>
      <c r="J12" s="275">
        <v>616.84208774000001</v>
      </c>
      <c r="K12" s="275">
        <v>536.47073166999996</v>
      </c>
      <c r="L12" s="275">
        <v>536.46455193999998</v>
      </c>
      <c r="M12" s="275">
        <v>644.59434867000004</v>
      </c>
      <c r="N12" s="275">
        <v>747.27617968000004</v>
      </c>
      <c r="O12" s="275">
        <v>826.27554515999998</v>
      </c>
      <c r="P12" s="275">
        <v>832.37982966000004</v>
      </c>
      <c r="Q12" s="275">
        <v>883.54441128999997</v>
      </c>
      <c r="R12" s="275">
        <v>862.60094500000002</v>
      </c>
      <c r="S12" s="275">
        <v>822.14132257999995</v>
      </c>
      <c r="T12" s="275">
        <v>774.56223199999999</v>
      </c>
      <c r="U12" s="275">
        <v>692.10711226000001</v>
      </c>
      <c r="V12" s="275">
        <v>631.27576354999997</v>
      </c>
      <c r="W12" s="275">
        <v>545.58945232999997</v>
      </c>
      <c r="X12" s="275">
        <v>559.31794032000005</v>
      </c>
      <c r="Y12" s="275">
        <v>626.94216067000002</v>
      </c>
      <c r="Z12" s="275">
        <v>726.70206902999996</v>
      </c>
      <c r="AA12" s="275">
        <v>864.12423999999999</v>
      </c>
      <c r="AB12" s="275">
        <v>844.40170536000005</v>
      </c>
      <c r="AC12" s="275">
        <v>944.24441967999996</v>
      </c>
      <c r="AD12" s="275">
        <v>979.66548699999998</v>
      </c>
      <c r="AE12" s="275">
        <v>1044.6509742000001</v>
      </c>
      <c r="AF12" s="275">
        <v>1007.395804</v>
      </c>
      <c r="AG12" s="275">
        <v>854.55722967999998</v>
      </c>
      <c r="AH12" s="275">
        <v>704.86560581000003</v>
      </c>
      <c r="AI12" s="275">
        <v>635.56451566999999</v>
      </c>
      <c r="AJ12" s="275">
        <v>589.80251935000001</v>
      </c>
      <c r="AK12" s="275">
        <v>685.48762667000005</v>
      </c>
      <c r="AL12" s="275">
        <v>721.83567418999996</v>
      </c>
      <c r="AM12" s="275">
        <v>825.67362516000003</v>
      </c>
      <c r="AN12" s="275">
        <v>911.90786749999995</v>
      </c>
      <c r="AO12" s="275">
        <v>837.14497097000003</v>
      </c>
      <c r="AP12" s="275">
        <v>916.33543533</v>
      </c>
      <c r="AQ12" s="275">
        <v>981.75678065</v>
      </c>
      <c r="AR12" s="275">
        <v>931.82025033000002</v>
      </c>
      <c r="AS12" s="275">
        <v>774.66125194000006</v>
      </c>
      <c r="AT12" s="275">
        <v>690.32526160999998</v>
      </c>
      <c r="AU12" s="275">
        <v>622.15134366999996</v>
      </c>
      <c r="AV12" s="275">
        <v>605.83696128999998</v>
      </c>
      <c r="AW12" s="275">
        <v>739.20347500000003</v>
      </c>
      <c r="AX12" s="275">
        <v>765.41004935000001</v>
      </c>
      <c r="AY12" s="275">
        <v>791.72632773999999</v>
      </c>
      <c r="AZ12" s="275">
        <v>786.80772893000005</v>
      </c>
      <c r="BA12" s="275">
        <v>819.35252396999999</v>
      </c>
      <c r="BB12" s="275">
        <v>847.38809383</v>
      </c>
      <c r="BC12" s="275">
        <v>946.01900000000001</v>
      </c>
      <c r="BD12" s="275">
        <v>911.47529999999995</v>
      </c>
      <c r="BE12" s="338">
        <v>779.97339999999997</v>
      </c>
      <c r="BF12" s="338">
        <v>700.97090000000003</v>
      </c>
      <c r="BG12" s="338">
        <v>608.10749999999996</v>
      </c>
      <c r="BH12" s="338">
        <v>625.04790000000003</v>
      </c>
      <c r="BI12" s="338">
        <v>690.79639999999995</v>
      </c>
      <c r="BJ12" s="338">
        <v>743.5634</v>
      </c>
      <c r="BK12" s="338">
        <v>789.87070000000006</v>
      </c>
      <c r="BL12" s="338">
        <v>734.09939999999995</v>
      </c>
      <c r="BM12" s="338">
        <v>782.24739999999997</v>
      </c>
      <c r="BN12" s="338">
        <v>817.54669999999999</v>
      </c>
      <c r="BO12" s="338">
        <v>874.29200000000003</v>
      </c>
      <c r="BP12" s="338">
        <v>923.17550000000006</v>
      </c>
      <c r="BQ12" s="338">
        <v>862.55960000000005</v>
      </c>
      <c r="BR12" s="338">
        <v>737.19839999999999</v>
      </c>
      <c r="BS12" s="338">
        <v>621.20420000000001</v>
      </c>
      <c r="BT12" s="338">
        <v>620.92790000000002</v>
      </c>
      <c r="BU12" s="338">
        <v>680.73310000000004</v>
      </c>
      <c r="BV12" s="338">
        <v>764.87969999999996</v>
      </c>
    </row>
    <row r="13" spans="1:74" ht="11.1" customHeight="1" x14ac:dyDescent="0.2">
      <c r="A13" s="554" t="s">
        <v>379</v>
      </c>
      <c r="B13" s="555" t="s">
        <v>96</v>
      </c>
      <c r="C13" s="275">
        <v>489.10148548000001</v>
      </c>
      <c r="D13" s="275">
        <v>532.91232392999996</v>
      </c>
      <c r="E13" s="275">
        <v>493.80415065</v>
      </c>
      <c r="F13" s="275">
        <v>595.57162966999999</v>
      </c>
      <c r="G13" s="275">
        <v>553.26906484000006</v>
      </c>
      <c r="H13" s="275">
        <v>447.37553066999999</v>
      </c>
      <c r="I13" s="275">
        <v>441.14351806000002</v>
      </c>
      <c r="J13" s="275">
        <v>421.93636257999998</v>
      </c>
      <c r="K13" s="275">
        <v>465.71887600000002</v>
      </c>
      <c r="L13" s="275">
        <v>528.38833096999997</v>
      </c>
      <c r="M13" s="275">
        <v>656.05717900000002</v>
      </c>
      <c r="N13" s="275">
        <v>648.33459581</v>
      </c>
      <c r="O13" s="275">
        <v>595.69036065</v>
      </c>
      <c r="P13" s="275">
        <v>694.42163655000002</v>
      </c>
      <c r="Q13" s="275">
        <v>707.72287226000003</v>
      </c>
      <c r="R13" s="275">
        <v>693.31010432999994</v>
      </c>
      <c r="S13" s="275">
        <v>607.99672225999996</v>
      </c>
      <c r="T13" s="275">
        <v>543.44803300000001</v>
      </c>
      <c r="U13" s="275">
        <v>568.33409031999997</v>
      </c>
      <c r="V13" s="275">
        <v>438.36534999999998</v>
      </c>
      <c r="W13" s="275">
        <v>546.78799432999995</v>
      </c>
      <c r="X13" s="275">
        <v>655.98030515999994</v>
      </c>
      <c r="Y13" s="275">
        <v>646.85472600000003</v>
      </c>
      <c r="Z13" s="275">
        <v>746.62982</v>
      </c>
      <c r="AA13" s="275">
        <v>640.00922548000005</v>
      </c>
      <c r="AB13" s="275">
        <v>757.06857106999996</v>
      </c>
      <c r="AC13" s="275">
        <v>806.22348387</v>
      </c>
      <c r="AD13" s="275">
        <v>820.44264333000001</v>
      </c>
      <c r="AE13" s="275">
        <v>724.19463805999999</v>
      </c>
      <c r="AF13" s="275">
        <v>660.30395467000005</v>
      </c>
      <c r="AG13" s="275">
        <v>514.85350258000005</v>
      </c>
      <c r="AH13" s="275">
        <v>439.38849580999999</v>
      </c>
      <c r="AI13" s="275">
        <v>595.17290200000002</v>
      </c>
      <c r="AJ13" s="275">
        <v>816.31135839000001</v>
      </c>
      <c r="AK13" s="275">
        <v>802.71846400000004</v>
      </c>
      <c r="AL13" s="275">
        <v>792.74830386999997</v>
      </c>
      <c r="AM13" s="275">
        <v>866.51039032000006</v>
      </c>
      <c r="AN13" s="275">
        <v>860.56301821</v>
      </c>
      <c r="AO13" s="275">
        <v>880.10289612999998</v>
      </c>
      <c r="AP13" s="275">
        <v>892.75687832999995</v>
      </c>
      <c r="AQ13" s="275">
        <v>761.37974065000003</v>
      </c>
      <c r="AR13" s="275">
        <v>812.54994633000001</v>
      </c>
      <c r="AS13" s="275">
        <v>516.56663193999998</v>
      </c>
      <c r="AT13" s="275">
        <v>630.01280194000003</v>
      </c>
      <c r="AU13" s="275">
        <v>599.22088499999995</v>
      </c>
      <c r="AV13" s="275">
        <v>682.15598387</v>
      </c>
      <c r="AW13" s="275">
        <v>748.565021</v>
      </c>
      <c r="AX13" s="275">
        <v>800.79622386999995</v>
      </c>
      <c r="AY13" s="275">
        <v>811.75917547999995</v>
      </c>
      <c r="AZ13" s="275">
        <v>823.09628285999997</v>
      </c>
      <c r="BA13" s="275">
        <v>839.86493855000003</v>
      </c>
      <c r="BB13" s="275">
        <v>1007.2379978</v>
      </c>
      <c r="BC13" s="275">
        <v>895.90989999999999</v>
      </c>
      <c r="BD13" s="275">
        <v>855.79300000000001</v>
      </c>
      <c r="BE13" s="338">
        <v>692.61810000000003</v>
      </c>
      <c r="BF13" s="338">
        <v>621.96849999999995</v>
      </c>
      <c r="BG13" s="338">
        <v>726.27959999999996</v>
      </c>
      <c r="BH13" s="338">
        <v>890.76049999999998</v>
      </c>
      <c r="BI13" s="338">
        <v>1000.958</v>
      </c>
      <c r="BJ13" s="338">
        <v>972.10310000000004</v>
      </c>
      <c r="BK13" s="338">
        <v>993.14980000000003</v>
      </c>
      <c r="BL13" s="338">
        <v>1026.0889999999999</v>
      </c>
      <c r="BM13" s="338">
        <v>1095.444</v>
      </c>
      <c r="BN13" s="338">
        <v>1152.05</v>
      </c>
      <c r="BO13" s="338">
        <v>1029.5630000000001</v>
      </c>
      <c r="BP13" s="338">
        <v>975.79819999999995</v>
      </c>
      <c r="BQ13" s="338">
        <v>787.26660000000004</v>
      </c>
      <c r="BR13" s="338">
        <v>709.23770000000002</v>
      </c>
      <c r="BS13" s="338">
        <v>825.66470000000004</v>
      </c>
      <c r="BT13" s="338">
        <v>1020.412</v>
      </c>
      <c r="BU13" s="338">
        <v>1147.0640000000001</v>
      </c>
      <c r="BV13" s="338">
        <v>1086.1310000000001</v>
      </c>
    </row>
    <row r="14" spans="1:74" ht="11.1" customHeight="1" x14ac:dyDescent="0.2">
      <c r="A14" s="554" t="s">
        <v>380</v>
      </c>
      <c r="B14" s="555" t="s">
        <v>381</v>
      </c>
      <c r="C14" s="275">
        <v>119.8989629</v>
      </c>
      <c r="D14" s="275">
        <v>120.42648607</v>
      </c>
      <c r="E14" s="275">
        <v>111.51092806</v>
      </c>
      <c r="F14" s="275">
        <v>108.21349499999999</v>
      </c>
      <c r="G14" s="275">
        <v>107.67121161</v>
      </c>
      <c r="H14" s="275">
        <v>116.53676133</v>
      </c>
      <c r="I14" s="275">
        <v>122.78962065</v>
      </c>
      <c r="J14" s="275">
        <v>122.20132226</v>
      </c>
      <c r="K14" s="275">
        <v>115.011352</v>
      </c>
      <c r="L14" s="275">
        <v>104.91017644999999</v>
      </c>
      <c r="M14" s="275">
        <v>113.92909667000001</v>
      </c>
      <c r="N14" s="275">
        <v>115.72227581</v>
      </c>
      <c r="O14" s="275">
        <v>116.13752645</v>
      </c>
      <c r="P14" s="275">
        <v>117.46172724</v>
      </c>
      <c r="Q14" s="275">
        <v>109.76880226</v>
      </c>
      <c r="R14" s="275">
        <v>98.900148999999999</v>
      </c>
      <c r="S14" s="275">
        <v>102.81055741999999</v>
      </c>
      <c r="T14" s="275">
        <v>113.78541333</v>
      </c>
      <c r="U14" s="275">
        <v>117.99024903</v>
      </c>
      <c r="V14" s="275">
        <v>120.07211323</v>
      </c>
      <c r="W14" s="275">
        <v>113.57858333</v>
      </c>
      <c r="X14" s="275">
        <v>102.45427419000001</v>
      </c>
      <c r="Y14" s="275">
        <v>113.04072866999999</v>
      </c>
      <c r="Z14" s="275">
        <v>116.62736581</v>
      </c>
      <c r="AA14" s="275">
        <v>113.07827161</v>
      </c>
      <c r="AB14" s="275">
        <v>113.80320714</v>
      </c>
      <c r="AC14" s="275">
        <v>111.52488676999999</v>
      </c>
      <c r="AD14" s="275">
        <v>104.96267233</v>
      </c>
      <c r="AE14" s="275">
        <v>102.88473870999999</v>
      </c>
      <c r="AF14" s="275">
        <v>114.64509267</v>
      </c>
      <c r="AG14" s="275">
        <v>119.46681065</v>
      </c>
      <c r="AH14" s="275">
        <v>121.06496903</v>
      </c>
      <c r="AI14" s="275">
        <v>109.80670167</v>
      </c>
      <c r="AJ14" s="275">
        <v>106.63135129</v>
      </c>
      <c r="AK14" s="275">
        <v>114.34179433</v>
      </c>
      <c r="AL14" s="275">
        <v>120.59406129</v>
      </c>
      <c r="AM14" s="275">
        <v>121.24918613</v>
      </c>
      <c r="AN14" s="275">
        <v>120.68622000000001</v>
      </c>
      <c r="AO14" s="275">
        <v>114.04542065</v>
      </c>
      <c r="AP14" s="275">
        <v>103.19214067</v>
      </c>
      <c r="AQ14" s="275">
        <v>114.50784871</v>
      </c>
      <c r="AR14" s="275">
        <v>119.101157</v>
      </c>
      <c r="AS14" s="275">
        <v>119.03108226000001</v>
      </c>
      <c r="AT14" s="275">
        <v>115.16361065</v>
      </c>
      <c r="AU14" s="275">
        <v>109.46805367</v>
      </c>
      <c r="AV14" s="275">
        <v>105.70709515999999</v>
      </c>
      <c r="AW14" s="275">
        <v>109.473741</v>
      </c>
      <c r="AX14" s="275">
        <v>110.13412742</v>
      </c>
      <c r="AY14" s="275">
        <v>113.84728806</v>
      </c>
      <c r="AZ14" s="275">
        <v>113.04234429</v>
      </c>
      <c r="BA14" s="275">
        <v>104.54859116</v>
      </c>
      <c r="BB14" s="275">
        <v>99.587015367000006</v>
      </c>
      <c r="BC14" s="275">
        <v>110.7998</v>
      </c>
      <c r="BD14" s="275">
        <v>118.0843</v>
      </c>
      <c r="BE14" s="338">
        <v>122.1484</v>
      </c>
      <c r="BF14" s="338">
        <v>121.5008</v>
      </c>
      <c r="BG14" s="338">
        <v>113.5855</v>
      </c>
      <c r="BH14" s="338">
        <v>107.40860000000001</v>
      </c>
      <c r="BI14" s="338">
        <v>113.80540000000001</v>
      </c>
      <c r="BJ14" s="338">
        <v>117.2848</v>
      </c>
      <c r="BK14" s="338">
        <v>112.47199999999999</v>
      </c>
      <c r="BL14" s="338">
        <v>113.98099999999999</v>
      </c>
      <c r="BM14" s="338">
        <v>110.4498</v>
      </c>
      <c r="BN14" s="338">
        <v>103.0919</v>
      </c>
      <c r="BO14" s="338">
        <v>111.8348</v>
      </c>
      <c r="BP14" s="338">
        <v>118.81789999999999</v>
      </c>
      <c r="BQ14" s="338">
        <v>122.3412</v>
      </c>
      <c r="BR14" s="338">
        <v>121.2076</v>
      </c>
      <c r="BS14" s="338">
        <v>114.29040000000001</v>
      </c>
      <c r="BT14" s="338">
        <v>107.95489999999999</v>
      </c>
      <c r="BU14" s="338">
        <v>114.2392</v>
      </c>
      <c r="BV14" s="338">
        <v>118.3409</v>
      </c>
    </row>
    <row r="15" spans="1:74" ht="11.1" customHeight="1" x14ac:dyDescent="0.2">
      <c r="A15" s="554" t="s">
        <v>382</v>
      </c>
      <c r="B15" s="555" t="s">
        <v>383</v>
      </c>
      <c r="C15" s="275">
        <v>55.637714193999997</v>
      </c>
      <c r="D15" s="275">
        <v>54.434829999999998</v>
      </c>
      <c r="E15" s="275">
        <v>55.235085806000001</v>
      </c>
      <c r="F15" s="275">
        <v>57.641843999999999</v>
      </c>
      <c r="G15" s="275">
        <v>58.024363547999997</v>
      </c>
      <c r="H15" s="275">
        <v>59.469230332999999</v>
      </c>
      <c r="I15" s="275">
        <v>64.154108386999994</v>
      </c>
      <c r="J15" s="275">
        <v>61.981508065</v>
      </c>
      <c r="K15" s="275">
        <v>60.182892332999998</v>
      </c>
      <c r="L15" s="275">
        <v>59.456605484000001</v>
      </c>
      <c r="M15" s="275">
        <v>63.398084666999999</v>
      </c>
      <c r="N15" s="275">
        <v>63.524352903</v>
      </c>
      <c r="O15" s="275">
        <v>57.888681935000001</v>
      </c>
      <c r="P15" s="275">
        <v>58.906966552</v>
      </c>
      <c r="Q15" s="275">
        <v>58.361838386999999</v>
      </c>
      <c r="R15" s="275">
        <v>60.382793667000001</v>
      </c>
      <c r="S15" s="275">
        <v>61.580974515999998</v>
      </c>
      <c r="T15" s="275">
        <v>59.815518666999999</v>
      </c>
      <c r="U15" s="275">
        <v>59.367979677000001</v>
      </c>
      <c r="V15" s="275">
        <v>60.009957419000003</v>
      </c>
      <c r="W15" s="275">
        <v>58.554518000000002</v>
      </c>
      <c r="X15" s="275">
        <v>54.616231612999997</v>
      </c>
      <c r="Y15" s="275">
        <v>63.041595332999997</v>
      </c>
      <c r="Z15" s="275">
        <v>62.725529354999999</v>
      </c>
      <c r="AA15" s="275">
        <v>62.829602258000001</v>
      </c>
      <c r="AB15" s="275">
        <v>60.487057143000001</v>
      </c>
      <c r="AC15" s="275">
        <v>59.790340968000002</v>
      </c>
      <c r="AD15" s="275">
        <v>58.491304667000001</v>
      </c>
      <c r="AE15" s="275">
        <v>59.965046774000001</v>
      </c>
      <c r="AF15" s="275">
        <v>59.847770333</v>
      </c>
      <c r="AG15" s="275">
        <v>58.476265806000001</v>
      </c>
      <c r="AH15" s="275">
        <v>58.313540967999998</v>
      </c>
      <c r="AI15" s="275">
        <v>56.537999667000001</v>
      </c>
      <c r="AJ15" s="275">
        <v>55.400716451999998</v>
      </c>
      <c r="AK15" s="275">
        <v>59.819478666999998</v>
      </c>
      <c r="AL15" s="275">
        <v>60.558308709999999</v>
      </c>
      <c r="AM15" s="275">
        <v>59.803606451999997</v>
      </c>
      <c r="AN15" s="275">
        <v>62.881285714000001</v>
      </c>
      <c r="AO15" s="275">
        <v>60.318883870999997</v>
      </c>
      <c r="AP15" s="275">
        <v>58.881010332999999</v>
      </c>
      <c r="AQ15" s="275">
        <v>56.259538710000001</v>
      </c>
      <c r="AR15" s="275">
        <v>59.563185666999999</v>
      </c>
      <c r="AS15" s="275">
        <v>57.989075161000002</v>
      </c>
      <c r="AT15" s="275">
        <v>57.970775805999999</v>
      </c>
      <c r="AU15" s="275">
        <v>54.493026333000003</v>
      </c>
      <c r="AV15" s="275">
        <v>56.966566452000002</v>
      </c>
      <c r="AW15" s="275">
        <v>58.385696332999999</v>
      </c>
      <c r="AX15" s="275">
        <v>58.868864193999997</v>
      </c>
      <c r="AY15" s="275">
        <v>56.603877742000002</v>
      </c>
      <c r="AZ15" s="275">
        <v>56.078590357000003</v>
      </c>
      <c r="BA15" s="275">
        <v>55.245405484000003</v>
      </c>
      <c r="BB15" s="275">
        <v>53.026982967000002</v>
      </c>
      <c r="BC15" s="275">
        <v>55.22824</v>
      </c>
      <c r="BD15" s="275">
        <v>56.616799999999998</v>
      </c>
      <c r="BE15" s="338">
        <v>57.406730000000003</v>
      </c>
      <c r="BF15" s="338">
        <v>57.562179999999998</v>
      </c>
      <c r="BG15" s="338">
        <v>55.780200000000001</v>
      </c>
      <c r="BH15" s="338">
        <v>54.83634</v>
      </c>
      <c r="BI15" s="338">
        <v>57.842329999999997</v>
      </c>
      <c r="BJ15" s="338">
        <v>58.45637</v>
      </c>
      <c r="BK15" s="338">
        <v>56.016500000000001</v>
      </c>
      <c r="BL15" s="338">
        <v>56.066339999999997</v>
      </c>
      <c r="BM15" s="338">
        <v>56.197310000000002</v>
      </c>
      <c r="BN15" s="338">
        <v>55.363329999999998</v>
      </c>
      <c r="BO15" s="338">
        <v>56.563780000000001</v>
      </c>
      <c r="BP15" s="338">
        <v>56.714390000000002</v>
      </c>
      <c r="BQ15" s="338">
        <v>57.128120000000003</v>
      </c>
      <c r="BR15" s="338">
        <v>57.044119999999999</v>
      </c>
      <c r="BS15" s="338">
        <v>55.180050000000001</v>
      </c>
      <c r="BT15" s="338">
        <v>54.171810000000001</v>
      </c>
      <c r="BU15" s="338">
        <v>57.080280000000002</v>
      </c>
      <c r="BV15" s="338">
        <v>57.70675</v>
      </c>
    </row>
    <row r="16" spans="1:74" ht="11.1" customHeight="1" x14ac:dyDescent="0.2">
      <c r="A16" s="554" t="s">
        <v>384</v>
      </c>
      <c r="B16" s="555" t="s">
        <v>94</v>
      </c>
      <c r="C16" s="275">
        <v>43.932736452</v>
      </c>
      <c r="D16" s="275">
        <v>45.003540000000001</v>
      </c>
      <c r="E16" s="275">
        <v>44.967559354999999</v>
      </c>
      <c r="F16" s="275">
        <v>42.414259999999999</v>
      </c>
      <c r="G16" s="275">
        <v>44.843578065000003</v>
      </c>
      <c r="H16" s="275">
        <v>43.386921332999997</v>
      </c>
      <c r="I16" s="275">
        <v>43.765389999999996</v>
      </c>
      <c r="J16" s="275">
        <v>43.359441935</v>
      </c>
      <c r="K16" s="275">
        <v>40.095380667000001</v>
      </c>
      <c r="L16" s="275">
        <v>42.678458065000001</v>
      </c>
      <c r="M16" s="275">
        <v>44.454274333000001</v>
      </c>
      <c r="N16" s="275">
        <v>44.418981934999998</v>
      </c>
      <c r="O16" s="275">
        <v>42.967937419000002</v>
      </c>
      <c r="P16" s="275">
        <v>42.875302413999997</v>
      </c>
      <c r="Q16" s="275">
        <v>42.424471935</v>
      </c>
      <c r="R16" s="275">
        <v>40.298993666999998</v>
      </c>
      <c r="S16" s="275">
        <v>43.285173870999998</v>
      </c>
      <c r="T16" s="275">
        <v>41.713087332999997</v>
      </c>
      <c r="U16" s="275">
        <v>42.297266452000002</v>
      </c>
      <c r="V16" s="275">
        <v>42.718181289999997</v>
      </c>
      <c r="W16" s="275">
        <v>44.222527333000002</v>
      </c>
      <c r="X16" s="275">
        <v>43.650560968000001</v>
      </c>
      <c r="Y16" s="275">
        <v>45.461655667000002</v>
      </c>
      <c r="Z16" s="275">
        <v>46.899470968000003</v>
      </c>
      <c r="AA16" s="275">
        <v>44.599987419000001</v>
      </c>
      <c r="AB16" s="275">
        <v>44.245685356999999</v>
      </c>
      <c r="AC16" s="275">
        <v>44.661697742000001</v>
      </c>
      <c r="AD16" s="275">
        <v>44.559727000000002</v>
      </c>
      <c r="AE16" s="275">
        <v>41.401838386999998</v>
      </c>
      <c r="AF16" s="275">
        <v>40.464573000000001</v>
      </c>
      <c r="AG16" s="275">
        <v>43.722583548000003</v>
      </c>
      <c r="AH16" s="275">
        <v>43.388112903</v>
      </c>
      <c r="AI16" s="275">
        <v>43.232041332999998</v>
      </c>
      <c r="AJ16" s="275">
        <v>39.645459676999998</v>
      </c>
      <c r="AK16" s="275">
        <v>42.975232667</v>
      </c>
      <c r="AL16" s="275">
        <v>50.675089677000003</v>
      </c>
      <c r="AM16" s="275">
        <v>45.400248386999998</v>
      </c>
      <c r="AN16" s="275">
        <v>47.346689642999998</v>
      </c>
      <c r="AO16" s="275">
        <v>45.615766129000001</v>
      </c>
      <c r="AP16" s="275">
        <v>41.531317000000001</v>
      </c>
      <c r="AQ16" s="275">
        <v>46.268224515999997</v>
      </c>
      <c r="AR16" s="275">
        <v>45.636848667000002</v>
      </c>
      <c r="AS16" s="275">
        <v>46.314695161000003</v>
      </c>
      <c r="AT16" s="275">
        <v>46.088248387</v>
      </c>
      <c r="AU16" s="275">
        <v>46.265818332999999</v>
      </c>
      <c r="AV16" s="275">
        <v>43.444437741999998</v>
      </c>
      <c r="AW16" s="275">
        <v>46.576905332999999</v>
      </c>
      <c r="AX16" s="275">
        <v>49.527094839</v>
      </c>
      <c r="AY16" s="275">
        <v>46.967105484000001</v>
      </c>
      <c r="AZ16" s="275">
        <v>47.816682857000004</v>
      </c>
      <c r="BA16" s="275">
        <v>47.730458548000001</v>
      </c>
      <c r="BB16" s="275">
        <v>43.823841199999997</v>
      </c>
      <c r="BC16" s="275">
        <v>43.363619999999997</v>
      </c>
      <c r="BD16" s="275">
        <v>42.888089999999998</v>
      </c>
      <c r="BE16" s="338">
        <v>42.864319999999999</v>
      </c>
      <c r="BF16" s="338">
        <v>42.881329999999998</v>
      </c>
      <c r="BG16" s="338">
        <v>43.45449</v>
      </c>
      <c r="BH16" s="338">
        <v>42.560380000000002</v>
      </c>
      <c r="BI16" s="338">
        <v>44.45966</v>
      </c>
      <c r="BJ16" s="338">
        <v>44.46537</v>
      </c>
      <c r="BK16" s="338">
        <v>43.893459999999997</v>
      </c>
      <c r="BL16" s="338">
        <v>43.714419999999997</v>
      </c>
      <c r="BM16" s="338">
        <v>43.949069999999999</v>
      </c>
      <c r="BN16" s="338">
        <v>42.98471</v>
      </c>
      <c r="BO16" s="338">
        <v>43.407060000000001</v>
      </c>
      <c r="BP16" s="338">
        <v>42.919910000000002</v>
      </c>
      <c r="BQ16" s="338">
        <v>42.887630000000001</v>
      </c>
      <c r="BR16" s="338">
        <v>42.898400000000002</v>
      </c>
      <c r="BS16" s="338">
        <v>44.991880000000002</v>
      </c>
      <c r="BT16" s="338">
        <v>44.062950000000001</v>
      </c>
      <c r="BU16" s="338">
        <v>46.026310000000002</v>
      </c>
      <c r="BV16" s="338">
        <v>46.464210000000001</v>
      </c>
    </row>
    <row r="17" spans="1:74" ht="11.1" customHeight="1" x14ac:dyDescent="0.2">
      <c r="A17" s="554" t="s">
        <v>385</v>
      </c>
      <c r="B17" s="555" t="s">
        <v>95</v>
      </c>
      <c r="C17" s="275">
        <v>37.269366128999998</v>
      </c>
      <c r="D17" s="275">
        <v>52.984055714</v>
      </c>
      <c r="E17" s="275">
        <v>66.846992258</v>
      </c>
      <c r="F17" s="275">
        <v>79.303926000000004</v>
      </c>
      <c r="G17" s="275">
        <v>80.778986774000003</v>
      </c>
      <c r="H17" s="275">
        <v>85.253262667000001</v>
      </c>
      <c r="I17" s="275">
        <v>84.743976451999998</v>
      </c>
      <c r="J17" s="275">
        <v>86.695254839</v>
      </c>
      <c r="K17" s="275">
        <v>73.904126000000005</v>
      </c>
      <c r="L17" s="275">
        <v>61.599337419000001</v>
      </c>
      <c r="M17" s="275">
        <v>57.655366333000003</v>
      </c>
      <c r="N17" s="275">
        <v>50.641763548</v>
      </c>
      <c r="O17" s="275">
        <v>47.929078386999997</v>
      </c>
      <c r="P17" s="275">
        <v>77.295278276000005</v>
      </c>
      <c r="Q17" s="275">
        <v>84.433933225999994</v>
      </c>
      <c r="R17" s="275">
        <v>95.989384000000001</v>
      </c>
      <c r="S17" s="275">
        <v>110.48977742</v>
      </c>
      <c r="T17" s="275">
        <v>115.78324967</v>
      </c>
      <c r="U17" s="275">
        <v>127.25137226</v>
      </c>
      <c r="V17" s="275">
        <v>128.03825548</v>
      </c>
      <c r="W17" s="275">
        <v>121.16896167</v>
      </c>
      <c r="X17" s="275">
        <v>102.9427029</v>
      </c>
      <c r="Y17" s="275">
        <v>92.238138000000006</v>
      </c>
      <c r="Z17" s="275">
        <v>78.178164515999995</v>
      </c>
      <c r="AA17" s="275">
        <v>65.490149677000005</v>
      </c>
      <c r="AB17" s="275">
        <v>91.248283213999997</v>
      </c>
      <c r="AC17" s="275">
        <v>136.94994387</v>
      </c>
      <c r="AD17" s="275">
        <v>156.52119167000001</v>
      </c>
      <c r="AE17" s="275">
        <v>182.66952032</v>
      </c>
      <c r="AF17" s="275">
        <v>205.84089967</v>
      </c>
      <c r="AG17" s="275">
        <v>185.58715387000001</v>
      </c>
      <c r="AH17" s="275">
        <v>175.29138548</v>
      </c>
      <c r="AI17" s="275">
        <v>170.50284567</v>
      </c>
      <c r="AJ17" s="275">
        <v>155.52788226000001</v>
      </c>
      <c r="AK17" s="275">
        <v>113.63628867</v>
      </c>
      <c r="AL17" s="275">
        <v>109.32851257999999</v>
      </c>
      <c r="AM17" s="275">
        <v>109.91833645</v>
      </c>
      <c r="AN17" s="275">
        <v>146.89517179000001</v>
      </c>
      <c r="AO17" s="275">
        <v>167.83733226000001</v>
      </c>
      <c r="AP17" s="275">
        <v>208.29144367000001</v>
      </c>
      <c r="AQ17" s="275">
        <v>228.06039290000001</v>
      </c>
      <c r="AR17" s="275">
        <v>260.12095299999999</v>
      </c>
      <c r="AS17" s="275">
        <v>223.81671806</v>
      </c>
      <c r="AT17" s="275">
        <v>225.18682032000001</v>
      </c>
      <c r="AU17" s="275">
        <v>215.63784932999999</v>
      </c>
      <c r="AV17" s="275">
        <v>168.49336903</v>
      </c>
      <c r="AW17" s="275">
        <v>131.939606</v>
      </c>
      <c r="AX17" s="275">
        <v>102.84569516000001</v>
      </c>
      <c r="AY17" s="275">
        <v>117.80553258</v>
      </c>
      <c r="AZ17" s="275">
        <v>139.75473714</v>
      </c>
      <c r="BA17" s="275">
        <v>194.18635560999999</v>
      </c>
      <c r="BB17" s="275">
        <v>231.62741600000001</v>
      </c>
      <c r="BC17" s="275">
        <v>250.35579999999999</v>
      </c>
      <c r="BD17" s="275">
        <v>270.8997</v>
      </c>
      <c r="BE17" s="338">
        <v>247.10570000000001</v>
      </c>
      <c r="BF17" s="338">
        <v>251.40170000000001</v>
      </c>
      <c r="BG17" s="338">
        <v>237.8091</v>
      </c>
      <c r="BH17" s="338">
        <v>211.41720000000001</v>
      </c>
      <c r="BI17" s="338">
        <v>165.1987</v>
      </c>
      <c r="BJ17" s="338">
        <v>144.28110000000001</v>
      </c>
      <c r="BK17" s="338">
        <v>137.8725</v>
      </c>
      <c r="BL17" s="338">
        <v>185.25550000000001</v>
      </c>
      <c r="BM17" s="338">
        <v>235.54249999999999</v>
      </c>
      <c r="BN17" s="338">
        <v>261.33960000000002</v>
      </c>
      <c r="BO17" s="338">
        <v>293.58890000000002</v>
      </c>
      <c r="BP17" s="338">
        <v>337.65719999999999</v>
      </c>
      <c r="BQ17" s="338">
        <v>310.45010000000002</v>
      </c>
      <c r="BR17" s="338">
        <v>313.26330000000002</v>
      </c>
      <c r="BS17" s="338">
        <v>294.49029999999999</v>
      </c>
      <c r="BT17" s="338">
        <v>266.69760000000002</v>
      </c>
      <c r="BU17" s="338">
        <v>205.4494</v>
      </c>
      <c r="BV17" s="338">
        <v>179.37370000000001</v>
      </c>
    </row>
    <row r="18" spans="1:74" ht="11.1" customHeight="1" x14ac:dyDescent="0.2">
      <c r="A18" s="554" t="s">
        <v>377</v>
      </c>
      <c r="B18" s="555" t="s">
        <v>439</v>
      </c>
      <c r="C18" s="275">
        <v>-17.775806452000001</v>
      </c>
      <c r="D18" s="275">
        <v>-16.287857143</v>
      </c>
      <c r="E18" s="275">
        <v>-13.203387097</v>
      </c>
      <c r="F18" s="275">
        <v>-7.1470333332999996</v>
      </c>
      <c r="G18" s="275">
        <v>-11.942225806</v>
      </c>
      <c r="H18" s="275">
        <v>-13.260366667</v>
      </c>
      <c r="I18" s="275">
        <v>-16.56183871</v>
      </c>
      <c r="J18" s="275">
        <v>-20.189612903</v>
      </c>
      <c r="K18" s="275">
        <v>-18.134733333</v>
      </c>
      <c r="L18" s="275">
        <v>-14.300870968</v>
      </c>
      <c r="M18" s="275">
        <v>-9.5091999999999999</v>
      </c>
      <c r="N18" s="275">
        <v>-9.0549032258000004</v>
      </c>
      <c r="O18" s="275">
        <v>-10.056709677000001</v>
      </c>
      <c r="P18" s="275">
        <v>-13.74337931</v>
      </c>
      <c r="Q18" s="275">
        <v>-12.389258065</v>
      </c>
      <c r="R18" s="275">
        <v>-15.0626</v>
      </c>
      <c r="S18" s="275">
        <v>-10.345709677</v>
      </c>
      <c r="T18" s="275">
        <v>-16.576766667000001</v>
      </c>
      <c r="U18" s="275">
        <v>-25.286903226</v>
      </c>
      <c r="V18" s="275">
        <v>-29.098967741999999</v>
      </c>
      <c r="W18" s="275">
        <v>-23.844999999999999</v>
      </c>
      <c r="X18" s="275">
        <v>-18.089354838999999</v>
      </c>
      <c r="Y18" s="275">
        <v>-20.229833332999998</v>
      </c>
      <c r="Z18" s="275">
        <v>-24.286096774000001</v>
      </c>
      <c r="AA18" s="275">
        <v>-14.044064516000001</v>
      </c>
      <c r="AB18" s="275">
        <v>-18.139678571000001</v>
      </c>
      <c r="AC18" s="275">
        <v>-16.807580645000002</v>
      </c>
      <c r="AD18" s="275">
        <v>-14.6243</v>
      </c>
      <c r="AE18" s="275">
        <v>-13.650580645</v>
      </c>
      <c r="AF18" s="275">
        <v>-18.917200000000001</v>
      </c>
      <c r="AG18" s="275">
        <v>-24.499806452000001</v>
      </c>
      <c r="AH18" s="275">
        <v>-20.588193548</v>
      </c>
      <c r="AI18" s="275">
        <v>-20.2027</v>
      </c>
      <c r="AJ18" s="275">
        <v>-14.934903225999999</v>
      </c>
      <c r="AK18" s="275">
        <v>-15.9369</v>
      </c>
      <c r="AL18" s="275">
        <v>-21.158870967999999</v>
      </c>
      <c r="AM18" s="275">
        <v>-17.655838710000001</v>
      </c>
      <c r="AN18" s="275">
        <v>-11.255142856999999</v>
      </c>
      <c r="AO18" s="275">
        <v>-15.805225805999999</v>
      </c>
      <c r="AP18" s="275">
        <v>-12.563266667000001</v>
      </c>
      <c r="AQ18" s="275">
        <v>-12.583322580999999</v>
      </c>
      <c r="AR18" s="275">
        <v>-14.444133333</v>
      </c>
      <c r="AS18" s="275">
        <v>-20.789322581</v>
      </c>
      <c r="AT18" s="275">
        <v>-24.104354838999999</v>
      </c>
      <c r="AU18" s="275">
        <v>-20.103766666999999</v>
      </c>
      <c r="AV18" s="275">
        <v>-15.877483871000001</v>
      </c>
      <c r="AW18" s="275">
        <v>-11.423566666999999</v>
      </c>
      <c r="AX18" s="275">
        <v>-16.841000000000001</v>
      </c>
      <c r="AY18" s="275">
        <v>-10.419645161</v>
      </c>
      <c r="AZ18" s="275">
        <v>-13.882821429</v>
      </c>
      <c r="BA18" s="275">
        <v>-13.191677418999999</v>
      </c>
      <c r="BB18" s="275">
        <v>-3.4407000000000001</v>
      </c>
      <c r="BC18" s="275">
        <v>-8.1700280000000003</v>
      </c>
      <c r="BD18" s="275">
        <v>-12.21767</v>
      </c>
      <c r="BE18" s="338">
        <v>-16.288070000000001</v>
      </c>
      <c r="BF18" s="338">
        <v>-18.779019999999999</v>
      </c>
      <c r="BG18" s="338">
        <v>-15.88593</v>
      </c>
      <c r="BH18" s="338">
        <v>-13.75672</v>
      </c>
      <c r="BI18" s="338">
        <v>-13.795249999999999</v>
      </c>
      <c r="BJ18" s="338">
        <v>-15.1449</v>
      </c>
      <c r="BK18" s="338">
        <v>-14.70632</v>
      </c>
      <c r="BL18" s="338">
        <v>-13.92759</v>
      </c>
      <c r="BM18" s="338">
        <v>-12.436109999999999</v>
      </c>
      <c r="BN18" s="338">
        <v>-11.14927</v>
      </c>
      <c r="BO18" s="338">
        <v>-11.379810000000001</v>
      </c>
      <c r="BP18" s="338">
        <v>-13.995609999999999</v>
      </c>
      <c r="BQ18" s="338">
        <v>-17.616990000000001</v>
      </c>
      <c r="BR18" s="338">
        <v>-19.62115</v>
      </c>
      <c r="BS18" s="338">
        <v>-16.376740000000002</v>
      </c>
      <c r="BT18" s="338">
        <v>-14.08379</v>
      </c>
      <c r="BU18" s="338">
        <v>-13.853300000000001</v>
      </c>
      <c r="BV18" s="338">
        <v>-15.38157</v>
      </c>
    </row>
    <row r="19" spans="1:74" ht="11.1" customHeight="1" x14ac:dyDescent="0.2">
      <c r="A19" s="554" t="s">
        <v>386</v>
      </c>
      <c r="B19" s="557" t="s">
        <v>387</v>
      </c>
      <c r="C19" s="275">
        <v>36.115683226000002</v>
      </c>
      <c r="D19" s="275">
        <v>35.182960713999996</v>
      </c>
      <c r="E19" s="275">
        <v>33.897924838999998</v>
      </c>
      <c r="F19" s="275">
        <v>36.525607333000004</v>
      </c>
      <c r="G19" s="275">
        <v>38.212715160999998</v>
      </c>
      <c r="H19" s="275">
        <v>39.571400333</v>
      </c>
      <c r="I19" s="275">
        <v>41.703308710000002</v>
      </c>
      <c r="J19" s="275">
        <v>41.947852902999998</v>
      </c>
      <c r="K19" s="275">
        <v>39.394487667</v>
      </c>
      <c r="L19" s="275">
        <v>38.853189677000003</v>
      </c>
      <c r="M19" s="275">
        <v>39.900061000000001</v>
      </c>
      <c r="N19" s="275">
        <v>39.622039676999997</v>
      </c>
      <c r="O19" s="275">
        <v>37.195283871000001</v>
      </c>
      <c r="P19" s="275">
        <v>35.899506207000002</v>
      </c>
      <c r="Q19" s="275">
        <v>35.159114193999997</v>
      </c>
      <c r="R19" s="275">
        <v>36.974993667</v>
      </c>
      <c r="S19" s="275">
        <v>38.550483225999997</v>
      </c>
      <c r="T19" s="275">
        <v>39.344165332999999</v>
      </c>
      <c r="U19" s="275">
        <v>39.515790000000003</v>
      </c>
      <c r="V19" s="275">
        <v>40.252013226000003</v>
      </c>
      <c r="W19" s="275">
        <v>38.920236666999998</v>
      </c>
      <c r="X19" s="275">
        <v>35.748875806000001</v>
      </c>
      <c r="Y19" s="275">
        <v>36.594092000000003</v>
      </c>
      <c r="Z19" s="275">
        <v>36.744293226000003</v>
      </c>
      <c r="AA19" s="275">
        <v>35.277940968000003</v>
      </c>
      <c r="AB19" s="275">
        <v>35.537195713999999</v>
      </c>
      <c r="AC19" s="275">
        <v>34.268238064999998</v>
      </c>
      <c r="AD19" s="275">
        <v>34.986117667000002</v>
      </c>
      <c r="AE19" s="275">
        <v>34.923877742000002</v>
      </c>
      <c r="AF19" s="275">
        <v>36.627407667</v>
      </c>
      <c r="AG19" s="275">
        <v>39.058261934999997</v>
      </c>
      <c r="AH19" s="275">
        <v>39.345487419000001</v>
      </c>
      <c r="AI19" s="275">
        <v>34.450259666999997</v>
      </c>
      <c r="AJ19" s="275">
        <v>33.118267097</v>
      </c>
      <c r="AK19" s="275">
        <v>35.910941667000003</v>
      </c>
      <c r="AL19" s="275">
        <v>36.970191935000003</v>
      </c>
      <c r="AM19" s="275">
        <v>35.961335161000001</v>
      </c>
      <c r="AN19" s="275">
        <v>35.751190356999999</v>
      </c>
      <c r="AO19" s="275">
        <v>35.917635806</v>
      </c>
      <c r="AP19" s="275">
        <v>34.605546666999999</v>
      </c>
      <c r="AQ19" s="275">
        <v>34.658228065000003</v>
      </c>
      <c r="AR19" s="275">
        <v>37.019196667000003</v>
      </c>
      <c r="AS19" s="275">
        <v>36.007682580999997</v>
      </c>
      <c r="AT19" s="275">
        <v>32.477576452000001</v>
      </c>
      <c r="AU19" s="275">
        <v>26.681843000000001</v>
      </c>
      <c r="AV19" s="275">
        <v>35.206751613000002</v>
      </c>
      <c r="AW19" s="275">
        <v>36.022666000000001</v>
      </c>
      <c r="AX19" s="275">
        <v>37.007904838999998</v>
      </c>
      <c r="AY19" s="275">
        <v>36.413283870999997</v>
      </c>
      <c r="AZ19" s="275">
        <v>33.023341428999998</v>
      </c>
      <c r="BA19" s="275">
        <v>32.850394581000003</v>
      </c>
      <c r="BB19" s="275">
        <v>31.883703867000001</v>
      </c>
      <c r="BC19" s="275">
        <v>35.44032</v>
      </c>
      <c r="BD19" s="275">
        <v>36.416539999999998</v>
      </c>
      <c r="BE19" s="338">
        <v>35.540109999999999</v>
      </c>
      <c r="BF19" s="338">
        <v>37.581020000000002</v>
      </c>
      <c r="BG19" s="338">
        <v>34.123069999999998</v>
      </c>
      <c r="BH19" s="338">
        <v>35.226590000000002</v>
      </c>
      <c r="BI19" s="338">
        <v>36.107050000000001</v>
      </c>
      <c r="BJ19" s="338">
        <v>37.715449999999997</v>
      </c>
      <c r="BK19" s="338">
        <v>36.231140000000003</v>
      </c>
      <c r="BL19" s="338">
        <v>33.56758</v>
      </c>
      <c r="BM19" s="338">
        <v>34.350380000000001</v>
      </c>
      <c r="BN19" s="338">
        <v>33.273249999999997</v>
      </c>
      <c r="BO19" s="338">
        <v>35.882860000000001</v>
      </c>
      <c r="BP19" s="338">
        <v>36.626469999999998</v>
      </c>
      <c r="BQ19" s="338">
        <v>35.683199999999999</v>
      </c>
      <c r="BR19" s="338">
        <v>37.571739999999998</v>
      </c>
      <c r="BS19" s="338">
        <v>33.971519999999998</v>
      </c>
      <c r="BT19" s="338">
        <v>35.025469999999999</v>
      </c>
      <c r="BU19" s="338">
        <v>35.901670000000003</v>
      </c>
      <c r="BV19" s="338">
        <v>37.479379999999999</v>
      </c>
    </row>
    <row r="20" spans="1:74" ht="11.1" customHeight="1" x14ac:dyDescent="0.2">
      <c r="A20" s="554" t="s">
        <v>388</v>
      </c>
      <c r="B20" s="555" t="s">
        <v>389</v>
      </c>
      <c r="C20" s="275">
        <v>11627.585870999999</v>
      </c>
      <c r="D20" s="275">
        <v>11945.555041</v>
      </c>
      <c r="E20" s="275">
        <v>10457.802857000001</v>
      </c>
      <c r="F20" s="275">
        <v>9804.4445830000004</v>
      </c>
      <c r="G20" s="275">
        <v>10389.900227</v>
      </c>
      <c r="H20" s="275">
        <v>12080.306553</v>
      </c>
      <c r="I20" s="275">
        <v>12916.737018</v>
      </c>
      <c r="J20" s="275">
        <v>12648.909605999999</v>
      </c>
      <c r="K20" s="275">
        <v>11670.721434999999</v>
      </c>
      <c r="L20" s="275">
        <v>10068.118539999999</v>
      </c>
      <c r="M20" s="275">
        <v>10021.775414</v>
      </c>
      <c r="N20" s="275">
        <v>10465.394145</v>
      </c>
      <c r="O20" s="275">
        <v>11378.034221</v>
      </c>
      <c r="P20" s="275">
        <v>10816.737773999999</v>
      </c>
      <c r="Q20" s="275">
        <v>9819.0185774000001</v>
      </c>
      <c r="R20" s="275">
        <v>9763.1181737000006</v>
      </c>
      <c r="S20" s="275">
        <v>10218.853282</v>
      </c>
      <c r="T20" s="275">
        <v>12259.373023</v>
      </c>
      <c r="U20" s="275">
        <v>13286.67539</v>
      </c>
      <c r="V20" s="275">
        <v>13216.155049999999</v>
      </c>
      <c r="W20" s="275">
        <v>11716.148757999999</v>
      </c>
      <c r="X20" s="275">
        <v>10095.005122</v>
      </c>
      <c r="Y20" s="275">
        <v>9902.0588850000004</v>
      </c>
      <c r="Z20" s="275">
        <v>11140.082952000001</v>
      </c>
      <c r="AA20" s="275">
        <v>11070.64393</v>
      </c>
      <c r="AB20" s="275">
        <v>10344.733265999999</v>
      </c>
      <c r="AC20" s="275">
        <v>10255.972737</v>
      </c>
      <c r="AD20" s="275">
        <v>9810.8316319999994</v>
      </c>
      <c r="AE20" s="275">
        <v>10403.793109</v>
      </c>
      <c r="AF20" s="275">
        <v>11930.547311</v>
      </c>
      <c r="AG20" s="275">
        <v>13044.732088999999</v>
      </c>
      <c r="AH20" s="275">
        <v>12398.143435</v>
      </c>
      <c r="AI20" s="275">
        <v>11195.372619</v>
      </c>
      <c r="AJ20" s="275">
        <v>10334.718384</v>
      </c>
      <c r="AK20" s="275">
        <v>10343.847258</v>
      </c>
      <c r="AL20" s="275">
        <v>11401.672785999999</v>
      </c>
      <c r="AM20" s="275">
        <v>12074.968244</v>
      </c>
      <c r="AN20" s="275">
        <v>10932.693738</v>
      </c>
      <c r="AO20" s="275">
        <v>10354.256447</v>
      </c>
      <c r="AP20" s="275">
        <v>10057.963641</v>
      </c>
      <c r="AQ20" s="275">
        <v>10957.886397</v>
      </c>
      <c r="AR20" s="275">
        <v>12413.251643</v>
      </c>
      <c r="AS20" s="275">
        <v>13307.814704</v>
      </c>
      <c r="AT20" s="275">
        <v>13160.680965</v>
      </c>
      <c r="AU20" s="275">
        <v>11890.918858000001</v>
      </c>
      <c r="AV20" s="275">
        <v>10502.046168000001</v>
      </c>
      <c r="AW20" s="275">
        <v>10746.957124</v>
      </c>
      <c r="AX20" s="275">
        <v>10881.749678</v>
      </c>
      <c r="AY20" s="275">
        <v>11538.393866</v>
      </c>
      <c r="AZ20" s="275">
        <v>11188.48921</v>
      </c>
      <c r="BA20" s="275">
        <v>10425.382582</v>
      </c>
      <c r="BB20" s="275">
        <v>9837.2843462000001</v>
      </c>
      <c r="BC20" s="275">
        <v>10670.29</v>
      </c>
      <c r="BD20" s="275">
        <v>11939.27</v>
      </c>
      <c r="BE20" s="338">
        <v>12926.05</v>
      </c>
      <c r="BF20" s="338">
        <v>12944.62</v>
      </c>
      <c r="BG20" s="338">
        <v>11109.79</v>
      </c>
      <c r="BH20" s="338">
        <v>10346.18</v>
      </c>
      <c r="BI20" s="338">
        <v>10251.77</v>
      </c>
      <c r="BJ20" s="338">
        <v>11067.65</v>
      </c>
      <c r="BK20" s="338">
        <v>11472.38</v>
      </c>
      <c r="BL20" s="338">
        <v>11144.9</v>
      </c>
      <c r="BM20" s="338">
        <v>10389.780000000001</v>
      </c>
      <c r="BN20" s="338">
        <v>9816.0130000000008</v>
      </c>
      <c r="BO20" s="338">
        <v>10551.46</v>
      </c>
      <c r="BP20" s="338">
        <v>11961.89</v>
      </c>
      <c r="BQ20" s="338">
        <v>13053.57</v>
      </c>
      <c r="BR20" s="338">
        <v>13050.72</v>
      </c>
      <c r="BS20" s="338">
        <v>11164.72</v>
      </c>
      <c r="BT20" s="338">
        <v>10375.02</v>
      </c>
      <c r="BU20" s="338">
        <v>10272.950000000001</v>
      </c>
      <c r="BV20" s="338">
        <v>11090.58</v>
      </c>
    </row>
    <row r="21" spans="1:74" ht="11.1" customHeight="1" x14ac:dyDescent="0.2">
      <c r="A21" s="548"/>
      <c r="B21" s="131" t="s">
        <v>390</v>
      </c>
      <c r="C21" s="251"/>
      <c r="D21" s="251"/>
      <c r="E21" s="251"/>
      <c r="F21" s="251"/>
      <c r="G21" s="251"/>
      <c r="H21" s="251"/>
      <c r="I21" s="251"/>
      <c r="J21" s="251"/>
      <c r="K21" s="251"/>
      <c r="L21" s="251"/>
      <c r="M21" s="251"/>
      <c r="N21" s="251"/>
      <c r="O21" s="251"/>
      <c r="P21" s="251"/>
      <c r="Q21" s="251"/>
      <c r="R21" s="251"/>
      <c r="S21" s="251"/>
      <c r="T21" s="251"/>
      <c r="U21" s="251"/>
      <c r="V21" s="251"/>
      <c r="W21" s="251"/>
      <c r="X21" s="251"/>
      <c r="Y21" s="251"/>
      <c r="Z21" s="251"/>
      <c r="AA21" s="251"/>
      <c r="AB21" s="251"/>
      <c r="AC21" s="251"/>
      <c r="AD21" s="251"/>
      <c r="AE21" s="251"/>
      <c r="AF21" s="251"/>
      <c r="AG21" s="251"/>
      <c r="AH21" s="251"/>
      <c r="AI21" s="251"/>
      <c r="AJ21" s="251"/>
      <c r="AK21" s="251"/>
      <c r="AL21" s="251"/>
      <c r="AM21" s="251"/>
      <c r="AN21" s="251"/>
      <c r="AO21" s="251"/>
      <c r="AP21" s="251"/>
      <c r="AQ21" s="251"/>
      <c r="AR21" s="251"/>
      <c r="AS21" s="251"/>
      <c r="AT21" s="251"/>
      <c r="AU21" s="251"/>
      <c r="AV21" s="251"/>
      <c r="AW21" s="251"/>
      <c r="AX21" s="251"/>
      <c r="AY21" s="251"/>
      <c r="AZ21" s="251"/>
      <c r="BA21" s="251"/>
      <c r="BB21" s="251"/>
      <c r="BC21" s="251"/>
      <c r="BD21" s="251"/>
      <c r="BE21" s="364"/>
      <c r="BF21" s="364"/>
      <c r="BG21" s="364"/>
      <c r="BH21" s="364"/>
      <c r="BI21" s="364"/>
      <c r="BJ21" s="364"/>
      <c r="BK21" s="364"/>
      <c r="BL21" s="364"/>
      <c r="BM21" s="364"/>
      <c r="BN21" s="364"/>
      <c r="BO21" s="364"/>
      <c r="BP21" s="364"/>
      <c r="BQ21" s="364"/>
      <c r="BR21" s="364"/>
      <c r="BS21" s="364"/>
      <c r="BT21" s="364"/>
      <c r="BU21" s="364"/>
      <c r="BV21" s="364"/>
    </row>
    <row r="22" spans="1:74" ht="11.1" customHeight="1" x14ac:dyDescent="0.2">
      <c r="A22" s="554" t="s">
        <v>391</v>
      </c>
      <c r="B22" s="555" t="s">
        <v>90</v>
      </c>
      <c r="C22" s="275">
        <v>301.47949548000003</v>
      </c>
      <c r="D22" s="275">
        <v>335.40133929000001</v>
      </c>
      <c r="E22" s="275">
        <v>238.50713451999999</v>
      </c>
      <c r="F22" s="275">
        <v>149.24730532999999</v>
      </c>
      <c r="G22" s="275">
        <v>185.37340387</v>
      </c>
      <c r="H22" s="275">
        <v>182.18187767000001</v>
      </c>
      <c r="I22" s="275">
        <v>192.36114355000001</v>
      </c>
      <c r="J22" s="275">
        <v>208.84314548</v>
      </c>
      <c r="K22" s="275">
        <v>194.36913533000001</v>
      </c>
      <c r="L22" s="275">
        <v>123.92572516</v>
      </c>
      <c r="M22" s="275">
        <v>154.399856</v>
      </c>
      <c r="N22" s="275">
        <v>132.11985741999999</v>
      </c>
      <c r="O22" s="275">
        <v>218.62229354999999</v>
      </c>
      <c r="P22" s="275">
        <v>185.06204621000001</v>
      </c>
      <c r="Q22" s="275">
        <v>84.822597419000004</v>
      </c>
      <c r="R22" s="275">
        <v>123.96186833</v>
      </c>
      <c r="S22" s="275">
        <v>133.23418710000001</v>
      </c>
      <c r="T22" s="275">
        <v>167.05662867000001</v>
      </c>
      <c r="U22" s="275">
        <v>224.09198194000001</v>
      </c>
      <c r="V22" s="275">
        <v>220.55428677</v>
      </c>
      <c r="W22" s="275">
        <v>168.33157499999999</v>
      </c>
      <c r="X22" s="275">
        <v>115.25277323</v>
      </c>
      <c r="Y22" s="275">
        <v>130.10520099999999</v>
      </c>
      <c r="Z22" s="275">
        <v>205.05069419</v>
      </c>
      <c r="AA22" s="275">
        <v>160.38375031999999</v>
      </c>
      <c r="AB22" s="275">
        <v>139.96354857</v>
      </c>
      <c r="AC22" s="275">
        <v>163.98483870999999</v>
      </c>
      <c r="AD22" s="275">
        <v>117.632627</v>
      </c>
      <c r="AE22" s="275">
        <v>138.00202580999999</v>
      </c>
      <c r="AF22" s="275">
        <v>144.07943033000001</v>
      </c>
      <c r="AG22" s="275">
        <v>163.93918355</v>
      </c>
      <c r="AH22" s="275">
        <v>137.05148419</v>
      </c>
      <c r="AI22" s="275">
        <v>104.02120266999999</v>
      </c>
      <c r="AJ22" s="275">
        <v>91.955650323</v>
      </c>
      <c r="AK22" s="275">
        <v>131.20791467000001</v>
      </c>
      <c r="AL22" s="275">
        <v>192.50520645</v>
      </c>
      <c r="AM22" s="275">
        <v>194.12258806</v>
      </c>
      <c r="AN22" s="275">
        <v>131.02309821</v>
      </c>
      <c r="AO22" s="275">
        <v>121.16765968</v>
      </c>
      <c r="AP22" s="275">
        <v>127.35336067</v>
      </c>
      <c r="AQ22" s="275">
        <v>105.24464161</v>
      </c>
      <c r="AR22" s="275">
        <v>128.28812332999999</v>
      </c>
      <c r="AS22" s="275">
        <v>153.47851968000001</v>
      </c>
      <c r="AT22" s="275">
        <v>145.38535257999999</v>
      </c>
      <c r="AU22" s="275">
        <v>96.157073667000006</v>
      </c>
      <c r="AV22" s="275">
        <v>82.305840967999998</v>
      </c>
      <c r="AW22" s="275">
        <v>112.73694433</v>
      </c>
      <c r="AX22" s="275">
        <v>149.86651968000001</v>
      </c>
      <c r="AY22" s="275">
        <v>171.38745129</v>
      </c>
      <c r="AZ22" s="275">
        <v>126.2584275</v>
      </c>
      <c r="BA22" s="275">
        <v>123.2198831</v>
      </c>
      <c r="BB22" s="275">
        <v>110.29753263000001</v>
      </c>
      <c r="BC22" s="275">
        <v>76.588639999999998</v>
      </c>
      <c r="BD22" s="275">
        <v>152.86519999999999</v>
      </c>
      <c r="BE22" s="338">
        <v>109.6283</v>
      </c>
      <c r="BF22" s="338">
        <v>91.144919999999999</v>
      </c>
      <c r="BG22" s="338">
        <v>26.7379</v>
      </c>
      <c r="BH22" s="338">
        <v>54.024050000000003</v>
      </c>
      <c r="BI22" s="338">
        <v>86.599590000000006</v>
      </c>
      <c r="BJ22" s="338">
        <v>144.9863</v>
      </c>
      <c r="BK22" s="338">
        <v>186.25559999999999</v>
      </c>
      <c r="BL22" s="338">
        <v>158.6985</v>
      </c>
      <c r="BM22" s="338">
        <v>121.42659999999999</v>
      </c>
      <c r="BN22" s="338">
        <v>84.083250000000007</v>
      </c>
      <c r="BO22" s="338">
        <v>59.448869999999999</v>
      </c>
      <c r="BP22" s="338">
        <v>111.7954</v>
      </c>
      <c r="BQ22" s="338">
        <v>114.8344</v>
      </c>
      <c r="BR22" s="338">
        <v>99.863849999999999</v>
      </c>
      <c r="BS22" s="338">
        <v>43.71425</v>
      </c>
      <c r="BT22" s="338">
        <v>67.724069999999998</v>
      </c>
      <c r="BU22" s="338">
        <v>81.033959999999993</v>
      </c>
      <c r="BV22" s="338">
        <v>131.97640000000001</v>
      </c>
    </row>
    <row r="23" spans="1:74" ht="11.1" customHeight="1" x14ac:dyDescent="0.2">
      <c r="A23" s="554" t="s">
        <v>392</v>
      </c>
      <c r="B23" s="555" t="s">
        <v>91</v>
      </c>
      <c r="C23" s="275">
        <v>480.59963193999999</v>
      </c>
      <c r="D23" s="275">
        <v>434.07704143000001</v>
      </c>
      <c r="E23" s="275">
        <v>520.61673323000002</v>
      </c>
      <c r="F23" s="275">
        <v>462.55996133000002</v>
      </c>
      <c r="G23" s="275">
        <v>546.20087032000004</v>
      </c>
      <c r="H23" s="275">
        <v>592.73205132999999</v>
      </c>
      <c r="I23" s="275">
        <v>739.82728323000003</v>
      </c>
      <c r="J23" s="275">
        <v>745.96166547999997</v>
      </c>
      <c r="K23" s="275">
        <v>666.13928967000004</v>
      </c>
      <c r="L23" s="275">
        <v>579.51356032000001</v>
      </c>
      <c r="M23" s="275">
        <v>527.43344533000004</v>
      </c>
      <c r="N23" s="275">
        <v>506.41513515999998</v>
      </c>
      <c r="O23" s="275">
        <v>515.70664581000005</v>
      </c>
      <c r="P23" s="275">
        <v>501.15103930999999</v>
      </c>
      <c r="Q23" s="275">
        <v>512.73254128999997</v>
      </c>
      <c r="R23" s="275">
        <v>541.31177066999999</v>
      </c>
      <c r="S23" s="275">
        <v>569.84905871000001</v>
      </c>
      <c r="T23" s="275">
        <v>685.96702100000005</v>
      </c>
      <c r="U23" s="275">
        <v>839.12878548000003</v>
      </c>
      <c r="V23" s="275">
        <v>868.49936806000005</v>
      </c>
      <c r="W23" s="275">
        <v>685.53290267</v>
      </c>
      <c r="X23" s="275">
        <v>531.47592968000004</v>
      </c>
      <c r="Y23" s="275">
        <v>506.22516899999999</v>
      </c>
      <c r="Z23" s="275">
        <v>523.11188742000002</v>
      </c>
      <c r="AA23" s="275">
        <v>526.71090645000004</v>
      </c>
      <c r="AB23" s="275">
        <v>513.77984857000001</v>
      </c>
      <c r="AC23" s="275">
        <v>524.44998065000004</v>
      </c>
      <c r="AD23" s="275">
        <v>490.203821</v>
      </c>
      <c r="AE23" s="275">
        <v>474.24487871000002</v>
      </c>
      <c r="AF23" s="275">
        <v>618.53977099999997</v>
      </c>
      <c r="AG23" s="275">
        <v>749.50160903000005</v>
      </c>
      <c r="AH23" s="275">
        <v>712.37567322999996</v>
      </c>
      <c r="AI23" s="275">
        <v>644.95890567000004</v>
      </c>
      <c r="AJ23" s="275">
        <v>575.21461386999999</v>
      </c>
      <c r="AK23" s="275">
        <v>494.47684033000002</v>
      </c>
      <c r="AL23" s="275">
        <v>526.95685097</v>
      </c>
      <c r="AM23" s="275">
        <v>464.76034515999999</v>
      </c>
      <c r="AN23" s="275">
        <v>508.13953857000001</v>
      </c>
      <c r="AO23" s="275">
        <v>527.18690418999995</v>
      </c>
      <c r="AP23" s="275">
        <v>486.78879633000003</v>
      </c>
      <c r="AQ23" s="275">
        <v>481.02174355</v>
      </c>
      <c r="AR23" s="275">
        <v>615.00958232999994</v>
      </c>
      <c r="AS23" s="275">
        <v>799.14098741999999</v>
      </c>
      <c r="AT23" s="275">
        <v>842.01040064999995</v>
      </c>
      <c r="AU23" s="275">
        <v>706.37360100000001</v>
      </c>
      <c r="AV23" s="275">
        <v>596.89047452</v>
      </c>
      <c r="AW23" s="275">
        <v>540.32833500000004</v>
      </c>
      <c r="AX23" s="275">
        <v>547.25549870999998</v>
      </c>
      <c r="AY23" s="275">
        <v>595.06138515999999</v>
      </c>
      <c r="AZ23" s="275">
        <v>621.73932749999994</v>
      </c>
      <c r="BA23" s="275">
        <v>563.52175103000002</v>
      </c>
      <c r="BB23" s="275">
        <v>508.31831936999998</v>
      </c>
      <c r="BC23" s="275">
        <v>514.76400000000001</v>
      </c>
      <c r="BD23" s="275">
        <v>676.63840000000005</v>
      </c>
      <c r="BE23" s="338">
        <v>810.20680000000004</v>
      </c>
      <c r="BF23" s="338">
        <v>828.57770000000005</v>
      </c>
      <c r="BG23" s="338">
        <v>693.8854</v>
      </c>
      <c r="BH23" s="338">
        <v>621.53470000000004</v>
      </c>
      <c r="BI23" s="338">
        <v>586.9239</v>
      </c>
      <c r="BJ23" s="338">
        <v>629.52769999999998</v>
      </c>
      <c r="BK23" s="338">
        <v>601.01170000000002</v>
      </c>
      <c r="BL23" s="338">
        <v>633.59640000000002</v>
      </c>
      <c r="BM23" s="338">
        <v>594.80999999999995</v>
      </c>
      <c r="BN23" s="338">
        <v>557.78459999999995</v>
      </c>
      <c r="BO23" s="338">
        <v>593.94659999999999</v>
      </c>
      <c r="BP23" s="338">
        <v>744.28020000000004</v>
      </c>
      <c r="BQ23" s="338">
        <v>830.65189999999996</v>
      </c>
      <c r="BR23" s="338">
        <v>844.68529999999998</v>
      </c>
      <c r="BS23" s="338">
        <v>694.16759999999999</v>
      </c>
      <c r="BT23" s="338">
        <v>605.52520000000004</v>
      </c>
      <c r="BU23" s="338">
        <v>594.12760000000003</v>
      </c>
      <c r="BV23" s="338">
        <v>628.00170000000003</v>
      </c>
    </row>
    <row r="24" spans="1:74" ht="11.1" customHeight="1" x14ac:dyDescent="0.2">
      <c r="A24" s="554" t="s">
        <v>393</v>
      </c>
      <c r="B24" s="557" t="s">
        <v>373</v>
      </c>
      <c r="C24" s="275">
        <v>23.200439676999999</v>
      </c>
      <c r="D24" s="275">
        <v>119.56993357</v>
      </c>
      <c r="E24" s="275">
        <v>6.4290329032000004</v>
      </c>
      <c r="F24" s="275">
        <v>2.0073370000000001</v>
      </c>
      <c r="G24" s="275">
        <v>2.5658312902999998</v>
      </c>
      <c r="H24" s="275">
        <v>2.1096110000000001</v>
      </c>
      <c r="I24" s="275">
        <v>4.5978787096999998</v>
      </c>
      <c r="J24" s="275">
        <v>3.5464693548000001</v>
      </c>
      <c r="K24" s="275">
        <v>4.2955750000000004</v>
      </c>
      <c r="L24" s="275">
        <v>2.1991425805999998</v>
      </c>
      <c r="M24" s="275">
        <v>2.130487</v>
      </c>
      <c r="N24" s="275">
        <v>2.2188041935</v>
      </c>
      <c r="O24" s="275">
        <v>6.4746664516000001</v>
      </c>
      <c r="P24" s="275">
        <v>13.729066207000001</v>
      </c>
      <c r="Q24" s="275">
        <v>1.8494803226000001</v>
      </c>
      <c r="R24" s="275">
        <v>1.7825470000000001</v>
      </c>
      <c r="S24" s="275">
        <v>2.2043525806000002</v>
      </c>
      <c r="T24" s="275">
        <v>2.0441483332999999</v>
      </c>
      <c r="U24" s="275">
        <v>5.3244261289999999</v>
      </c>
      <c r="V24" s="275">
        <v>6.6829535484000004</v>
      </c>
      <c r="W24" s="275">
        <v>3.4786843332999999</v>
      </c>
      <c r="X24" s="275">
        <v>3.3629464516000001</v>
      </c>
      <c r="Y24" s="275">
        <v>7.5605770000000003</v>
      </c>
      <c r="Z24" s="275">
        <v>6.3984432258000004</v>
      </c>
      <c r="AA24" s="275">
        <v>4.3322599999999998</v>
      </c>
      <c r="AB24" s="275">
        <v>3.8027878570999998</v>
      </c>
      <c r="AC24" s="275">
        <v>2.2000654839</v>
      </c>
      <c r="AD24" s="275">
        <v>1.1972996667</v>
      </c>
      <c r="AE24" s="275">
        <v>2.0617464515999999</v>
      </c>
      <c r="AF24" s="275">
        <v>2.7661616667</v>
      </c>
      <c r="AG24" s="275">
        <v>2.21909</v>
      </c>
      <c r="AH24" s="275">
        <v>2.5126880644999998</v>
      </c>
      <c r="AI24" s="275">
        <v>2.0329713332999999</v>
      </c>
      <c r="AJ24" s="275">
        <v>1.3444822581</v>
      </c>
      <c r="AK24" s="275">
        <v>2.2731710000000001</v>
      </c>
      <c r="AL24" s="275">
        <v>33.777367097000003</v>
      </c>
      <c r="AM24" s="275">
        <v>90.009376774000003</v>
      </c>
      <c r="AN24" s="275">
        <v>2.4647582143000002</v>
      </c>
      <c r="AO24" s="275">
        <v>2.0321583871</v>
      </c>
      <c r="AP24" s="275">
        <v>2.6974636667</v>
      </c>
      <c r="AQ24" s="275">
        <v>3.0264170967999999</v>
      </c>
      <c r="AR24" s="275">
        <v>3.7003216666999998</v>
      </c>
      <c r="AS24" s="275">
        <v>3.5216525806000001</v>
      </c>
      <c r="AT24" s="275">
        <v>4.279706129</v>
      </c>
      <c r="AU24" s="275">
        <v>2.5557006667</v>
      </c>
      <c r="AV24" s="275">
        <v>0.99071741935000002</v>
      </c>
      <c r="AW24" s="275">
        <v>2.7973270000000001</v>
      </c>
      <c r="AX24" s="275">
        <v>2.3000719355000001</v>
      </c>
      <c r="AY24" s="275">
        <v>13.080062581</v>
      </c>
      <c r="AZ24" s="275">
        <v>3.7806028570999999</v>
      </c>
      <c r="BA24" s="275">
        <v>1.7965923548</v>
      </c>
      <c r="BB24" s="275">
        <v>1.6278557</v>
      </c>
      <c r="BC24" s="275">
        <v>2.1104699999999998</v>
      </c>
      <c r="BD24" s="275">
        <v>2.8345370000000001</v>
      </c>
      <c r="BE24" s="338">
        <v>4.5704820000000002</v>
      </c>
      <c r="BF24" s="338">
        <v>3.8695710000000001</v>
      </c>
      <c r="BG24" s="338">
        <v>2.7601230000000001</v>
      </c>
      <c r="BH24" s="338">
        <v>2.073054</v>
      </c>
      <c r="BI24" s="338">
        <v>3.5717690000000002</v>
      </c>
      <c r="BJ24" s="338">
        <v>5.5919819999999998</v>
      </c>
      <c r="BK24" s="338">
        <v>14.51726</v>
      </c>
      <c r="BL24" s="338">
        <v>7.7522950000000002</v>
      </c>
      <c r="BM24" s="338">
        <v>4.291836</v>
      </c>
      <c r="BN24" s="338">
        <v>2.0362179999999999</v>
      </c>
      <c r="BO24" s="338">
        <v>2.188304</v>
      </c>
      <c r="BP24" s="338">
        <v>2.826511</v>
      </c>
      <c r="BQ24" s="338">
        <v>4.7360220000000002</v>
      </c>
      <c r="BR24" s="338">
        <v>4.4974069999999999</v>
      </c>
      <c r="BS24" s="338">
        <v>2.8498990000000002</v>
      </c>
      <c r="BT24" s="338">
        <v>2.292719</v>
      </c>
      <c r="BU24" s="338">
        <v>4.9505800000000004</v>
      </c>
      <c r="BV24" s="338">
        <v>7.2882680000000004</v>
      </c>
    </row>
    <row r="25" spans="1:74" ht="11.1" customHeight="1" x14ac:dyDescent="0.2">
      <c r="A25" s="554" t="s">
        <v>394</v>
      </c>
      <c r="B25" s="557" t="s">
        <v>92</v>
      </c>
      <c r="C25" s="275">
        <v>1.9850977419</v>
      </c>
      <c r="D25" s="275">
        <v>1.6350939285999999</v>
      </c>
      <c r="E25" s="275">
        <v>1.8638345161000001</v>
      </c>
      <c r="F25" s="275">
        <v>2.1015853333000001</v>
      </c>
      <c r="G25" s="275">
        <v>1.7998412903000001</v>
      </c>
      <c r="H25" s="275">
        <v>1.6528776667</v>
      </c>
      <c r="I25" s="275">
        <v>1.7227780644999999</v>
      </c>
      <c r="J25" s="275">
        <v>1.7013632258</v>
      </c>
      <c r="K25" s="275">
        <v>1.6931816666999999</v>
      </c>
      <c r="L25" s="275">
        <v>1.6829383871000001</v>
      </c>
      <c r="M25" s="275">
        <v>1.6772386667000001</v>
      </c>
      <c r="N25" s="275">
        <v>1.5583522581</v>
      </c>
      <c r="O25" s="275">
        <v>1.5218787096999999</v>
      </c>
      <c r="P25" s="275">
        <v>2.005117931</v>
      </c>
      <c r="Q25" s="275">
        <v>2.1343748386999999</v>
      </c>
      <c r="R25" s="275">
        <v>2.2855759999999998</v>
      </c>
      <c r="S25" s="275">
        <v>2.1254300000000002</v>
      </c>
      <c r="T25" s="275">
        <v>1.7123833333</v>
      </c>
      <c r="U25" s="275">
        <v>1.9410183871</v>
      </c>
      <c r="V25" s="275">
        <v>1.9239490322999999</v>
      </c>
      <c r="W25" s="275">
        <v>1.6462336666999999</v>
      </c>
      <c r="X25" s="275">
        <v>1.6615025805999999</v>
      </c>
      <c r="Y25" s="275">
        <v>1.9741423333000001</v>
      </c>
      <c r="Z25" s="275">
        <v>1.8561764516000001</v>
      </c>
      <c r="AA25" s="275">
        <v>1.9023464515999999</v>
      </c>
      <c r="AB25" s="275">
        <v>1.8689121429</v>
      </c>
      <c r="AC25" s="275">
        <v>1.9435696774</v>
      </c>
      <c r="AD25" s="275">
        <v>1.8406929999999999</v>
      </c>
      <c r="AE25" s="275">
        <v>1.8129038710000001</v>
      </c>
      <c r="AF25" s="275">
        <v>1.7615803333</v>
      </c>
      <c r="AG25" s="275">
        <v>1.6791019355000001</v>
      </c>
      <c r="AH25" s="275">
        <v>1.6661564516</v>
      </c>
      <c r="AI25" s="275">
        <v>1.7034853333</v>
      </c>
      <c r="AJ25" s="275">
        <v>1.5918474194000001</v>
      </c>
      <c r="AK25" s="275">
        <v>1.8130876667</v>
      </c>
      <c r="AL25" s="275">
        <v>2.2968064516000002</v>
      </c>
      <c r="AM25" s="275">
        <v>1.6107161290000001</v>
      </c>
      <c r="AN25" s="275">
        <v>1.738435</v>
      </c>
      <c r="AO25" s="275">
        <v>1.9576032258</v>
      </c>
      <c r="AP25" s="275">
        <v>1.4909183333</v>
      </c>
      <c r="AQ25" s="275">
        <v>1.2549538710000001</v>
      </c>
      <c r="AR25" s="275">
        <v>1.7361893333</v>
      </c>
      <c r="AS25" s="275">
        <v>1.9636158065</v>
      </c>
      <c r="AT25" s="275">
        <v>2.0906219355000002</v>
      </c>
      <c r="AU25" s="275">
        <v>1.6575176667</v>
      </c>
      <c r="AV25" s="275">
        <v>1.5162664516</v>
      </c>
      <c r="AW25" s="275">
        <v>1.628573</v>
      </c>
      <c r="AX25" s="275">
        <v>1.842806129</v>
      </c>
      <c r="AY25" s="275">
        <v>1.8150716129</v>
      </c>
      <c r="AZ25" s="275">
        <v>2.0047078571000001</v>
      </c>
      <c r="BA25" s="275">
        <v>1.9220360645000001</v>
      </c>
      <c r="BB25" s="275">
        <v>1.6097741000000001</v>
      </c>
      <c r="BC25" s="275">
        <v>1.2549539999999999</v>
      </c>
      <c r="BD25" s="275">
        <v>1.7361899999999999</v>
      </c>
      <c r="BE25" s="338">
        <v>1.963616</v>
      </c>
      <c r="BF25" s="338">
        <v>2.0906220000000002</v>
      </c>
      <c r="BG25" s="338">
        <v>1.657518</v>
      </c>
      <c r="BH25" s="338">
        <v>1.516267</v>
      </c>
      <c r="BI25" s="338">
        <v>1.628573</v>
      </c>
      <c r="BJ25" s="338">
        <v>1.8428059999999999</v>
      </c>
      <c r="BK25" s="338">
        <v>1.815072</v>
      </c>
      <c r="BL25" s="338">
        <v>2.0047079999999999</v>
      </c>
      <c r="BM25" s="338">
        <v>1.9220360000000001</v>
      </c>
      <c r="BN25" s="338">
        <v>1.609774</v>
      </c>
      <c r="BO25" s="338">
        <v>1.2549570000000001</v>
      </c>
      <c r="BP25" s="338">
        <v>1.7361880000000001</v>
      </c>
      <c r="BQ25" s="338">
        <v>1.963616</v>
      </c>
      <c r="BR25" s="338">
        <v>2.0906220000000002</v>
      </c>
      <c r="BS25" s="338">
        <v>1.657518</v>
      </c>
      <c r="BT25" s="338">
        <v>1.516267</v>
      </c>
      <c r="BU25" s="338">
        <v>1.628573</v>
      </c>
      <c r="BV25" s="338">
        <v>1.8428059999999999</v>
      </c>
    </row>
    <row r="26" spans="1:74" ht="11.1" customHeight="1" x14ac:dyDescent="0.2">
      <c r="A26" s="554" t="s">
        <v>395</v>
      </c>
      <c r="B26" s="557" t="s">
        <v>93</v>
      </c>
      <c r="C26" s="275">
        <v>566.40729032000002</v>
      </c>
      <c r="D26" s="275">
        <v>547.83707143000004</v>
      </c>
      <c r="E26" s="275">
        <v>519.65599999999995</v>
      </c>
      <c r="F26" s="275">
        <v>479.36856667000001</v>
      </c>
      <c r="G26" s="275">
        <v>462.58164515999999</v>
      </c>
      <c r="H26" s="275">
        <v>557.24666666999997</v>
      </c>
      <c r="I26" s="275">
        <v>553.77574193999999</v>
      </c>
      <c r="J26" s="275">
        <v>548.19193547999998</v>
      </c>
      <c r="K26" s="275">
        <v>523.89596667000001</v>
      </c>
      <c r="L26" s="275">
        <v>456.87277418999997</v>
      </c>
      <c r="M26" s="275">
        <v>486.92919999999998</v>
      </c>
      <c r="N26" s="275">
        <v>554.08429032000004</v>
      </c>
      <c r="O26" s="275">
        <v>563.29370968000001</v>
      </c>
      <c r="P26" s="275">
        <v>554.28082758999994</v>
      </c>
      <c r="Q26" s="275">
        <v>512.40658065000002</v>
      </c>
      <c r="R26" s="275">
        <v>438.58833333000001</v>
      </c>
      <c r="S26" s="275">
        <v>477.96261290000001</v>
      </c>
      <c r="T26" s="275">
        <v>466.50613333000001</v>
      </c>
      <c r="U26" s="275">
        <v>494.33712903000003</v>
      </c>
      <c r="V26" s="275">
        <v>534.16603225999995</v>
      </c>
      <c r="W26" s="275">
        <v>519.83860000000004</v>
      </c>
      <c r="X26" s="275">
        <v>501.58583871000002</v>
      </c>
      <c r="Y26" s="275">
        <v>528.71983333000003</v>
      </c>
      <c r="Z26" s="275">
        <v>543.58454839000001</v>
      </c>
      <c r="AA26" s="275">
        <v>556.14474194000002</v>
      </c>
      <c r="AB26" s="275">
        <v>544.23299999999995</v>
      </c>
      <c r="AC26" s="275">
        <v>516.55022581000003</v>
      </c>
      <c r="AD26" s="275">
        <v>423.9135</v>
      </c>
      <c r="AE26" s="275">
        <v>455.39193547999997</v>
      </c>
      <c r="AF26" s="275">
        <v>548.73363332999998</v>
      </c>
      <c r="AG26" s="275">
        <v>555.19716129000005</v>
      </c>
      <c r="AH26" s="275">
        <v>549.60664515999997</v>
      </c>
      <c r="AI26" s="275">
        <v>540.60733332999996</v>
      </c>
      <c r="AJ26" s="275">
        <v>498.15300000000002</v>
      </c>
      <c r="AK26" s="275">
        <v>527.81933332999995</v>
      </c>
      <c r="AL26" s="275">
        <v>561.43035483999995</v>
      </c>
      <c r="AM26" s="275">
        <v>570.33490323000001</v>
      </c>
      <c r="AN26" s="275">
        <v>557.43553570999995</v>
      </c>
      <c r="AO26" s="275">
        <v>528.09848387</v>
      </c>
      <c r="AP26" s="275">
        <v>444.84269999999998</v>
      </c>
      <c r="AQ26" s="275">
        <v>519.95625805999998</v>
      </c>
      <c r="AR26" s="275">
        <v>554.99763332999999</v>
      </c>
      <c r="AS26" s="275">
        <v>549.44941934999997</v>
      </c>
      <c r="AT26" s="275">
        <v>529.77625806000003</v>
      </c>
      <c r="AU26" s="275">
        <v>494.18509999999998</v>
      </c>
      <c r="AV26" s="275">
        <v>425.17441934999999</v>
      </c>
      <c r="AW26" s="275">
        <v>509.6619</v>
      </c>
      <c r="AX26" s="275">
        <v>555.82570968000005</v>
      </c>
      <c r="AY26" s="275">
        <v>556.76983871000004</v>
      </c>
      <c r="AZ26" s="275">
        <v>554.04271429000005</v>
      </c>
      <c r="BA26" s="275">
        <v>493.67180645000002</v>
      </c>
      <c r="BB26" s="275">
        <v>441.24349999999998</v>
      </c>
      <c r="BC26" s="275">
        <v>493.43279999999999</v>
      </c>
      <c r="BD26" s="275">
        <v>507.42169999999999</v>
      </c>
      <c r="BE26" s="338">
        <v>506.70209999999997</v>
      </c>
      <c r="BF26" s="338">
        <v>510.745</v>
      </c>
      <c r="BG26" s="338">
        <v>484.38760000000002</v>
      </c>
      <c r="BH26" s="338">
        <v>421.39139999999998</v>
      </c>
      <c r="BI26" s="338">
        <v>452.60539999999997</v>
      </c>
      <c r="BJ26" s="338">
        <v>490.3168</v>
      </c>
      <c r="BK26" s="338">
        <v>507.839</v>
      </c>
      <c r="BL26" s="338">
        <v>487.06189999999998</v>
      </c>
      <c r="BM26" s="338">
        <v>453.08479999999997</v>
      </c>
      <c r="BN26" s="338">
        <v>423.20229999999998</v>
      </c>
      <c r="BO26" s="338">
        <v>428.64179999999999</v>
      </c>
      <c r="BP26" s="338">
        <v>462.22890000000001</v>
      </c>
      <c r="BQ26" s="338">
        <v>468.81909999999999</v>
      </c>
      <c r="BR26" s="338">
        <v>472.55970000000002</v>
      </c>
      <c r="BS26" s="338">
        <v>448.17290000000003</v>
      </c>
      <c r="BT26" s="338">
        <v>404.63990000000001</v>
      </c>
      <c r="BU26" s="338">
        <v>434.61309999999997</v>
      </c>
      <c r="BV26" s="338">
        <v>470.8254</v>
      </c>
    </row>
    <row r="27" spans="1:74" ht="11.1" customHeight="1" x14ac:dyDescent="0.2">
      <c r="A27" s="554" t="s">
        <v>396</v>
      </c>
      <c r="B27" s="557" t="s">
        <v>397</v>
      </c>
      <c r="C27" s="275">
        <v>90.430774193999994</v>
      </c>
      <c r="D27" s="275">
        <v>81.355725714000002</v>
      </c>
      <c r="E27" s="275">
        <v>89.229164515999997</v>
      </c>
      <c r="F27" s="275">
        <v>107.23759533</v>
      </c>
      <c r="G27" s="275">
        <v>90.027708709999999</v>
      </c>
      <c r="H27" s="275">
        <v>101.620013</v>
      </c>
      <c r="I27" s="275">
        <v>104.92501935</v>
      </c>
      <c r="J27" s="275">
        <v>88.301981290000001</v>
      </c>
      <c r="K27" s="275">
        <v>81.933304332999995</v>
      </c>
      <c r="L27" s="275">
        <v>83.779735806000005</v>
      </c>
      <c r="M27" s="275">
        <v>94.722343667000004</v>
      </c>
      <c r="N27" s="275">
        <v>101.96846128999999</v>
      </c>
      <c r="O27" s="275">
        <v>103.59140581</v>
      </c>
      <c r="P27" s="275">
        <v>110.37136103</v>
      </c>
      <c r="Q27" s="275">
        <v>109.42482097</v>
      </c>
      <c r="R27" s="275">
        <v>110.13357967</v>
      </c>
      <c r="S27" s="275">
        <v>99.519352581000007</v>
      </c>
      <c r="T27" s="275">
        <v>87.085843667000006</v>
      </c>
      <c r="U27" s="275">
        <v>80.853206451999995</v>
      </c>
      <c r="V27" s="275">
        <v>77.615406773999993</v>
      </c>
      <c r="W27" s="275">
        <v>71.917047667000006</v>
      </c>
      <c r="X27" s="275">
        <v>74.495124193999999</v>
      </c>
      <c r="Y27" s="275">
        <v>86.436520333000004</v>
      </c>
      <c r="Z27" s="275">
        <v>94.307336774000007</v>
      </c>
      <c r="AA27" s="275">
        <v>99.910091613000006</v>
      </c>
      <c r="AB27" s="275">
        <v>108.70306536</v>
      </c>
      <c r="AC27" s="275">
        <v>117.66960967999999</v>
      </c>
      <c r="AD27" s="275">
        <v>120.00312967000001</v>
      </c>
      <c r="AE27" s="275">
        <v>125.20694097000001</v>
      </c>
      <c r="AF27" s="275">
        <v>115.30636233</v>
      </c>
      <c r="AG27" s="275">
        <v>108.15564225999999</v>
      </c>
      <c r="AH27" s="275">
        <v>97.173420323000002</v>
      </c>
      <c r="AI27" s="275">
        <v>87.171983667000006</v>
      </c>
      <c r="AJ27" s="275">
        <v>86.022027742000006</v>
      </c>
      <c r="AK27" s="275">
        <v>117.42945933</v>
      </c>
      <c r="AL27" s="275">
        <v>103.65142129</v>
      </c>
      <c r="AM27" s="275">
        <v>97.792449676999993</v>
      </c>
      <c r="AN27" s="275">
        <v>110.6139</v>
      </c>
      <c r="AO27" s="275">
        <v>116.58334548000001</v>
      </c>
      <c r="AP27" s="275">
        <v>114.19481167000001</v>
      </c>
      <c r="AQ27" s="275">
        <v>115.04427645</v>
      </c>
      <c r="AR27" s="275">
        <v>111.41081800000001</v>
      </c>
      <c r="AS27" s="275">
        <v>106.40960903</v>
      </c>
      <c r="AT27" s="275">
        <v>107.17953065</v>
      </c>
      <c r="AU27" s="275">
        <v>105.62413133</v>
      </c>
      <c r="AV27" s="275">
        <v>108.69593258</v>
      </c>
      <c r="AW27" s="275">
        <v>125.16430033</v>
      </c>
      <c r="AX27" s="275">
        <v>128.60293999999999</v>
      </c>
      <c r="AY27" s="275">
        <v>123.00204934999999</v>
      </c>
      <c r="AZ27" s="275">
        <v>115.02812071</v>
      </c>
      <c r="BA27" s="275">
        <v>118.05790313</v>
      </c>
      <c r="BB27" s="275">
        <v>108.22704632999999</v>
      </c>
      <c r="BC27" s="275">
        <v>122.474</v>
      </c>
      <c r="BD27" s="275">
        <v>116.5966</v>
      </c>
      <c r="BE27" s="338">
        <v>116.803</v>
      </c>
      <c r="BF27" s="338">
        <v>107.01949999999999</v>
      </c>
      <c r="BG27" s="338">
        <v>97.666330000000002</v>
      </c>
      <c r="BH27" s="338">
        <v>98.879490000000004</v>
      </c>
      <c r="BI27" s="338">
        <v>108.6328</v>
      </c>
      <c r="BJ27" s="338">
        <v>109.5578</v>
      </c>
      <c r="BK27" s="338">
        <v>108.4486</v>
      </c>
      <c r="BL27" s="338">
        <v>98.22842</v>
      </c>
      <c r="BM27" s="338">
        <v>100.69580000000001</v>
      </c>
      <c r="BN27" s="338">
        <v>95.947199999999995</v>
      </c>
      <c r="BO27" s="338">
        <v>106.9363</v>
      </c>
      <c r="BP27" s="338">
        <v>107.40900000000001</v>
      </c>
      <c r="BQ27" s="338">
        <v>109.26649999999999</v>
      </c>
      <c r="BR27" s="338">
        <v>103.1951</v>
      </c>
      <c r="BS27" s="338">
        <v>94.049419999999998</v>
      </c>
      <c r="BT27" s="338">
        <v>95.519360000000006</v>
      </c>
      <c r="BU27" s="338">
        <v>102.631</v>
      </c>
      <c r="BV27" s="338">
        <v>109.8801</v>
      </c>
    </row>
    <row r="28" spans="1:74" ht="11.1" customHeight="1" x14ac:dyDescent="0.2">
      <c r="A28" s="554" t="s">
        <v>398</v>
      </c>
      <c r="B28" s="555" t="s">
        <v>440</v>
      </c>
      <c r="C28" s="275">
        <v>75.558163871000005</v>
      </c>
      <c r="D28" s="275">
        <v>69.735666070999997</v>
      </c>
      <c r="E28" s="275">
        <v>74.407206451999997</v>
      </c>
      <c r="F28" s="275">
        <v>69.188451333000003</v>
      </c>
      <c r="G28" s="275">
        <v>59.305727742000002</v>
      </c>
      <c r="H28" s="275">
        <v>58.153454332999999</v>
      </c>
      <c r="I28" s="275">
        <v>55.571797097000001</v>
      </c>
      <c r="J28" s="275">
        <v>56.138848709999998</v>
      </c>
      <c r="K28" s="275">
        <v>56.226597667</v>
      </c>
      <c r="L28" s="275">
        <v>67.784682580999998</v>
      </c>
      <c r="M28" s="275">
        <v>74.138346333000001</v>
      </c>
      <c r="N28" s="275">
        <v>71.179994839000003</v>
      </c>
      <c r="O28" s="275">
        <v>77.266930645000002</v>
      </c>
      <c r="P28" s="275">
        <v>78.167674137999995</v>
      </c>
      <c r="Q28" s="275">
        <v>71.707420967999994</v>
      </c>
      <c r="R28" s="275">
        <v>60.505159667000001</v>
      </c>
      <c r="S28" s="275">
        <v>58.047239032</v>
      </c>
      <c r="T28" s="275">
        <v>64.641616999999997</v>
      </c>
      <c r="U28" s="275">
        <v>59.785901934999998</v>
      </c>
      <c r="V28" s="275">
        <v>59.617389355</v>
      </c>
      <c r="W28" s="275">
        <v>58.188195667000002</v>
      </c>
      <c r="X28" s="275">
        <v>64.932718386999994</v>
      </c>
      <c r="Y28" s="275">
        <v>72.657719</v>
      </c>
      <c r="Z28" s="275">
        <v>83.841235806</v>
      </c>
      <c r="AA28" s="275">
        <v>70.904061290000001</v>
      </c>
      <c r="AB28" s="275">
        <v>85.117759642999999</v>
      </c>
      <c r="AC28" s="275">
        <v>81.938699999999997</v>
      </c>
      <c r="AD28" s="275">
        <v>67.556697</v>
      </c>
      <c r="AE28" s="275">
        <v>67.037062903000006</v>
      </c>
      <c r="AF28" s="275">
        <v>69.520356000000007</v>
      </c>
      <c r="AG28" s="275">
        <v>60.243537418999999</v>
      </c>
      <c r="AH28" s="275">
        <v>60.668129032000003</v>
      </c>
      <c r="AI28" s="275">
        <v>59.441918999999999</v>
      </c>
      <c r="AJ28" s="275">
        <v>71.848283871000007</v>
      </c>
      <c r="AK28" s="275">
        <v>78.679941333000002</v>
      </c>
      <c r="AL28" s="275">
        <v>79.268040644999999</v>
      </c>
      <c r="AM28" s="275">
        <v>78.297116774000003</v>
      </c>
      <c r="AN28" s="275">
        <v>84.683705356999994</v>
      </c>
      <c r="AO28" s="275">
        <v>78.887645160999995</v>
      </c>
      <c r="AP28" s="275">
        <v>77.658030999999994</v>
      </c>
      <c r="AQ28" s="275">
        <v>71.830299999999994</v>
      </c>
      <c r="AR28" s="275">
        <v>78.528732667</v>
      </c>
      <c r="AS28" s="275">
        <v>70.258332581000005</v>
      </c>
      <c r="AT28" s="275">
        <v>72.356964516000005</v>
      </c>
      <c r="AU28" s="275">
        <v>70.790121666999994</v>
      </c>
      <c r="AV28" s="275">
        <v>71.257350000000002</v>
      </c>
      <c r="AW28" s="275">
        <v>72.760341999999994</v>
      </c>
      <c r="AX28" s="275">
        <v>71.218901290000005</v>
      </c>
      <c r="AY28" s="275">
        <v>73.912200644999999</v>
      </c>
      <c r="AZ28" s="275">
        <v>74.692387857</v>
      </c>
      <c r="BA28" s="275">
        <v>74.636819193999997</v>
      </c>
      <c r="BB28" s="275">
        <v>82.786594100000002</v>
      </c>
      <c r="BC28" s="275">
        <v>72.09957</v>
      </c>
      <c r="BD28" s="275">
        <v>75.163700000000006</v>
      </c>
      <c r="BE28" s="338">
        <v>69.434070000000006</v>
      </c>
      <c r="BF28" s="338">
        <v>69.457049999999995</v>
      </c>
      <c r="BG28" s="338">
        <v>72.072770000000006</v>
      </c>
      <c r="BH28" s="338">
        <v>80.681579999999997</v>
      </c>
      <c r="BI28" s="338">
        <v>86.511679999999998</v>
      </c>
      <c r="BJ28" s="338">
        <v>83.927670000000006</v>
      </c>
      <c r="BK28" s="338">
        <v>84.345920000000007</v>
      </c>
      <c r="BL28" s="338">
        <v>87.506519999999995</v>
      </c>
      <c r="BM28" s="338">
        <v>87.712729999999993</v>
      </c>
      <c r="BN28" s="338">
        <v>83.952039999999997</v>
      </c>
      <c r="BO28" s="338">
        <v>76.187610000000006</v>
      </c>
      <c r="BP28" s="338">
        <v>77.883960000000002</v>
      </c>
      <c r="BQ28" s="338">
        <v>71.515900000000002</v>
      </c>
      <c r="BR28" s="338">
        <v>71.047600000000003</v>
      </c>
      <c r="BS28" s="338">
        <v>73.109009999999998</v>
      </c>
      <c r="BT28" s="338">
        <v>81.49436</v>
      </c>
      <c r="BU28" s="338">
        <v>86.948499999999996</v>
      </c>
      <c r="BV28" s="338">
        <v>89.793589999999995</v>
      </c>
    </row>
    <row r="29" spans="1:74" ht="11.1" customHeight="1" x14ac:dyDescent="0.2">
      <c r="A29" s="554" t="s">
        <v>399</v>
      </c>
      <c r="B29" s="557" t="s">
        <v>387</v>
      </c>
      <c r="C29" s="275">
        <v>11.326132257999999</v>
      </c>
      <c r="D29" s="275">
        <v>10.208188571000001</v>
      </c>
      <c r="E29" s="275">
        <v>10.457227097000001</v>
      </c>
      <c r="F29" s="275">
        <v>10.800702333</v>
      </c>
      <c r="G29" s="275">
        <v>11.271848387</v>
      </c>
      <c r="H29" s="275">
        <v>11.935196667</v>
      </c>
      <c r="I29" s="275">
        <v>11.997068387000001</v>
      </c>
      <c r="J29" s="275">
        <v>12.367820968</v>
      </c>
      <c r="K29" s="275">
        <v>12.088352667000001</v>
      </c>
      <c r="L29" s="275">
        <v>11.207636451999999</v>
      </c>
      <c r="M29" s="275">
        <v>12.460825</v>
      </c>
      <c r="N29" s="275">
        <v>12.325805484</v>
      </c>
      <c r="O29" s="275">
        <v>11.654644515999999</v>
      </c>
      <c r="P29" s="275">
        <v>11.440333448000001</v>
      </c>
      <c r="Q29" s="275">
        <v>10.979887742000001</v>
      </c>
      <c r="R29" s="275">
        <v>11.115980333</v>
      </c>
      <c r="S29" s="275">
        <v>11.602644839</v>
      </c>
      <c r="T29" s="275">
        <v>11.495900667000001</v>
      </c>
      <c r="U29" s="275">
        <v>11.705233548000001</v>
      </c>
      <c r="V29" s="275">
        <v>11.867179354999999</v>
      </c>
      <c r="W29" s="275">
        <v>11.237517</v>
      </c>
      <c r="X29" s="275">
        <v>10.834777097</v>
      </c>
      <c r="Y29" s="275">
        <v>11.533239667</v>
      </c>
      <c r="Z29" s="275">
        <v>11.814403226</v>
      </c>
      <c r="AA29" s="275">
        <v>11.340396452</v>
      </c>
      <c r="AB29" s="275">
        <v>11.192742857000001</v>
      </c>
      <c r="AC29" s="275">
        <v>10.869029032</v>
      </c>
      <c r="AD29" s="275">
        <v>10.751339667</v>
      </c>
      <c r="AE29" s="275">
        <v>11.482717097</v>
      </c>
      <c r="AF29" s="275">
        <v>11.912407333000001</v>
      </c>
      <c r="AG29" s="275">
        <v>12.107556452000001</v>
      </c>
      <c r="AH29" s="275">
        <v>12.475195806</v>
      </c>
      <c r="AI29" s="275">
        <v>11.305334999999999</v>
      </c>
      <c r="AJ29" s="275">
        <v>10.725070000000001</v>
      </c>
      <c r="AK29" s="275">
        <v>11.907912</v>
      </c>
      <c r="AL29" s="275">
        <v>12.268545161</v>
      </c>
      <c r="AM29" s="275">
        <v>10.984762258</v>
      </c>
      <c r="AN29" s="275">
        <v>11.45998</v>
      </c>
      <c r="AO29" s="275">
        <v>10.50336871</v>
      </c>
      <c r="AP29" s="275">
        <v>9.9376206667000009</v>
      </c>
      <c r="AQ29" s="275">
        <v>10.110279354999999</v>
      </c>
      <c r="AR29" s="275">
        <v>11.209441667</v>
      </c>
      <c r="AS29" s="275">
        <v>11.353914839</v>
      </c>
      <c r="AT29" s="275">
        <v>11.188754193999999</v>
      </c>
      <c r="AU29" s="275">
        <v>10.645056332999999</v>
      </c>
      <c r="AV29" s="275">
        <v>11.036492902999999</v>
      </c>
      <c r="AW29" s="275">
        <v>11.050197333</v>
      </c>
      <c r="AX29" s="275">
        <v>11.533005161</v>
      </c>
      <c r="AY29" s="275">
        <v>11.086120967999999</v>
      </c>
      <c r="AZ29" s="275">
        <v>10.702553929</v>
      </c>
      <c r="BA29" s="275">
        <v>10.211370452000001</v>
      </c>
      <c r="BB29" s="275">
        <v>10.163381067</v>
      </c>
      <c r="BC29" s="275">
        <v>10.42488</v>
      </c>
      <c r="BD29" s="275">
        <v>11.89273</v>
      </c>
      <c r="BE29" s="338">
        <v>11.327719999999999</v>
      </c>
      <c r="BF29" s="338">
        <v>11.898210000000001</v>
      </c>
      <c r="BG29" s="338">
        <v>11.162190000000001</v>
      </c>
      <c r="BH29" s="338">
        <v>11.13115</v>
      </c>
      <c r="BI29" s="338">
        <v>11.81826</v>
      </c>
      <c r="BJ29" s="338">
        <v>12.35533</v>
      </c>
      <c r="BK29" s="338">
        <v>11.25834</v>
      </c>
      <c r="BL29" s="338">
        <v>10.80495</v>
      </c>
      <c r="BM29" s="338">
        <v>11.14526</v>
      </c>
      <c r="BN29" s="338">
        <v>11.30822</v>
      </c>
      <c r="BO29" s="338">
        <v>11.015269999999999</v>
      </c>
      <c r="BP29" s="338">
        <v>12.19454</v>
      </c>
      <c r="BQ29" s="338">
        <v>11.504799999999999</v>
      </c>
      <c r="BR29" s="338">
        <v>11.96242</v>
      </c>
      <c r="BS29" s="338">
        <v>11.088900000000001</v>
      </c>
      <c r="BT29" s="338">
        <v>11.00869</v>
      </c>
      <c r="BU29" s="338">
        <v>11.68158</v>
      </c>
      <c r="BV29" s="338">
        <v>12.179169999999999</v>
      </c>
    </row>
    <row r="30" spans="1:74" ht="11.1" customHeight="1" x14ac:dyDescent="0.2">
      <c r="A30" s="554" t="s">
        <v>400</v>
      </c>
      <c r="B30" s="555" t="s">
        <v>389</v>
      </c>
      <c r="C30" s="275">
        <v>1550.9870255000001</v>
      </c>
      <c r="D30" s="275">
        <v>1599.82006</v>
      </c>
      <c r="E30" s="275">
        <v>1461.1663332000001</v>
      </c>
      <c r="F30" s="275">
        <v>1282.5115046999999</v>
      </c>
      <c r="G30" s="275">
        <v>1359.1268768</v>
      </c>
      <c r="H30" s="275">
        <v>1507.6317483</v>
      </c>
      <c r="I30" s="275">
        <v>1664.7787103000001</v>
      </c>
      <c r="J30" s="275">
        <v>1665.05323</v>
      </c>
      <c r="K30" s="275">
        <v>1540.6414030000001</v>
      </c>
      <c r="L30" s="275">
        <v>1326.9661954999999</v>
      </c>
      <c r="M30" s="275">
        <v>1353.891742</v>
      </c>
      <c r="N30" s="275">
        <v>1381.8707010000001</v>
      </c>
      <c r="O30" s="275">
        <v>1498.1321751999999</v>
      </c>
      <c r="P30" s="275">
        <v>1456.2074659</v>
      </c>
      <c r="Q30" s="275">
        <v>1306.0577042</v>
      </c>
      <c r="R30" s="275">
        <v>1289.6848150000001</v>
      </c>
      <c r="S30" s="275">
        <v>1354.5448776999999</v>
      </c>
      <c r="T30" s="275">
        <v>1486.5096759999999</v>
      </c>
      <c r="U30" s="275">
        <v>1717.1676829</v>
      </c>
      <c r="V30" s="275">
        <v>1780.9265651999999</v>
      </c>
      <c r="W30" s="275">
        <v>1520.170756</v>
      </c>
      <c r="X30" s="275">
        <v>1303.6016102999999</v>
      </c>
      <c r="Y30" s="275">
        <v>1345.2124017000001</v>
      </c>
      <c r="Z30" s="275">
        <v>1469.9647255</v>
      </c>
      <c r="AA30" s="275">
        <v>1431.6285545000001</v>
      </c>
      <c r="AB30" s="275">
        <v>1408.6616650000001</v>
      </c>
      <c r="AC30" s="275">
        <v>1419.6060190000001</v>
      </c>
      <c r="AD30" s="275">
        <v>1233.099107</v>
      </c>
      <c r="AE30" s="275">
        <v>1275.2402113000001</v>
      </c>
      <c r="AF30" s="275">
        <v>1512.6197023</v>
      </c>
      <c r="AG30" s="275">
        <v>1653.0428819000001</v>
      </c>
      <c r="AH30" s="275">
        <v>1573.5293922999999</v>
      </c>
      <c r="AI30" s="275">
        <v>1451.243136</v>
      </c>
      <c r="AJ30" s="275">
        <v>1336.8549754999999</v>
      </c>
      <c r="AK30" s="275">
        <v>1365.6076597000001</v>
      </c>
      <c r="AL30" s="275">
        <v>1512.1545928999999</v>
      </c>
      <c r="AM30" s="275">
        <v>1507.9122580999999</v>
      </c>
      <c r="AN30" s="275">
        <v>1407.5589511000001</v>
      </c>
      <c r="AO30" s="275">
        <v>1386.4171687</v>
      </c>
      <c r="AP30" s="275">
        <v>1264.9637023</v>
      </c>
      <c r="AQ30" s="275">
        <v>1307.4888699999999</v>
      </c>
      <c r="AR30" s="275">
        <v>1504.8808423</v>
      </c>
      <c r="AS30" s="275">
        <v>1695.5760513</v>
      </c>
      <c r="AT30" s="275">
        <v>1714.2675887</v>
      </c>
      <c r="AU30" s="275">
        <v>1487.9883023</v>
      </c>
      <c r="AV30" s="275">
        <v>1297.8674942</v>
      </c>
      <c r="AW30" s="275">
        <v>1376.127919</v>
      </c>
      <c r="AX30" s="275">
        <v>1468.4454526</v>
      </c>
      <c r="AY30" s="275">
        <v>1546.1141803</v>
      </c>
      <c r="AZ30" s="275">
        <v>1508.2488424999999</v>
      </c>
      <c r="BA30" s="275">
        <v>1387.0381617999999</v>
      </c>
      <c r="BB30" s="275">
        <v>1264.2740033</v>
      </c>
      <c r="BC30" s="275">
        <v>1293.1489999999999</v>
      </c>
      <c r="BD30" s="275">
        <v>1545.1489999999999</v>
      </c>
      <c r="BE30" s="338">
        <v>1630.636</v>
      </c>
      <c r="BF30" s="338">
        <v>1624.8030000000001</v>
      </c>
      <c r="BG30" s="338">
        <v>1390.33</v>
      </c>
      <c r="BH30" s="338">
        <v>1291.232</v>
      </c>
      <c r="BI30" s="338">
        <v>1338.2919999999999</v>
      </c>
      <c r="BJ30" s="338">
        <v>1478.106</v>
      </c>
      <c r="BK30" s="338">
        <v>1515.491</v>
      </c>
      <c r="BL30" s="338">
        <v>1485.654</v>
      </c>
      <c r="BM30" s="338">
        <v>1375.0889999999999</v>
      </c>
      <c r="BN30" s="338">
        <v>1259.924</v>
      </c>
      <c r="BO30" s="338">
        <v>1279.6199999999999</v>
      </c>
      <c r="BP30" s="338">
        <v>1520.355</v>
      </c>
      <c r="BQ30" s="338">
        <v>1613.2919999999999</v>
      </c>
      <c r="BR30" s="338">
        <v>1609.902</v>
      </c>
      <c r="BS30" s="338">
        <v>1368.809</v>
      </c>
      <c r="BT30" s="338">
        <v>1269.721</v>
      </c>
      <c r="BU30" s="338">
        <v>1317.615</v>
      </c>
      <c r="BV30" s="338">
        <v>1451.787</v>
      </c>
    </row>
    <row r="31" spans="1:74" ht="11.1" customHeight="1" x14ac:dyDescent="0.2">
      <c r="A31" s="548"/>
      <c r="B31" s="131" t="s">
        <v>401</v>
      </c>
      <c r="C31" s="251"/>
      <c r="D31" s="251"/>
      <c r="E31" s="251"/>
      <c r="F31" s="251"/>
      <c r="G31" s="251"/>
      <c r="H31" s="251"/>
      <c r="I31" s="251"/>
      <c r="J31" s="251"/>
      <c r="K31" s="251"/>
      <c r="L31" s="251"/>
      <c r="M31" s="251"/>
      <c r="N31" s="251"/>
      <c r="O31" s="251"/>
      <c r="P31" s="251"/>
      <c r="Q31" s="251"/>
      <c r="R31" s="251"/>
      <c r="S31" s="251"/>
      <c r="T31" s="251"/>
      <c r="U31" s="251"/>
      <c r="V31" s="251"/>
      <c r="W31" s="251"/>
      <c r="X31" s="251"/>
      <c r="Y31" s="251"/>
      <c r="Z31" s="251"/>
      <c r="AA31" s="251"/>
      <c r="AB31" s="251"/>
      <c r="AC31" s="251"/>
      <c r="AD31" s="251"/>
      <c r="AE31" s="251"/>
      <c r="AF31" s="251"/>
      <c r="AG31" s="251"/>
      <c r="AH31" s="251"/>
      <c r="AI31" s="251"/>
      <c r="AJ31" s="251"/>
      <c r="AK31" s="251"/>
      <c r="AL31" s="251"/>
      <c r="AM31" s="251"/>
      <c r="AN31" s="251"/>
      <c r="AO31" s="251"/>
      <c r="AP31" s="251"/>
      <c r="AQ31" s="251"/>
      <c r="AR31" s="251"/>
      <c r="AS31" s="251"/>
      <c r="AT31" s="251"/>
      <c r="AU31" s="251"/>
      <c r="AV31" s="251"/>
      <c r="AW31" s="251"/>
      <c r="AX31" s="251"/>
      <c r="AY31" s="251"/>
      <c r="AZ31" s="251"/>
      <c r="BA31" s="251"/>
      <c r="BB31" s="251"/>
      <c r="BC31" s="251"/>
      <c r="BD31" s="251"/>
      <c r="BE31" s="364"/>
      <c r="BF31" s="364"/>
      <c r="BG31" s="364"/>
      <c r="BH31" s="364"/>
      <c r="BI31" s="364"/>
      <c r="BJ31" s="364"/>
      <c r="BK31" s="364"/>
      <c r="BL31" s="364"/>
      <c r="BM31" s="364"/>
      <c r="BN31" s="364"/>
      <c r="BO31" s="364"/>
      <c r="BP31" s="364"/>
      <c r="BQ31" s="364"/>
      <c r="BR31" s="364"/>
      <c r="BS31" s="364"/>
      <c r="BT31" s="364"/>
      <c r="BU31" s="364"/>
      <c r="BV31" s="364"/>
    </row>
    <row r="32" spans="1:74" ht="11.1" customHeight="1" x14ac:dyDescent="0.2">
      <c r="A32" s="554" t="s">
        <v>402</v>
      </c>
      <c r="B32" s="555" t="s">
        <v>90</v>
      </c>
      <c r="C32" s="275">
        <v>1792.5531226000001</v>
      </c>
      <c r="D32" s="275">
        <v>1988.7357896000001</v>
      </c>
      <c r="E32" s="275">
        <v>1391.8587606000001</v>
      </c>
      <c r="F32" s="275">
        <v>1183.6588617</v>
      </c>
      <c r="G32" s="275">
        <v>1503.6827900000001</v>
      </c>
      <c r="H32" s="275">
        <v>1941.2723913</v>
      </c>
      <c r="I32" s="275">
        <v>2045.1243942000001</v>
      </c>
      <c r="J32" s="275">
        <v>1937.4068826</v>
      </c>
      <c r="K32" s="275">
        <v>1716.3979053</v>
      </c>
      <c r="L32" s="275">
        <v>1233.8193113</v>
      </c>
      <c r="M32" s="275">
        <v>1156.2614037000001</v>
      </c>
      <c r="N32" s="275">
        <v>1099.7634613</v>
      </c>
      <c r="O32" s="275">
        <v>1485.2562074</v>
      </c>
      <c r="P32" s="275">
        <v>1359.3663876000001</v>
      </c>
      <c r="Q32" s="275">
        <v>971.36918613</v>
      </c>
      <c r="R32" s="275">
        <v>1033.525496</v>
      </c>
      <c r="S32" s="275">
        <v>1202.5180987000001</v>
      </c>
      <c r="T32" s="275">
        <v>1809.1858216999999</v>
      </c>
      <c r="U32" s="275">
        <v>2053.0686231999998</v>
      </c>
      <c r="V32" s="275">
        <v>2010.4383613</v>
      </c>
      <c r="W32" s="275">
        <v>1774.5340450000001</v>
      </c>
      <c r="X32" s="275">
        <v>1462.8773377</v>
      </c>
      <c r="Y32" s="275">
        <v>1237.1069967000001</v>
      </c>
      <c r="Z32" s="275">
        <v>1679.5429283999999</v>
      </c>
      <c r="AA32" s="275">
        <v>1581.8182365</v>
      </c>
      <c r="AB32" s="275">
        <v>1227.3020004</v>
      </c>
      <c r="AC32" s="275">
        <v>1170.7792571</v>
      </c>
      <c r="AD32" s="275">
        <v>1207.3709497</v>
      </c>
      <c r="AE32" s="275">
        <v>1386.5331610000001</v>
      </c>
      <c r="AF32" s="275">
        <v>1655.4901947000001</v>
      </c>
      <c r="AG32" s="275">
        <v>1865.7353561</v>
      </c>
      <c r="AH32" s="275">
        <v>1733.6610897</v>
      </c>
      <c r="AI32" s="275">
        <v>1435.7191667</v>
      </c>
      <c r="AJ32" s="275">
        <v>1243.0379968</v>
      </c>
      <c r="AK32" s="275">
        <v>1205.4159327</v>
      </c>
      <c r="AL32" s="275">
        <v>1428.5516416</v>
      </c>
      <c r="AM32" s="275">
        <v>1719.9663774000001</v>
      </c>
      <c r="AN32" s="275">
        <v>1093.1971679000001</v>
      </c>
      <c r="AO32" s="275">
        <v>955.45770322999999</v>
      </c>
      <c r="AP32" s="275">
        <v>970.14178632999995</v>
      </c>
      <c r="AQ32" s="275">
        <v>1242.0482832</v>
      </c>
      <c r="AR32" s="275">
        <v>1568.4340159999999</v>
      </c>
      <c r="AS32" s="275">
        <v>1595.4681505999999</v>
      </c>
      <c r="AT32" s="275">
        <v>1599.8438494</v>
      </c>
      <c r="AU32" s="275">
        <v>1386.2872387</v>
      </c>
      <c r="AV32" s="275">
        <v>1140.7074345000001</v>
      </c>
      <c r="AW32" s="275">
        <v>1227.199331</v>
      </c>
      <c r="AX32" s="275">
        <v>1272.4697510000001</v>
      </c>
      <c r="AY32" s="275">
        <v>1248.2454319000001</v>
      </c>
      <c r="AZ32" s="275">
        <v>957.62331749999998</v>
      </c>
      <c r="BA32" s="275">
        <v>939.03600855000002</v>
      </c>
      <c r="BB32" s="275">
        <v>778.20192120000002</v>
      </c>
      <c r="BC32" s="275">
        <v>1064.05</v>
      </c>
      <c r="BD32" s="275">
        <v>1172.742</v>
      </c>
      <c r="BE32" s="338">
        <v>1297.7470000000001</v>
      </c>
      <c r="BF32" s="338">
        <v>1409.075</v>
      </c>
      <c r="BG32" s="338">
        <v>1056.4670000000001</v>
      </c>
      <c r="BH32" s="338">
        <v>971.80619999999999</v>
      </c>
      <c r="BI32" s="338">
        <v>860.74540000000002</v>
      </c>
      <c r="BJ32" s="338">
        <v>1110.3019999999999</v>
      </c>
      <c r="BK32" s="338">
        <v>1186.703</v>
      </c>
      <c r="BL32" s="338">
        <v>1023.7089999999999</v>
      </c>
      <c r="BM32" s="338">
        <v>789.66750000000002</v>
      </c>
      <c r="BN32" s="338">
        <v>678.82939999999996</v>
      </c>
      <c r="BO32" s="338">
        <v>913.65899999999999</v>
      </c>
      <c r="BP32" s="338">
        <v>1088.0830000000001</v>
      </c>
      <c r="BQ32" s="338">
        <v>1269.7149999999999</v>
      </c>
      <c r="BR32" s="338">
        <v>1347.384</v>
      </c>
      <c r="BS32" s="338">
        <v>982.56190000000004</v>
      </c>
      <c r="BT32" s="338">
        <v>883.0403</v>
      </c>
      <c r="BU32" s="338">
        <v>794.69039999999995</v>
      </c>
      <c r="BV32" s="338">
        <v>1068.6780000000001</v>
      </c>
    </row>
    <row r="33" spans="1:74" ht="11.1" customHeight="1" x14ac:dyDescent="0.2">
      <c r="A33" s="554" t="s">
        <v>403</v>
      </c>
      <c r="B33" s="555" t="s">
        <v>91</v>
      </c>
      <c r="C33" s="275">
        <v>1964.8143623000001</v>
      </c>
      <c r="D33" s="275">
        <v>2039.0010189</v>
      </c>
      <c r="E33" s="275">
        <v>1901.809381</v>
      </c>
      <c r="F33" s="275">
        <v>1860.9320660000001</v>
      </c>
      <c r="G33" s="275">
        <v>2002.5611154999999</v>
      </c>
      <c r="H33" s="275">
        <v>2373.7419399999999</v>
      </c>
      <c r="I33" s="275">
        <v>2592.0675554999998</v>
      </c>
      <c r="J33" s="275">
        <v>2526.6230725999999</v>
      </c>
      <c r="K33" s="275">
        <v>2267.9478377</v>
      </c>
      <c r="L33" s="275">
        <v>1945.9828190000001</v>
      </c>
      <c r="M33" s="275">
        <v>1949.6924246999999</v>
      </c>
      <c r="N33" s="275">
        <v>2031.0029497</v>
      </c>
      <c r="O33" s="275">
        <v>2054.5396934999999</v>
      </c>
      <c r="P33" s="275">
        <v>1980.5972855</v>
      </c>
      <c r="Q33" s="275">
        <v>2004.6320229</v>
      </c>
      <c r="R33" s="275">
        <v>1958.2331567000001</v>
      </c>
      <c r="S33" s="275">
        <v>2176.2812484000001</v>
      </c>
      <c r="T33" s="275">
        <v>2564.365417</v>
      </c>
      <c r="U33" s="275">
        <v>2755.8516534999999</v>
      </c>
      <c r="V33" s="275">
        <v>2751.1950628999998</v>
      </c>
      <c r="W33" s="275">
        <v>2423.1269782999998</v>
      </c>
      <c r="X33" s="275">
        <v>1897.2531380999999</v>
      </c>
      <c r="Y33" s="275">
        <v>1814.9277973000001</v>
      </c>
      <c r="Z33" s="275">
        <v>1737.1003023000001</v>
      </c>
      <c r="AA33" s="275">
        <v>1686.2061716000001</v>
      </c>
      <c r="AB33" s="275">
        <v>1727.0056228999999</v>
      </c>
      <c r="AC33" s="275">
        <v>1876.2504105999999</v>
      </c>
      <c r="AD33" s="275">
        <v>1856.8713967000001</v>
      </c>
      <c r="AE33" s="275">
        <v>2026.1793964999999</v>
      </c>
      <c r="AF33" s="275">
        <v>2374.6238800000001</v>
      </c>
      <c r="AG33" s="275">
        <v>2756.5938025999999</v>
      </c>
      <c r="AH33" s="275">
        <v>2622.8637677000002</v>
      </c>
      <c r="AI33" s="275">
        <v>2246.72235</v>
      </c>
      <c r="AJ33" s="275">
        <v>1938.9343168</v>
      </c>
      <c r="AK33" s="275">
        <v>1799.2198556999999</v>
      </c>
      <c r="AL33" s="275">
        <v>2042.6424615999999</v>
      </c>
      <c r="AM33" s="275">
        <v>2142.9308265</v>
      </c>
      <c r="AN33" s="275">
        <v>2051.5149061000002</v>
      </c>
      <c r="AO33" s="275">
        <v>1952.7304471</v>
      </c>
      <c r="AP33" s="275">
        <v>1992.6168052999999</v>
      </c>
      <c r="AQ33" s="275">
        <v>2371.3727202999999</v>
      </c>
      <c r="AR33" s="275">
        <v>2670.8493493000001</v>
      </c>
      <c r="AS33" s="275">
        <v>3068.8240513000001</v>
      </c>
      <c r="AT33" s="275">
        <v>2941.4763976999998</v>
      </c>
      <c r="AU33" s="275">
        <v>2780.2199169999999</v>
      </c>
      <c r="AV33" s="275">
        <v>2318.9680616000001</v>
      </c>
      <c r="AW33" s="275">
        <v>2021.9521956999999</v>
      </c>
      <c r="AX33" s="275">
        <v>1900.9757626000001</v>
      </c>
      <c r="AY33" s="275">
        <v>2154.9069794000002</v>
      </c>
      <c r="AZ33" s="275">
        <v>2193.2375821000001</v>
      </c>
      <c r="BA33" s="275">
        <v>2057.9384510999998</v>
      </c>
      <c r="BB33" s="275">
        <v>1977.9958704000001</v>
      </c>
      <c r="BC33" s="275">
        <v>2391.13</v>
      </c>
      <c r="BD33" s="275">
        <v>2819.2559999999999</v>
      </c>
      <c r="BE33" s="338">
        <v>3139.61</v>
      </c>
      <c r="BF33" s="338">
        <v>3160.8620000000001</v>
      </c>
      <c r="BG33" s="338">
        <v>2593.1239999999998</v>
      </c>
      <c r="BH33" s="338">
        <v>2265.9430000000002</v>
      </c>
      <c r="BI33" s="338">
        <v>2056.5839999999998</v>
      </c>
      <c r="BJ33" s="338">
        <v>2126.4</v>
      </c>
      <c r="BK33" s="338">
        <v>2182.0320000000002</v>
      </c>
      <c r="BL33" s="338">
        <v>2138.4079999999999</v>
      </c>
      <c r="BM33" s="338">
        <v>2046.105</v>
      </c>
      <c r="BN33" s="338">
        <v>2041.5889999999999</v>
      </c>
      <c r="BO33" s="338">
        <v>2375.107</v>
      </c>
      <c r="BP33" s="338">
        <v>2776.6379999999999</v>
      </c>
      <c r="BQ33" s="338">
        <v>3148.723</v>
      </c>
      <c r="BR33" s="338">
        <v>3204.326</v>
      </c>
      <c r="BS33" s="338">
        <v>2625.9960000000001</v>
      </c>
      <c r="BT33" s="338">
        <v>2285.875</v>
      </c>
      <c r="BU33" s="338">
        <v>2061.67</v>
      </c>
      <c r="BV33" s="338">
        <v>2122.846</v>
      </c>
    </row>
    <row r="34" spans="1:74" ht="11.1" customHeight="1" x14ac:dyDescent="0.2">
      <c r="A34" s="554" t="s">
        <v>404</v>
      </c>
      <c r="B34" s="557" t="s">
        <v>373</v>
      </c>
      <c r="C34" s="275">
        <v>37.499222258000003</v>
      </c>
      <c r="D34" s="275">
        <v>69.190273214000001</v>
      </c>
      <c r="E34" s="275">
        <v>21.186645806000001</v>
      </c>
      <c r="F34" s="275">
        <v>23.948297</v>
      </c>
      <c r="G34" s="275">
        <v>27.165100323000001</v>
      </c>
      <c r="H34" s="275">
        <v>21.405768667</v>
      </c>
      <c r="I34" s="275">
        <v>31.455662258</v>
      </c>
      <c r="J34" s="275">
        <v>26.707334839000001</v>
      </c>
      <c r="K34" s="275">
        <v>26.673217999999999</v>
      </c>
      <c r="L34" s="275">
        <v>23.588510968000001</v>
      </c>
      <c r="M34" s="275">
        <v>19.161936333</v>
      </c>
      <c r="N34" s="275">
        <v>21.619371935</v>
      </c>
      <c r="O34" s="275">
        <v>36.717470644999999</v>
      </c>
      <c r="P34" s="275">
        <v>26.492349310000002</v>
      </c>
      <c r="Q34" s="275">
        <v>25.477342580999998</v>
      </c>
      <c r="R34" s="275">
        <v>28.262100666999999</v>
      </c>
      <c r="S34" s="275">
        <v>29.429300968</v>
      </c>
      <c r="T34" s="275">
        <v>32.846693666999997</v>
      </c>
      <c r="U34" s="275">
        <v>37.867905483999998</v>
      </c>
      <c r="V34" s="275">
        <v>36.220622257999999</v>
      </c>
      <c r="W34" s="275">
        <v>30.436114</v>
      </c>
      <c r="X34" s="275">
        <v>17.769836129000002</v>
      </c>
      <c r="Y34" s="275">
        <v>24.790329332999999</v>
      </c>
      <c r="Z34" s="275">
        <v>26.199654839000001</v>
      </c>
      <c r="AA34" s="275">
        <v>28.185959032</v>
      </c>
      <c r="AB34" s="275">
        <v>23.578466428999999</v>
      </c>
      <c r="AC34" s="275">
        <v>22.456136129000001</v>
      </c>
      <c r="AD34" s="275">
        <v>12.627609</v>
      </c>
      <c r="AE34" s="275">
        <v>26.357511290000001</v>
      </c>
      <c r="AF34" s="275">
        <v>28.516179333</v>
      </c>
      <c r="AG34" s="275">
        <v>25.011633547999999</v>
      </c>
      <c r="AH34" s="275">
        <v>21.574401612999999</v>
      </c>
      <c r="AI34" s="275">
        <v>20.795284667000001</v>
      </c>
      <c r="AJ34" s="275">
        <v>16.332925484</v>
      </c>
      <c r="AK34" s="275">
        <v>22.231283667</v>
      </c>
      <c r="AL34" s="275">
        <v>23.951543870999998</v>
      </c>
      <c r="AM34" s="275">
        <v>77.233779354999996</v>
      </c>
      <c r="AN34" s="275">
        <v>20.414487142999999</v>
      </c>
      <c r="AO34" s="275">
        <v>17.577383870999999</v>
      </c>
      <c r="AP34" s="275">
        <v>19.054604333</v>
      </c>
      <c r="AQ34" s="275">
        <v>15.751767742</v>
      </c>
      <c r="AR34" s="275">
        <v>28.706764332999999</v>
      </c>
      <c r="AS34" s="275">
        <v>24.878390968000001</v>
      </c>
      <c r="AT34" s="275">
        <v>25.418653548000002</v>
      </c>
      <c r="AU34" s="275">
        <v>26.606379666999999</v>
      </c>
      <c r="AV34" s="275">
        <v>16.253258710000001</v>
      </c>
      <c r="AW34" s="275">
        <v>19.126846666999999</v>
      </c>
      <c r="AX34" s="275">
        <v>23.225439677000001</v>
      </c>
      <c r="AY34" s="275">
        <v>24.149122257999998</v>
      </c>
      <c r="AZ34" s="275">
        <v>21.257884285999999</v>
      </c>
      <c r="BA34" s="275">
        <v>16.930135451999998</v>
      </c>
      <c r="BB34" s="275">
        <v>13.193434766999999</v>
      </c>
      <c r="BC34" s="275">
        <v>24.552009999999999</v>
      </c>
      <c r="BD34" s="275">
        <v>24.99126</v>
      </c>
      <c r="BE34" s="338">
        <v>28.112649999999999</v>
      </c>
      <c r="BF34" s="338">
        <v>26.888580000000001</v>
      </c>
      <c r="BG34" s="338">
        <v>24.251719999999999</v>
      </c>
      <c r="BH34" s="338">
        <v>21.062909999999999</v>
      </c>
      <c r="BI34" s="338">
        <v>18.607040000000001</v>
      </c>
      <c r="BJ34" s="338">
        <v>24.812360000000002</v>
      </c>
      <c r="BK34" s="338">
        <v>34.285699999999999</v>
      </c>
      <c r="BL34" s="338">
        <v>26.12914</v>
      </c>
      <c r="BM34" s="338">
        <v>22.068190000000001</v>
      </c>
      <c r="BN34" s="338">
        <v>18.865500000000001</v>
      </c>
      <c r="BO34" s="338">
        <v>25.91169</v>
      </c>
      <c r="BP34" s="338">
        <v>26.543700000000001</v>
      </c>
      <c r="BQ34" s="338">
        <v>29.126830000000002</v>
      </c>
      <c r="BR34" s="338">
        <v>27.394480000000001</v>
      </c>
      <c r="BS34" s="338">
        <v>24.412520000000001</v>
      </c>
      <c r="BT34" s="338">
        <v>20.820309999999999</v>
      </c>
      <c r="BU34" s="338">
        <v>18.441520000000001</v>
      </c>
      <c r="BV34" s="338">
        <v>24.805510000000002</v>
      </c>
    </row>
    <row r="35" spans="1:74" ht="11.1" customHeight="1" x14ac:dyDescent="0.2">
      <c r="A35" s="554" t="s">
        <v>405</v>
      </c>
      <c r="B35" s="557" t="s">
        <v>92</v>
      </c>
      <c r="C35" s="275">
        <v>14.981497419</v>
      </c>
      <c r="D35" s="275">
        <v>15.432137143</v>
      </c>
      <c r="E35" s="275">
        <v>14.824492902999999</v>
      </c>
      <c r="F35" s="275">
        <v>13.573748999999999</v>
      </c>
      <c r="G35" s="275">
        <v>12.873467097000001</v>
      </c>
      <c r="H35" s="275">
        <v>13.843386667000001</v>
      </c>
      <c r="I35" s="275">
        <v>15.227577096999999</v>
      </c>
      <c r="J35" s="275">
        <v>14.778106451999999</v>
      </c>
      <c r="K35" s="275">
        <v>15.767148667000001</v>
      </c>
      <c r="L35" s="275">
        <v>12.772756451999999</v>
      </c>
      <c r="M35" s="275">
        <v>13.691338</v>
      </c>
      <c r="N35" s="275">
        <v>16.523856128999999</v>
      </c>
      <c r="O35" s="275">
        <v>15.127264516</v>
      </c>
      <c r="P35" s="275">
        <v>12.697045171999999</v>
      </c>
      <c r="Q35" s="275">
        <v>16.425708709999999</v>
      </c>
      <c r="R35" s="275">
        <v>15.133729000000001</v>
      </c>
      <c r="S35" s="275">
        <v>11.385797418999999</v>
      </c>
      <c r="T35" s="275">
        <v>13.192627333000001</v>
      </c>
      <c r="U35" s="275">
        <v>14.116604516000001</v>
      </c>
      <c r="V35" s="275">
        <v>13.757107097</v>
      </c>
      <c r="W35" s="275">
        <v>13.34545</v>
      </c>
      <c r="X35" s="275">
        <v>11.529456129</v>
      </c>
      <c r="Y35" s="275">
        <v>13.048512000000001</v>
      </c>
      <c r="Z35" s="275">
        <v>12.795977097</v>
      </c>
      <c r="AA35" s="275">
        <v>12.976674838999999</v>
      </c>
      <c r="AB35" s="275">
        <v>12.848531071</v>
      </c>
      <c r="AC35" s="275">
        <v>12.033520644999999</v>
      </c>
      <c r="AD35" s="275">
        <v>13.400842333</v>
      </c>
      <c r="AE35" s="275">
        <v>13.470219676999999</v>
      </c>
      <c r="AF35" s="275">
        <v>14.561749667000001</v>
      </c>
      <c r="AG35" s="275">
        <v>14.393543548</v>
      </c>
      <c r="AH35" s="275">
        <v>15.077400645000001</v>
      </c>
      <c r="AI35" s="275">
        <v>14.67238</v>
      </c>
      <c r="AJ35" s="275">
        <v>12.438710645</v>
      </c>
      <c r="AK35" s="275">
        <v>13.055869667</v>
      </c>
      <c r="AL35" s="275">
        <v>13.63959129</v>
      </c>
      <c r="AM35" s="275">
        <v>12.400913226</v>
      </c>
      <c r="AN35" s="275">
        <v>13.472881071</v>
      </c>
      <c r="AO35" s="275">
        <v>12.378459032</v>
      </c>
      <c r="AP35" s="275">
        <v>11.576053</v>
      </c>
      <c r="AQ35" s="275">
        <v>12.784854193999999</v>
      </c>
      <c r="AR35" s="275">
        <v>12.273445667000001</v>
      </c>
      <c r="AS35" s="275">
        <v>13.507412903000001</v>
      </c>
      <c r="AT35" s="275">
        <v>15.29781</v>
      </c>
      <c r="AU35" s="275">
        <v>12.121854333</v>
      </c>
      <c r="AV35" s="275">
        <v>12.303269676999999</v>
      </c>
      <c r="AW35" s="275">
        <v>12.429277666999999</v>
      </c>
      <c r="AX35" s="275">
        <v>12.064907742000001</v>
      </c>
      <c r="AY35" s="275">
        <v>12.280128387</v>
      </c>
      <c r="AZ35" s="275">
        <v>14.218668213999999</v>
      </c>
      <c r="BA35" s="275">
        <v>14.576525968</v>
      </c>
      <c r="BB35" s="275">
        <v>13.183782600000001</v>
      </c>
      <c r="BC35" s="275">
        <v>13.554130000000001</v>
      </c>
      <c r="BD35" s="275">
        <v>13.7394</v>
      </c>
      <c r="BE35" s="338">
        <v>14.271129999999999</v>
      </c>
      <c r="BF35" s="338">
        <v>16.117570000000001</v>
      </c>
      <c r="BG35" s="338">
        <v>12.098660000000001</v>
      </c>
      <c r="BH35" s="338">
        <v>11.99516</v>
      </c>
      <c r="BI35" s="338">
        <v>12.52843</v>
      </c>
      <c r="BJ35" s="338">
        <v>12.44375</v>
      </c>
      <c r="BK35" s="338">
        <v>12.41677</v>
      </c>
      <c r="BL35" s="338">
        <v>13.421559999999999</v>
      </c>
      <c r="BM35" s="338">
        <v>14.00705</v>
      </c>
      <c r="BN35" s="338">
        <v>12.89195</v>
      </c>
      <c r="BO35" s="338">
        <v>13.02887</v>
      </c>
      <c r="BP35" s="338">
        <v>13.16954</v>
      </c>
      <c r="BQ35" s="338">
        <v>13.51765</v>
      </c>
      <c r="BR35" s="338">
        <v>15.53655</v>
      </c>
      <c r="BS35" s="338">
        <v>11.60693</v>
      </c>
      <c r="BT35" s="338">
        <v>11.45124</v>
      </c>
      <c r="BU35" s="338">
        <v>11.96842</v>
      </c>
      <c r="BV35" s="338">
        <v>11.80059</v>
      </c>
    </row>
    <row r="36" spans="1:74" ht="11.1" customHeight="1" x14ac:dyDescent="0.2">
      <c r="A36" s="554" t="s">
        <v>406</v>
      </c>
      <c r="B36" s="557" t="s">
        <v>93</v>
      </c>
      <c r="C36" s="275">
        <v>1053.0472580999999</v>
      </c>
      <c r="D36" s="275">
        <v>971.35717856999997</v>
      </c>
      <c r="E36" s="275">
        <v>897.51487096999995</v>
      </c>
      <c r="F36" s="275">
        <v>894.27530000000002</v>
      </c>
      <c r="G36" s="275">
        <v>963.87148387000002</v>
      </c>
      <c r="H36" s="275">
        <v>1011.0156667</v>
      </c>
      <c r="I36" s="275">
        <v>1013.1765484</v>
      </c>
      <c r="J36" s="275">
        <v>1023.9803548</v>
      </c>
      <c r="K36" s="275">
        <v>965.65869999999995</v>
      </c>
      <c r="L36" s="275">
        <v>843.04012903</v>
      </c>
      <c r="M36" s="275">
        <v>825.01673332999997</v>
      </c>
      <c r="N36" s="275">
        <v>946.00800000000004</v>
      </c>
      <c r="O36" s="275">
        <v>1006.1387097</v>
      </c>
      <c r="P36" s="275">
        <v>956.27255172000002</v>
      </c>
      <c r="Q36" s="275">
        <v>890.9606129</v>
      </c>
      <c r="R36" s="275">
        <v>988.88890000000004</v>
      </c>
      <c r="S36" s="275">
        <v>989.14661290000004</v>
      </c>
      <c r="T36" s="275">
        <v>1017.5486333</v>
      </c>
      <c r="U36" s="275">
        <v>1013.9164194</v>
      </c>
      <c r="V36" s="275">
        <v>1007.3107419</v>
      </c>
      <c r="W36" s="275">
        <v>959.16223333000005</v>
      </c>
      <c r="X36" s="275">
        <v>831.88129031999995</v>
      </c>
      <c r="Y36" s="275">
        <v>956.48666666999998</v>
      </c>
      <c r="Z36" s="275">
        <v>1019.9937419</v>
      </c>
      <c r="AA36" s="275">
        <v>1031.7941934999999</v>
      </c>
      <c r="AB36" s="275">
        <v>985.63146429000005</v>
      </c>
      <c r="AC36" s="275">
        <v>904.01574194</v>
      </c>
      <c r="AD36" s="275">
        <v>805.21500000000003</v>
      </c>
      <c r="AE36" s="275">
        <v>882.28564515999994</v>
      </c>
      <c r="AF36" s="275">
        <v>975.70523333000006</v>
      </c>
      <c r="AG36" s="275">
        <v>986.26925805999997</v>
      </c>
      <c r="AH36" s="275">
        <v>1035.0646773999999</v>
      </c>
      <c r="AI36" s="275">
        <v>987.63890000000004</v>
      </c>
      <c r="AJ36" s="275">
        <v>975.59041935000005</v>
      </c>
      <c r="AK36" s="275">
        <v>998.62043332999997</v>
      </c>
      <c r="AL36" s="275">
        <v>1060.3943870999999</v>
      </c>
      <c r="AM36" s="275">
        <v>1054.5223226000001</v>
      </c>
      <c r="AN36" s="275">
        <v>1012.9148214000001</v>
      </c>
      <c r="AO36" s="275">
        <v>956.88274193999996</v>
      </c>
      <c r="AP36" s="275">
        <v>882.58836667000003</v>
      </c>
      <c r="AQ36" s="275">
        <v>959.23006452000004</v>
      </c>
      <c r="AR36" s="275">
        <v>1013.4952333</v>
      </c>
      <c r="AS36" s="275">
        <v>1032.2775806</v>
      </c>
      <c r="AT36" s="275">
        <v>1045.0010967999999</v>
      </c>
      <c r="AU36" s="275">
        <v>950.428</v>
      </c>
      <c r="AV36" s="275">
        <v>853.15206451999995</v>
      </c>
      <c r="AW36" s="275">
        <v>921.00216666999995</v>
      </c>
      <c r="AX36" s="275">
        <v>1032.4448387</v>
      </c>
      <c r="AY36" s="275">
        <v>1053.1345484000001</v>
      </c>
      <c r="AZ36" s="275">
        <v>1020.3225</v>
      </c>
      <c r="BA36" s="275">
        <v>918.68045160999998</v>
      </c>
      <c r="BB36" s="275">
        <v>938.13733333000005</v>
      </c>
      <c r="BC36" s="275">
        <v>975.52080000000001</v>
      </c>
      <c r="BD36" s="275">
        <v>1033.192</v>
      </c>
      <c r="BE36" s="338">
        <v>1034.6690000000001</v>
      </c>
      <c r="BF36" s="338">
        <v>1042.924</v>
      </c>
      <c r="BG36" s="338">
        <v>989.10350000000005</v>
      </c>
      <c r="BH36" s="338">
        <v>893.02769999999998</v>
      </c>
      <c r="BI36" s="338">
        <v>959.17740000000003</v>
      </c>
      <c r="BJ36" s="338">
        <v>1039.097</v>
      </c>
      <c r="BK36" s="338">
        <v>1076.23</v>
      </c>
      <c r="BL36" s="338">
        <v>1032.1990000000001</v>
      </c>
      <c r="BM36" s="338">
        <v>960.1934</v>
      </c>
      <c r="BN36" s="338">
        <v>898.27729999999997</v>
      </c>
      <c r="BO36" s="338">
        <v>953.34709999999995</v>
      </c>
      <c r="BP36" s="338">
        <v>1028.049</v>
      </c>
      <c r="BQ36" s="338">
        <v>1042.7059999999999</v>
      </c>
      <c r="BR36" s="338">
        <v>1051.0260000000001</v>
      </c>
      <c r="BS36" s="338">
        <v>996.78639999999996</v>
      </c>
      <c r="BT36" s="338">
        <v>899.96429999999998</v>
      </c>
      <c r="BU36" s="338">
        <v>966.62789999999995</v>
      </c>
      <c r="BV36" s="338">
        <v>1047.1679999999999</v>
      </c>
    </row>
    <row r="37" spans="1:74" ht="11.1" customHeight="1" x14ac:dyDescent="0.2">
      <c r="A37" s="554" t="s">
        <v>407</v>
      </c>
      <c r="B37" s="557" t="s">
        <v>397</v>
      </c>
      <c r="C37" s="275">
        <v>130.33582354999999</v>
      </c>
      <c r="D37" s="275">
        <v>101.50278679</v>
      </c>
      <c r="E37" s="275">
        <v>137.40379709999999</v>
      </c>
      <c r="F37" s="275">
        <v>151.149742</v>
      </c>
      <c r="G37" s="275">
        <v>75.585373548000007</v>
      </c>
      <c r="H37" s="275">
        <v>85.550974332999999</v>
      </c>
      <c r="I37" s="275">
        <v>112.06724355</v>
      </c>
      <c r="J37" s="275">
        <v>86.423226129</v>
      </c>
      <c r="K37" s="275">
        <v>66.570839000000007</v>
      </c>
      <c r="L37" s="275">
        <v>104.59883096999999</v>
      </c>
      <c r="M37" s="275">
        <v>147.30130600000001</v>
      </c>
      <c r="N37" s="275">
        <v>193.90678355</v>
      </c>
      <c r="O37" s="275">
        <v>234.93912516</v>
      </c>
      <c r="P37" s="275">
        <v>204.44215138000001</v>
      </c>
      <c r="Q37" s="275">
        <v>141.48150580999999</v>
      </c>
      <c r="R37" s="275">
        <v>86.132230332999995</v>
      </c>
      <c r="S37" s="275">
        <v>86.879723225999996</v>
      </c>
      <c r="T37" s="275">
        <v>73.448282332999995</v>
      </c>
      <c r="U37" s="275">
        <v>64.774182902999996</v>
      </c>
      <c r="V37" s="275">
        <v>77.555397096999997</v>
      </c>
      <c r="W37" s="275">
        <v>58.156867333000001</v>
      </c>
      <c r="X37" s="275">
        <v>64.193697741999998</v>
      </c>
      <c r="Y37" s="275">
        <v>43.169641667</v>
      </c>
      <c r="Z37" s="275">
        <v>68.136704839000004</v>
      </c>
      <c r="AA37" s="275">
        <v>110.75439613</v>
      </c>
      <c r="AB37" s="275">
        <v>88.043448213999994</v>
      </c>
      <c r="AC37" s="275">
        <v>96.607277418999999</v>
      </c>
      <c r="AD37" s="275">
        <v>121.42765967</v>
      </c>
      <c r="AE37" s="275">
        <v>134.42014032</v>
      </c>
      <c r="AF37" s="275">
        <v>118.30438467</v>
      </c>
      <c r="AG37" s="275">
        <v>108.92583516000001</v>
      </c>
      <c r="AH37" s="275">
        <v>95.051113870999998</v>
      </c>
      <c r="AI37" s="275">
        <v>80.628177667000003</v>
      </c>
      <c r="AJ37" s="275">
        <v>93.327969031999999</v>
      </c>
      <c r="AK37" s="275">
        <v>112.56482867</v>
      </c>
      <c r="AL37" s="275">
        <v>90.499630968000005</v>
      </c>
      <c r="AM37" s="275">
        <v>98.230486451999994</v>
      </c>
      <c r="AN37" s="275">
        <v>126.98026786</v>
      </c>
      <c r="AO37" s="275">
        <v>119.49160354999999</v>
      </c>
      <c r="AP37" s="275">
        <v>134.05492666999999</v>
      </c>
      <c r="AQ37" s="275">
        <v>127.93096065</v>
      </c>
      <c r="AR37" s="275">
        <v>119.670697</v>
      </c>
      <c r="AS37" s="275">
        <v>100.90192161</v>
      </c>
      <c r="AT37" s="275">
        <v>115.50436419</v>
      </c>
      <c r="AU37" s="275">
        <v>119.79423133</v>
      </c>
      <c r="AV37" s="275">
        <v>132.79283774000001</v>
      </c>
      <c r="AW37" s="275">
        <v>168.29547199999999</v>
      </c>
      <c r="AX37" s="275">
        <v>192.76590902999999</v>
      </c>
      <c r="AY37" s="275">
        <v>192.28470064999999</v>
      </c>
      <c r="AZ37" s="275">
        <v>158.39226643000001</v>
      </c>
      <c r="BA37" s="275">
        <v>152.95291810000001</v>
      </c>
      <c r="BB37" s="275">
        <v>146.45764337</v>
      </c>
      <c r="BC37" s="275">
        <v>137.6019</v>
      </c>
      <c r="BD37" s="275">
        <v>125.9251</v>
      </c>
      <c r="BE37" s="338">
        <v>112.6729</v>
      </c>
      <c r="BF37" s="338">
        <v>114.9665</v>
      </c>
      <c r="BG37" s="338">
        <v>112.14019999999999</v>
      </c>
      <c r="BH37" s="338">
        <v>121.96510000000001</v>
      </c>
      <c r="BI37" s="338">
        <v>145.36000000000001</v>
      </c>
      <c r="BJ37" s="338">
        <v>162.3733</v>
      </c>
      <c r="BK37" s="338">
        <v>167.5147</v>
      </c>
      <c r="BL37" s="338">
        <v>135.39670000000001</v>
      </c>
      <c r="BM37" s="338">
        <v>128.94900000000001</v>
      </c>
      <c r="BN37" s="338">
        <v>126.2127</v>
      </c>
      <c r="BO37" s="338">
        <v>117.8214</v>
      </c>
      <c r="BP37" s="338">
        <v>114.48</v>
      </c>
      <c r="BQ37" s="338">
        <v>104.3167</v>
      </c>
      <c r="BR37" s="338">
        <v>110.2538</v>
      </c>
      <c r="BS37" s="338">
        <v>107.5762</v>
      </c>
      <c r="BT37" s="338">
        <v>117.624</v>
      </c>
      <c r="BU37" s="338">
        <v>137.1824</v>
      </c>
      <c r="BV37" s="338">
        <v>162.82599999999999</v>
      </c>
    </row>
    <row r="38" spans="1:74" ht="11.1" customHeight="1" x14ac:dyDescent="0.2">
      <c r="A38" s="554" t="s">
        <v>408</v>
      </c>
      <c r="B38" s="555" t="s">
        <v>440</v>
      </c>
      <c r="C38" s="275">
        <v>228.92933613</v>
      </c>
      <c r="D38" s="275">
        <v>253.03528070999999</v>
      </c>
      <c r="E38" s="275">
        <v>205.96494806000001</v>
      </c>
      <c r="F38" s="275">
        <v>272.13996766999998</v>
      </c>
      <c r="G38" s="275">
        <v>272.05470935</v>
      </c>
      <c r="H38" s="275">
        <v>253.11703499999999</v>
      </c>
      <c r="I38" s="275">
        <v>273.30486452000002</v>
      </c>
      <c r="J38" s="275">
        <v>235.36024</v>
      </c>
      <c r="K38" s="275">
        <v>252.98889066999999</v>
      </c>
      <c r="L38" s="275">
        <v>242.73556676999999</v>
      </c>
      <c r="M38" s="275">
        <v>309.76000533000001</v>
      </c>
      <c r="N38" s="275">
        <v>310.82067710000001</v>
      </c>
      <c r="O38" s="275">
        <v>292.99660870999998</v>
      </c>
      <c r="P38" s="275">
        <v>344.05168516999998</v>
      </c>
      <c r="Q38" s="275">
        <v>350.16139838999999</v>
      </c>
      <c r="R38" s="275">
        <v>316.15809732999998</v>
      </c>
      <c r="S38" s="275">
        <v>322.30621484</v>
      </c>
      <c r="T38" s="275">
        <v>280.99099532999998</v>
      </c>
      <c r="U38" s="275">
        <v>348.05480419000003</v>
      </c>
      <c r="V38" s="275">
        <v>273.35931452</v>
      </c>
      <c r="W38" s="275">
        <v>288.28940899999998</v>
      </c>
      <c r="X38" s="275">
        <v>341.94668096999999</v>
      </c>
      <c r="Y38" s="275">
        <v>318.11183299999999</v>
      </c>
      <c r="Z38" s="275">
        <v>351.04575677000003</v>
      </c>
      <c r="AA38" s="275">
        <v>355.43526000000003</v>
      </c>
      <c r="AB38" s="275">
        <v>391.09793107000002</v>
      </c>
      <c r="AC38" s="275">
        <v>421.28869773999998</v>
      </c>
      <c r="AD38" s="275">
        <v>428.52729933000001</v>
      </c>
      <c r="AE38" s="275">
        <v>391.65582387000001</v>
      </c>
      <c r="AF38" s="275">
        <v>359.02562232999998</v>
      </c>
      <c r="AG38" s="275">
        <v>329.39531129</v>
      </c>
      <c r="AH38" s="275">
        <v>279.68670742</v>
      </c>
      <c r="AI38" s="275">
        <v>345.66528899999997</v>
      </c>
      <c r="AJ38" s="275">
        <v>407.45809161</v>
      </c>
      <c r="AK38" s="275">
        <v>405.59950333</v>
      </c>
      <c r="AL38" s="275">
        <v>387.57214161000002</v>
      </c>
      <c r="AM38" s="275">
        <v>437.17588065000001</v>
      </c>
      <c r="AN38" s="275">
        <v>443.87902107000002</v>
      </c>
      <c r="AO38" s="275">
        <v>472.51593226</v>
      </c>
      <c r="AP38" s="275">
        <v>494.27938699999999</v>
      </c>
      <c r="AQ38" s="275">
        <v>475.18340676999998</v>
      </c>
      <c r="AR38" s="275">
        <v>513.55208000000005</v>
      </c>
      <c r="AS38" s="275">
        <v>350.02231870999998</v>
      </c>
      <c r="AT38" s="275">
        <v>418.51991097000001</v>
      </c>
      <c r="AU38" s="275">
        <v>355.99702732999998</v>
      </c>
      <c r="AV38" s="275">
        <v>380.78839355000002</v>
      </c>
      <c r="AW38" s="275">
        <v>405.28407733</v>
      </c>
      <c r="AX38" s="275">
        <v>419.55169676999998</v>
      </c>
      <c r="AY38" s="275">
        <v>433.00036903</v>
      </c>
      <c r="AZ38" s="275">
        <v>451.22918142999998</v>
      </c>
      <c r="BA38" s="275">
        <v>449.32202445000001</v>
      </c>
      <c r="BB38" s="275">
        <v>521.45740873</v>
      </c>
      <c r="BC38" s="275">
        <v>512.12609999999995</v>
      </c>
      <c r="BD38" s="275">
        <v>522.92669999999998</v>
      </c>
      <c r="BE38" s="338">
        <v>456.97320000000002</v>
      </c>
      <c r="BF38" s="338">
        <v>410.66829999999999</v>
      </c>
      <c r="BG38" s="338">
        <v>427.52050000000003</v>
      </c>
      <c r="BH38" s="338">
        <v>482.17759999999998</v>
      </c>
      <c r="BI38" s="338">
        <v>505.64269999999999</v>
      </c>
      <c r="BJ38" s="338">
        <v>499.37709999999998</v>
      </c>
      <c r="BK38" s="338">
        <v>506.28390000000002</v>
      </c>
      <c r="BL38" s="338">
        <v>538.43949999999995</v>
      </c>
      <c r="BM38" s="338">
        <v>608.2998</v>
      </c>
      <c r="BN38" s="338">
        <v>614.03499999999997</v>
      </c>
      <c r="BO38" s="338">
        <v>605.89530000000002</v>
      </c>
      <c r="BP38" s="338">
        <v>630.41409999999996</v>
      </c>
      <c r="BQ38" s="338">
        <v>551.16690000000006</v>
      </c>
      <c r="BR38" s="338">
        <v>497.11599999999999</v>
      </c>
      <c r="BS38" s="338">
        <v>506.91219999999998</v>
      </c>
      <c r="BT38" s="338">
        <v>574.14189999999996</v>
      </c>
      <c r="BU38" s="338">
        <v>587.97059999999999</v>
      </c>
      <c r="BV38" s="338">
        <v>558.82770000000005</v>
      </c>
    </row>
    <row r="39" spans="1:74" ht="11.1" customHeight="1" x14ac:dyDescent="0.2">
      <c r="A39" s="554" t="s">
        <v>409</v>
      </c>
      <c r="B39" s="557" t="s">
        <v>387</v>
      </c>
      <c r="C39" s="275">
        <v>16.120554515999999</v>
      </c>
      <c r="D39" s="275">
        <v>15.758470000000001</v>
      </c>
      <c r="E39" s="275">
        <v>14.841766774</v>
      </c>
      <c r="F39" s="275">
        <v>16.163667</v>
      </c>
      <c r="G39" s="275">
        <v>17.390430644999999</v>
      </c>
      <c r="H39" s="275">
        <v>17.812088332999998</v>
      </c>
      <c r="I39" s="275">
        <v>18.913780968000001</v>
      </c>
      <c r="J39" s="275">
        <v>18.600673226000001</v>
      </c>
      <c r="K39" s="275">
        <v>16.494537000000001</v>
      </c>
      <c r="L39" s="275">
        <v>17.343279032000002</v>
      </c>
      <c r="M39" s="275">
        <v>17.519538666999999</v>
      </c>
      <c r="N39" s="275">
        <v>18.229010323000001</v>
      </c>
      <c r="O39" s="275">
        <v>16.961800645</v>
      </c>
      <c r="P39" s="275">
        <v>16.164904483000001</v>
      </c>
      <c r="Q39" s="275">
        <v>15.841393870999999</v>
      </c>
      <c r="R39" s="275">
        <v>17.557604999999999</v>
      </c>
      <c r="S39" s="275">
        <v>17.973225160999998</v>
      </c>
      <c r="T39" s="275">
        <v>18.426521333</v>
      </c>
      <c r="U39" s="275">
        <v>18.278076452000001</v>
      </c>
      <c r="V39" s="275">
        <v>19.232187418999999</v>
      </c>
      <c r="W39" s="275">
        <v>18.325997666999999</v>
      </c>
      <c r="X39" s="275">
        <v>16.095813547999999</v>
      </c>
      <c r="Y39" s="275">
        <v>16.207678667</v>
      </c>
      <c r="Z39" s="275">
        <v>16.229475484000002</v>
      </c>
      <c r="AA39" s="275">
        <v>15.232096774</v>
      </c>
      <c r="AB39" s="275">
        <v>15.526402143</v>
      </c>
      <c r="AC39" s="275">
        <v>14.521991290000001</v>
      </c>
      <c r="AD39" s="275">
        <v>14.389164333</v>
      </c>
      <c r="AE39" s="275">
        <v>15.444567097</v>
      </c>
      <c r="AF39" s="275">
        <v>15.700620667000001</v>
      </c>
      <c r="AG39" s="275">
        <v>16.975291935000001</v>
      </c>
      <c r="AH39" s="275">
        <v>16.776873870999999</v>
      </c>
      <c r="AI39" s="275">
        <v>13.794982333</v>
      </c>
      <c r="AJ39" s="275">
        <v>14.371274516</v>
      </c>
      <c r="AK39" s="275">
        <v>15.248925667</v>
      </c>
      <c r="AL39" s="275">
        <v>15.625508387</v>
      </c>
      <c r="AM39" s="275">
        <v>15.627442903</v>
      </c>
      <c r="AN39" s="275">
        <v>15.551717857</v>
      </c>
      <c r="AO39" s="275">
        <v>16.079759355</v>
      </c>
      <c r="AP39" s="275">
        <v>15.683379333</v>
      </c>
      <c r="AQ39" s="275">
        <v>15.160504516</v>
      </c>
      <c r="AR39" s="275">
        <v>15.832537</v>
      </c>
      <c r="AS39" s="275">
        <v>14.824787097</v>
      </c>
      <c r="AT39" s="275">
        <v>11.344408065</v>
      </c>
      <c r="AU39" s="275">
        <v>7.5305163332999996</v>
      </c>
      <c r="AV39" s="275">
        <v>15.216260323</v>
      </c>
      <c r="AW39" s="275">
        <v>15.486903</v>
      </c>
      <c r="AX39" s="275">
        <v>15.756006128999999</v>
      </c>
      <c r="AY39" s="275">
        <v>16.353849676999999</v>
      </c>
      <c r="AZ39" s="275">
        <v>14.997116429</v>
      </c>
      <c r="BA39" s="275">
        <v>14.311493839000001</v>
      </c>
      <c r="BB39" s="275">
        <v>13.702864667</v>
      </c>
      <c r="BC39" s="275">
        <v>15.83497</v>
      </c>
      <c r="BD39" s="275">
        <v>14.8565</v>
      </c>
      <c r="BE39" s="338">
        <v>14.289350000000001</v>
      </c>
      <c r="BF39" s="338">
        <v>15.343249999999999</v>
      </c>
      <c r="BG39" s="338">
        <v>14.16292</v>
      </c>
      <c r="BH39" s="338">
        <v>14.75262</v>
      </c>
      <c r="BI39" s="338">
        <v>14.442299999999999</v>
      </c>
      <c r="BJ39" s="338">
        <v>15.39194</v>
      </c>
      <c r="BK39" s="338">
        <v>15.63226</v>
      </c>
      <c r="BL39" s="338">
        <v>14.3635</v>
      </c>
      <c r="BM39" s="338">
        <v>14.06371</v>
      </c>
      <c r="BN39" s="338">
        <v>13.320729999999999</v>
      </c>
      <c r="BO39" s="338">
        <v>15.297599999999999</v>
      </c>
      <c r="BP39" s="338">
        <v>14.45363</v>
      </c>
      <c r="BQ39" s="338">
        <v>14.046760000000001</v>
      </c>
      <c r="BR39" s="338">
        <v>15.140969999999999</v>
      </c>
      <c r="BS39" s="338">
        <v>14.009359999999999</v>
      </c>
      <c r="BT39" s="338">
        <v>14.62764</v>
      </c>
      <c r="BU39" s="338">
        <v>14.34126</v>
      </c>
      <c r="BV39" s="338">
        <v>15.302619999999999</v>
      </c>
    </row>
    <row r="40" spans="1:74" ht="11.1" customHeight="1" x14ac:dyDescent="0.2">
      <c r="A40" s="554" t="s">
        <v>410</v>
      </c>
      <c r="B40" s="555" t="s">
        <v>389</v>
      </c>
      <c r="C40" s="275">
        <v>5238.2811768000001</v>
      </c>
      <c r="D40" s="275">
        <v>5454.0129349999997</v>
      </c>
      <c r="E40" s="275">
        <v>4585.4046632</v>
      </c>
      <c r="F40" s="275">
        <v>4415.8416502999999</v>
      </c>
      <c r="G40" s="275">
        <v>4875.1844702999997</v>
      </c>
      <c r="H40" s="275">
        <v>5717.7592510000004</v>
      </c>
      <c r="I40" s="275">
        <v>6101.3376264999997</v>
      </c>
      <c r="J40" s="275">
        <v>5869.8798906000002</v>
      </c>
      <c r="K40" s="275">
        <v>5328.4990762999996</v>
      </c>
      <c r="L40" s="275">
        <v>4423.8812035000001</v>
      </c>
      <c r="M40" s="275">
        <v>4438.4046859999999</v>
      </c>
      <c r="N40" s="275">
        <v>4637.8741099999997</v>
      </c>
      <c r="O40" s="275">
        <v>5142.6768803000004</v>
      </c>
      <c r="P40" s="275">
        <v>4900.0843603000003</v>
      </c>
      <c r="Q40" s="275">
        <v>4416.3491713000003</v>
      </c>
      <c r="R40" s="275">
        <v>4443.8913149999998</v>
      </c>
      <c r="S40" s="275">
        <v>4835.9202216000003</v>
      </c>
      <c r="T40" s="275">
        <v>5810.0049920000001</v>
      </c>
      <c r="U40" s="275">
        <v>6305.9282696999999</v>
      </c>
      <c r="V40" s="275">
        <v>6189.0687945</v>
      </c>
      <c r="W40" s="275">
        <v>5565.3770947000003</v>
      </c>
      <c r="X40" s="275">
        <v>4643.5472505999996</v>
      </c>
      <c r="Y40" s="275">
        <v>4423.8494553</v>
      </c>
      <c r="Z40" s="275">
        <v>4911.0445416000002</v>
      </c>
      <c r="AA40" s="275">
        <v>4822.4029884000001</v>
      </c>
      <c r="AB40" s="275">
        <v>4471.0338664000001</v>
      </c>
      <c r="AC40" s="275">
        <v>4517.9530328999999</v>
      </c>
      <c r="AD40" s="275">
        <v>4459.8299209999996</v>
      </c>
      <c r="AE40" s="275">
        <v>4876.3464647999999</v>
      </c>
      <c r="AF40" s="275">
        <v>5541.9278647000001</v>
      </c>
      <c r="AG40" s="275">
        <v>6103.3000322999997</v>
      </c>
      <c r="AH40" s="275">
        <v>5819.7560322999998</v>
      </c>
      <c r="AI40" s="275">
        <v>5145.6365303000002</v>
      </c>
      <c r="AJ40" s="275">
        <v>4701.4917041999997</v>
      </c>
      <c r="AK40" s="275">
        <v>4571.9566327000002</v>
      </c>
      <c r="AL40" s="275">
        <v>5062.8769064999997</v>
      </c>
      <c r="AM40" s="275">
        <v>5558.0880289999996</v>
      </c>
      <c r="AN40" s="275">
        <v>4777.9252704</v>
      </c>
      <c r="AO40" s="275">
        <v>4503.1140303000002</v>
      </c>
      <c r="AP40" s="275">
        <v>4519.9953087000004</v>
      </c>
      <c r="AQ40" s="275">
        <v>5219.4625618999999</v>
      </c>
      <c r="AR40" s="275">
        <v>5942.8141226999996</v>
      </c>
      <c r="AS40" s="275">
        <v>6200.7046139000004</v>
      </c>
      <c r="AT40" s="275">
        <v>6172.4064906000003</v>
      </c>
      <c r="AU40" s="275">
        <v>5638.9851646999996</v>
      </c>
      <c r="AV40" s="275">
        <v>4870.1815806000004</v>
      </c>
      <c r="AW40" s="275">
        <v>4790.7762700000003</v>
      </c>
      <c r="AX40" s="275">
        <v>4869.2543115999997</v>
      </c>
      <c r="AY40" s="275">
        <v>5134.3551297000004</v>
      </c>
      <c r="AZ40" s="275">
        <v>4831.2785163999997</v>
      </c>
      <c r="BA40" s="275">
        <v>4563.7480090999998</v>
      </c>
      <c r="BB40" s="275">
        <v>4402.3302590000003</v>
      </c>
      <c r="BC40" s="275">
        <v>5134.37</v>
      </c>
      <c r="BD40" s="275">
        <v>5727.6289999999999</v>
      </c>
      <c r="BE40" s="338">
        <v>6098.3459999999995</v>
      </c>
      <c r="BF40" s="338">
        <v>6196.8459999999995</v>
      </c>
      <c r="BG40" s="338">
        <v>5228.8689999999997</v>
      </c>
      <c r="BH40" s="338">
        <v>4782.7299999999996</v>
      </c>
      <c r="BI40" s="338">
        <v>4573.0870000000004</v>
      </c>
      <c r="BJ40" s="338">
        <v>4990.1970000000001</v>
      </c>
      <c r="BK40" s="338">
        <v>5181.0990000000002</v>
      </c>
      <c r="BL40" s="338">
        <v>4922.0659999999998</v>
      </c>
      <c r="BM40" s="338">
        <v>4583.3540000000003</v>
      </c>
      <c r="BN40" s="338">
        <v>4404.0219999999999</v>
      </c>
      <c r="BO40" s="338">
        <v>5020.0680000000002</v>
      </c>
      <c r="BP40" s="338">
        <v>5691.83</v>
      </c>
      <c r="BQ40" s="338">
        <v>6173.3190000000004</v>
      </c>
      <c r="BR40" s="338">
        <v>6268.1769999999997</v>
      </c>
      <c r="BS40" s="338">
        <v>5269.8609999999999</v>
      </c>
      <c r="BT40" s="338">
        <v>4807.5450000000001</v>
      </c>
      <c r="BU40" s="338">
        <v>4592.8919999999998</v>
      </c>
      <c r="BV40" s="338">
        <v>5012.2550000000001</v>
      </c>
    </row>
    <row r="41" spans="1:74" ht="11.1" customHeight="1" x14ac:dyDescent="0.2">
      <c r="A41" s="548"/>
      <c r="B41" s="131" t="s">
        <v>411</v>
      </c>
      <c r="C41" s="251"/>
      <c r="D41" s="251"/>
      <c r="E41" s="251"/>
      <c r="F41" s="251"/>
      <c r="G41" s="251"/>
      <c r="H41" s="251"/>
      <c r="I41" s="251"/>
      <c r="J41" s="251"/>
      <c r="K41" s="251"/>
      <c r="L41" s="251"/>
      <c r="M41" s="251"/>
      <c r="N41" s="251"/>
      <c r="O41" s="251"/>
      <c r="P41" s="251"/>
      <c r="Q41" s="251"/>
      <c r="R41" s="251"/>
      <c r="S41" s="251"/>
      <c r="T41" s="251"/>
      <c r="U41" s="251"/>
      <c r="V41" s="251"/>
      <c r="W41" s="251"/>
      <c r="X41" s="251"/>
      <c r="Y41" s="251"/>
      <c r="Z41" s="251"/>
      <c r="AA41" s="251"/>
      <c r="AB41" s="251"/>
      <c r="AC41" s="251"/>
      <c r="AD41" s="251"/>
      <c r="AE41" s="251"/>
      <c r="AF41" s="251"/>
      <c r="AG41" s="251"/>
      <c r="AH41" s="251"/>
      <c r="AI41" s="251"/>
      <c r="AJ41" s="251"/>
      <c r="AK41" s="251"/>
      <c r="AL41" s="251"/>
      <c r="AM41" s="251"/>
      <c r="AN41" s="251"/>
      <c r="AO41" s="251"/>
      <c r="AP41" s="251"/>
      <c r="AQ41" s="251"/>
      <c r="AR41" s="251"/>
      <c r="AS41" s="251"/>
      <c r="AT41" s="251"/>
      <c r="AU41" s="251"/>
      <c r="AV41" s="251"/>
      <c r="AW41" s="251"/>
      <c r="AX41" s="251"/>
      <c r="AY41" s="251"/>
      <c r="AZ41" s="251"/>
      <c r="BA41" s="251"/>
      <c r="BB41" s="251"/>
      <c r="BC41" s="251"/>
      <c r="BD41" s="251"/>
      <c r="BE41" s="364"/>
      <c r="BF41" s="364"/>
      <c r="BG41" s="364"/>
      <c r="BH41" s="364"/>
      <c r="BI41" s="364"/>
      <c r="BJ41" s="364"/>
      <c r="BK41" s="364"/>
      <c r="BL41" s="364"/>
      <c r="BM41" s="364"/>
      <c r="BN41" s="364"/>
      <c r="BO41" s="364"/>
      <c r="BP41" s="364"/>
      <c r="BQ41" s="364"/>
      <c r="BR41" s="364"/>
      <c r="BS41" s="364"/>
      <c r="BT41" s="364"/>
      <c r="BU41" s="364"/>
      <c r="BV41" s="364"/>
    </row>
    <row r="42" spans="1:74" ht="11.1" customHeight="1" x14ac:dyDescent="0.2">
      <c r="A42" s="554" t="s">
        <v>412</v>
      </c>
      <c r="B42" s="555" t="s">
        <v>90</v>
      </c>
      <c r="C42" s="275">
        <v>1627.4052205999999</v>
      </c>
      <c r="D42" s="275">
        <v>1727.1783264000001</v>
      </c>
      <c r="E42" s="275">
        <v>1392.0531496999999</v>
      </c>
      <c r="F42" s="275">
        <v>1193.0689167</v>
      </c>
      <c r="G42" s="275">
        <v>1205.5773752</v>
      </c>
      <c r="H42" s="275">
        <v>1499.4979312999999</v>
      </c>
      <c r="I42" s="275">
        <v>1648.9753390000001</v>
      </c>
      <c r="J42" s="275">
        <v>1595.2681739</v>
      </c>
      <c r="K42" s="275">
        <v>1469.5106562999999</v>
      </c>
      <c r="L42" s="275">
        <v>1248.3270458</v>
      </c>
      <c r="M42" s="275">
        <v>1113.0356647000001</v>
      </c>
      <c r="N42" s="275">
        <v>1121.2986429</v>
      </c>
      <c r="O42" s="275">
        <v>1436.0360819</v>
      </c>
      <c r="P42" s="275">
        <v>1231.5417113999999</v>
      </c>
      <c r="Q42" s="275">
        <v>933.84313999999995</v>
      </c>
      <c r="R42" s="275">
        <v>946.77049</v>
      </c>
      <c r="S42" s="275">
        <v>966.18080323000004</v>
      </c>
      <c r="T42" s="275">
        <v>1410.75396</v>
      </c>
      <c r="U42" s="275">
        <v>1549.8526284</v>
      </c>
      <c r="V42" s="275">
        <v>1575.8507122999999</v>
      </c>
      <c r="W42" s="275">
        <v>1349.0038</v>
      </c>
      <c r="X42" s="275">
        <v>1119.2344716</v>
      </c>
      <c r="Y42" s="275">
        <v>1063.7636003</v>
      </c>
      <c r="Z42" s="275">
        <v>1389.8288465000001</v>
      </c>
      <c r="AA42" s="275">
        <v>1438.3910429</v>
      </c>
      <c r="AB42" s="275">
        <v>1253.8843056999999</v>
      </c>
      <c r="AC42" s="275">
        <v>1158.8680257999999</v>
      </c>
      <c r="AD42" s="275">
        <v>1062.7895619999999</v>
      </c>
      <c r="AE42" s="275">
        <v>1108.8549813</v>
      </c>
      <c r="AF42" s="275">
        <v>1348.4504023</v>
      </c>
      <c r="AG42" s="275">
        <v>1531.6131700000001</v>
      </c>
      <c r="AH42" s="275">
        <v>1409.7652187000001</v>
      </c>
      <c r="AI42" s="275">
        <v>1219.583294</v>
      </c>
      <c r="AJ42" s="275">
        <v>1094.2435045</v>
      </c>
      <c r="AK42" s="275">
        <v>1206.2717427</v>
      </c>
      <c r="AL42" s="275">
        <v>1335.7275299999999</v>
      </c>
      <c r="AM42" s="275">
        <v>1465.9493894</v>
      </c>
      <c r="AN42" s="275">
        <v>1297.5250879</v>
      </c>
      <c r="AO42" s="275">
        <v>1146.0251060999999</v>
      </c>
      <c r="AP42" s="275">
        <v>1040.8226643</v>
      </c>
      <c r="AQ42" s="275">
        <v>1090.7991494</v>
      </c>
      <c r="AR42" s="275">
        <v>1290.5476357</v>
      </c>
      <c r="AS42" s="275">
        <v>1454.0806732000001</v>
      </c>
      <c r="AT42" s="275">
        <v>1442.9207277</v>
      </c>
      <c r="AU42" s="275">
        <v>1257.9560993</v>
      </c>
      <c r="AV42" s="275">
        <v>1147.1015371000001</v>
      </c>
      <c r="AW42" s="275">
        <v>1258.2142816999999</v>
      </c>
      <c r="AX42" s="275">
        <v>1161.7166935</v>
      </c>
      <c r="AY42" s="275">
        <v>1333.8114006000001</v>
      </c>
      <c r="AZ42" s="275">
        <v>1255.137035</v>
      </c>
      <c r="BA42" s="275">
        <v>1077.6841514</v>
      </c>
      <c r="BB42" s="275">
        <v>823.60062989999994</v>
      </c>
      <c r="BC42" s="275">
        <v>822.92840000000001</v>
      </c>
      <c r="BD42" s="275">
        <v>951.60860000000002</v>
      </c>
      <c r="BE42" s="338">
        <v>1196.8320000000001</v>
      </c>
      <c r="BF42" s="338">
        <v>1226.933</v>
      </c>
      <c r="BG42" s="338">
        <v>978.35450000000003</v>
      </c>
      <c r="BH42" s="338">
        <v>928.5729</v>
      </c>
      <c r="BI42" s="338">
        <v>912.05709999999999</v>
      </c>
      <c r="BJ42" s="338">
        <v>1001.737</v>
      </c>
      <c r="BK42" s="338">
        <v>1166.942</v>
      </c>
      <c r="BL42" s="338">
        <v>1119.5219999999999</v>
      </c>
      <c r="BM42" s="338">
        <v>978.80939999999998</v>
      </c>
      <c r="BN42" s="338">
        <v>779.33429999999998</v>
      </c>
      <c r="BO42" s="338">
        <v>838.96640000000002</v>
      </c>
      <c r="BP42" s="338">
        <v>1049.376</v>
      </c>
      <c r="BQ42" s="338">
        <v>1235.9849999999999</v>
      </c>
      <c r="BR42" s="338">
        <v>1260.2470000000001</v>
      </c>
      <c r="BS42" s="338">
        <v>1009.951</v>
      </c>
      <c r="BT42" s="338">
        <v>938.92219999999998</v>
      </c>
      <c r="BU42" s="338">
        <v>937.72490000000005</v>
      </c>
      <c r="BV42" s="338">
        <v>997.18240000000003</v>
      </c>
    </row>
    <row r="43" spans="1:74" ht="11.1" customHeight="1" x14ac:dyDescent="0.2">
      <c r="A43" s="554" t="s">
        <v>413</v>
      </c>
      <c r="B43" s="555" t="s">
        <v>91</v>
      </c>
      <c r="C43" s="275">
        <v>277.45176161000001</v>
      </c>
      <c r="D43" s="275">
        <v>323.44612928999999</v>
      </c>
      <c r="E43" s="275">
        <v>296.29037097000003</v>
      </c>
      <c r="F43" s="275">
        <v>240.14591766999999</v>
      </c>
      <c r="G43" s="275">
        <v>221.41843903</v>
      </c>
      <c r="H43" s="275">
        <v>296.390334</v>
      </c>
      <c r="I43" s="275">
        <v>369.05729968000003</v>
      </c>
      <c r="J43" s="275">
        <v>318.36017838999999</v>
      </c>
      <c r="K43" s="275">
        <v>302.493966</v>
      </c>
      <c r="L43" s="275">
        <v>246.92492515999999</v>
      </c>
      <c r="M43" s="275">
        <v>269.82475733000001</v>
      </c>
      <c r="N43" s="275">
        <v>327.09155226000001</v>
      </c>
      <c r="O43" s="275">
        <v>340.26163548</v>
      </c>
      <c r="P43" s="275">
        <v>358.34393240999998</v>
      </c>
      <c r="Q43" s="275">
        <v>375.67638097000003</v>
      </c>
      <c r="R43" s="275">
        <v>340.57502233000002</v>
      </c>
      <c r="S43" s="275">
        <v>330.29294902999999</v>
      </c>
      <c r="T43" s="275">
        <v>418.27390100000002</v>
      </c>
      <c r="U43" s="275">
        <v>480.58434323</v>
      </c>
      <c r="V43" s="275">
        <v>504.64226160999999</v>
      </c>
      <c r="W43" s="275">
        <v>338.93234767000001</v>
      </c>
      <c r="X43" s="275">
        <v>290.84902548000002</v>
      </c>
      <c r="Y43" s="275">
        <v>313.93172966999998</v>
      </c>
      <c r="Z43" s="275">
        <v>288.10213773999999</v>
      </c>
      <c r="AA43" s="275">
        <v>284.11370194</v>
      </c>
      <c r="AB43" s="275">
        <v>278.73926999999998</v>
      </c>
      <c r="AC43" s="275">
        <v>337.54077645000001</v>
      </c>
      <c r="AD43" s="275">
        <v>253.08809099999999</v>
      </c>
      <c r="AE43" s="275">
        <v>259.33153193999999</v>
      </c>
      <c r="AF43" s="275">
        <v>354.15877767000001</v>
      </c>
      <c r="AG43" s="275">
        <v>450.58275580999998</v>
      </c>
      <c r="AH43" s="275">
        <v>382.06407194000002</v>
      </c>
      <c r="AI43" s="275">
        <v>348.56561033000003</v>
      </c>
      <c r="AJ43" s="275">
        <v>313.57470387000001</v>
      </c>
      <c r="AK43" s="275">
        <v>332.25247400000001</v>
      </c>
      <c r="AL43" s="275">
        <v>415.30054581000002</v>
      </c>
      <c r="AM43" s="275">
        <v>420.24935419000002</v>
      </c>
      <c r="AN43" s="275">
        <v>372.06226106999998</v>
      </c>
      <c r="AO43" s="275">
        <v>414.43014065</v>
      </c>
      <c r="AP43" s="275">
        <v>394.72800699999999</v>
      </c>
      <c r="AQ43" s="275">
        <v>462.19449128999997</v>
      </c>
      <c r="AR43" s="275">
        <v>465.38440967000003</v>
      </c>
      <c r="AS43" s="275">
        <v>596.51872645000003</v>
      </c>
      <c r="AT43" s="275">
        <v>561.18934709999996</v>
      </c>
      <c r="AU43" s="275">
        <v>487.86940533000001</v>
      </c>
      <c r="AV43" s="275">
        <v>409.82419257999999</v>
      </c>
      <c r="AW43" s="275">
        <v>385.52350132999999</v>
      </c>
      <c r="AX43" s="275">
        <v>372.22165387000001</v>
      </c>
      <c r="AY43" s="275">
        <v>443.34264483999999</v>
      </c>
      <c r="AZ43" s="275">
        <v>485.23390749999999</v>
      </c>
      <c r="BA43" s="275">
        <v>452.70104816000003</v>
      </c>
      <c r="BB43" s="275">
        <v>463.48141693000002</v>
      </c>
      <c r="BC43" s="275">
        <v>454.48950000000002</v>
      </c>
      <c r="BD43" s="275">
        <v>560.39800000000002</v>
      </c>
      <c r="BE43" s="338">
        <v>703.88130000000001</v>
      </c>
      <c r="BF43" s="338">
        <v>673.80939999999998</v>
      </c>
      <c r="BG43" s="338">
        <v>532.4221</v>
      </c>
      <c r="BH43" s="338">
        <v>475.536</v>
      </c>
      <c r="BI43" s="338">
        <v>439.80349999999999</v>
      </c>
      <c r="BJ43" s="338">
        <v>442.02449999999999</v>
      </c>
      <c r="BK43" s="338">
        <v>438.91590000000002</v>
      </c>
      <c r="BL43" s="338">
        <v>454.76479999999998</v>
      </c>
      <c r="BM43" s="338">
        <v>426.69799999999998</v>
      </c>
      <c r="BN43" s="338">
        <v>414.97280000000001</v>
      </c>
      <c r="BO43" s="338">
        <v>420.54079999999999</v>
      </c>
      <c r="BP43" s="338">
        <v>510.13420000000002</v>
      </c>
      <c r="BQ43" s="338">
        <v>686.96500000000003</v>
      </c>
      <c r="BR43" s="338">
        <v>648.64120000000003</v>
      </c>
      <c r="BS43" s="338">
        <v>480.07139999999998</v>
      </c>
      <c r="BT43" s="338">
        <v>419.76280000000003</v>
      </c>
      <c r="BU43" s="338">
        <v>361.29739999999998</v>
      </c>
      <c r="BV43" s="338">
        <v>422.3098</v>
      </c>
    </row>
    <row r="44" spans="1:74" ht="11.1" customHeight="1" x14ac:dyDescent="0.2">
      <c r="A44" s="554" t="s">
        <v>414</v>
      </c>
      <c r="B44" s="557" t="s">
        <v>373</v>
      </c>
      <c r="C44" s="275">
        <v>12.27507129</v>
      </c>
      <c r="D44" s="275">
        <v>14.277939286000001</v>
      </c>
      <c r="E44" s="275">
        <v>8.8546051613000003</v>
      </c>
      <c r="F44" s="275">
        <v>8.3006139999999995</v>
      </c>
      <c r="G44" s="275">
        <v>10.319752902999999</v>
      </c>
      <c r="H44" s="275">
        <v>14.722343333</v>
      </c>
      <c r="I44" s="275">
        <v>13.383072581</v>
      </c>
      <c r="J44" s="275">
        <v>12.848162581</v>
      </c>
      <c r="K44" s="275">
        <v>11.872025000000001</v>
      </c>
      <c r="L44" s="275">
        <v>6.4234148387000003</v>
      </c>
      <c r="M44" s="275">
        <v>12.650993</v>
      </c>
      <c r="N44" s="275">
        <v>8.6234032258000006</v>
      </c>
      <c r="O44" s="275">
        <v>9.6745022581000004</v>
      </c>
      <c r="P44" s="275">
        <v>13.325680345</v>
      </c>
      <c r="Q44" s="275">
        <v>9.0466070968000007</v>
      </c>
      <c r="R44" s="275">
        <v>10.356422667</v>
      </c>
      <c r="S44" s="275">
        <v>9.1320545161000002</v>
      </c>
      <c r="T44" s="275">
        <v>8.7180683332999998</v>
      </c>
      <c r="U44" s="275">
        <v>8.3734745160999999</v>
      </c>
      <c r="V44" s="275">
        <v>8.7008938709999999</v>
      </c>
      <c r="W44" s="275">
        <v>6.7187523333000003</v>
      </c>
      <c r="X44" s="275">
        <v>7.2319987097</v>
      </c>
      <c r="Y44" s="275">
        <v>7.3263573332999998</v>
      </c>
      <c r="Z44" s="275">
        <v>8.4314141935000002</v>
      </c>
      <c r="AA44" s="275">
        <v>8.8847400000000007</v>
      </c>
      <c r="AB44" s="275">
        <v>7.2434007142999999</v>
      </c>
      <c r="AC44" s="275">
        <v>5.7602696774000002</v>
      </c>
      <c r="AD44" s="275">
        <v>7.1526199999999998</v>
      </c>
      <c r="AE44" s="275">
        <v>9.3533229032000005</v>
      </c>
      <c r="AF44" s="275">
        <v>9.5564516666999992</v>
      </c>
      <c r="AG44" s="275">
        <v>8.3828503225999995</v>
      </c>
      <c r="AH44" s="275">
        <v>8.8180890322999996</v>
      </c>
      <c r="AI44" s="275">
        <v>8.0802626666999995</v>
      </c>
      <c r="AJ44" s="275">
        <v>8.3255125805999999</v>
      </c>
      <c r="AK44" s="275">
        <v>9.2940886667000004</v>
      </c>
      <c r="AL44" s="275">
        <v>8.3675993547999994</v>
      </c>
      <c r="AM44" s="275">
        <v>12.626740645</v>
      </c>
      <c r="AN44" s="275">
        <v>9.0845878571000007</v>
      </c>
      <c r="AO44" s="275">
        <v>7.4109277419000001</v>
      </c>
      <c r="AP44" s="275">
        <v>8.6650869999999998</v>
      </c>
      <c r="AQ44" s="275">
        <v>5.4483638709999997</v>
      </c>
      <c r="AR44" s="275">
        <v>7.2780959999999997</v>
      </c>
      <c r="AS44" s="275">
        <v>9.0027754839000007</v>
      </c>
      <c r="AT44" s="275">
        <v>8.1682541934999993</v>
      </c>
      <c r="AU44" s="275">
        <v>8.6804166666999993</v>
      </c>
      <c r="AV44" s="275">
        <v>4.9098770967999998</v>
      </c>
      <c r="AW44" s="275">
        <v>9.5946923332999994</v>
      </c>
      <c r="AX44" s="275">
        <v>8.6095777419000008</v>
      </c>
      <c r="AY44" s="275">
        <v>9.4263980645000007</v>
      </c>
      <c r="AZ44" s="275">
        <v>8.3729289286000004</v>
      </c>
      <c r="BA44" s="275">
        <v>8.2776519032000007</v>
      </c>
      <c r="BB44" s="275">
        <v>5.1940134999999996</v>
      </c>
      <c r="BC44" s="275">
        <v>7.4508000000000001</v>
      </c>
      <c r="BD44" s="275">
        <v>8.8129179999999998</v>
      </c>
      <c r="BE44" s="338">
        <v>9.1863810000000008</v>
      </c>
      <c r="BF44" s="338">
        <v>10.043710000000001</v>
      </c>
      <c r="BG44" s="338">
        <v>9.0104369999999996</v>
      </c>
      <c r="BH44" s="338">
        <v>6.4043570000000001</v>
      </c>
      <c r="BI44" s="338">
        <v>8.1210280000000008</v>
      </c>
      <c r="BJ44" s="338">
        <v>8.1581430000000008</v>
      </c>
      <c r="BK44" s="338">
        <v>9.8595170000000003</v>
      </c>
      <c r="BL44" s="338">
        <v>9.9489529999999995</v>
      </c>
      <c r="BM44" s="338">
        <v>8.4747780000000006</v>
      </c>
      <c r="BN44" s="338">
        <v>7.4407079999999999</v>
      </c>
      <c r="BO44" s="338">
        <v>8.5588990000000003</v>
      </c>
      <c r="BP44" s="338">
        <v>9.7427489999999999</v>
      </c>
      <c r="BQ44" s="338">
        <v>9.6892410000000009</v>
      </c>
      <c r="BR44" s="338">
        <v>10.2806</v>
      </c>
      <c r="BS44" s="338">
        <v>9.0151149999999998</v>
      </c>
      <c r="BT44" s="338">
        <v>6.3001209999999999</v>
      </c>
      <c r="BU44" s="338">
        <v>7.9014160000000002</v>
      </c>
      <c r="BV44" s="338">
        <v>8.1038409999999992</v>
      </c>
    </row>
    <row r="45" spans="1:74" ht="11.1" customHeight="1" x14ac:dyDescent="0.2">
      <c r="A45" s="554" t="s">
        <v>415</v>
      </c>
      <c r="B45" s="557" t="s">
        <v>92</v>
      </c>
      <c r="C45" s="275">
        <v>15.034813226000001</v>
      </c>
      <c r="D45" s="275">
        <v>13.276116785999999</v>
      </c>
      <c r="E45" s="275">
        <v>12.732534838999999</v>
      </c>
      <c r="F45" s="275">
        <v>11.235925333000001</v>
      </c>
      <c r="G45" s="275">
        <v>14.572469032000001</v>
      </c>
      <c r="H45" s="275">
        <v>14.680393667000001</v>
      </c>
      <c r="I45" s="275">
        <v>15.411065484</v>
      </c>
      <c r="J45" s="275">
        <v>14.998850967999999</v>
      </c>
      <c r="K45" s="275">
        <v>16.040271000000001</v>
      </c>
      <c r="L45" s="275">
        <v>9.1194525806000009</v>
      </c>
      <c r="M45" s="275">
        <v>8.3960493333000006</v>
      </c>
      <c r="N45" s="275">
        <v>10.493679354999999</v>
      </c>
      <c r="O45" s="275">
        <v>14.149611934999999</v>
      </c>
      <c r="P45" s="275">
        <v>14.754045862</v>
      </c>
      <c r="Q45" s="275">
        <v>13.760276773999999</v>
      </c>
      <c r="R45" s="275">
        <v>13.279979666999999</v>
      </c>
      <c r="S45" s="275">
        <v>13.629723225999999</v>
      </c>
      <c r="T45" s="275">
        <v>13.640022</v>
      </c>
      <c r="U45" s="275">
        <v>13.316718387</v>
      </c>
      <c r="V45" s="275">
        <v>13.559305483999999</v>
      </c>
      <c r="W45" s="275">
        <v>13.420925667000001</v>
      </c>
      <c r="X45" s="275">
        <v>10.124522581000001</v>
      </c>
      <c r="Y45" s="275">
        <v>12.733977333</v>
      </c>
      <c r="Z45" s="275">
        <v>12.827409032</v>
      </c>
      <c r="AA45" s="275">
        <v>13.938734516</v>
      </c>
      <c r="AB45" s="275">
        <v>14.357455</v>
      </c>
      <c r="AC45" s="275">
        <v>14.449489355000001</v>
      </c>
      <c r="AD45" s="275">
        <v>11.863614</v>
      </c>
      <c r="AE45" s="275">
        <v>12.504465806000001</v>
      </c>
      <c r="AF45" s="275">
        <v>10.853726667</v>
      </c>
      <c r="AG45" s="275">
        <v>12.144959031999999</v>
      </c>
      <c r="AH45" s="275">
        <v>13.790900645000001</v>
      </c>
      <c r="AI45" s="275">
        <v>12.315573667000001</v>
      </c>
      <c r="AJ45" s="275">
        <v>11.628489354999999</v>
      </c>
      <c r="AK45" s="275">
        <v>11.963392000000001</v>
      </c>
      <c r="AL45" s="275">
        <v>13.137399031999999</v>
      </c>
      <c r="AM45" s="275">
        <v>11.720803547999999</v>
      </c>
      <c r="AN45" s="275">
        <v>12.661259642999999</v>
      </c>
      <c r="AO45" s="275">
        <v>13.521135806</v>
      </c>
      <c r="AP45" s="275">
        <v>11.922246333</v>
      </c>
      <c r="AQ45" s="275">
        <v>11.539514839000001</v>
      </c>
      <c r="AR45" s="275">
        <v>13.151277667</v>
      </c>
      <c r="AS45" s="275">
        <v>14.137294516000001</v>
      </c>
      <c r="AT45" s="275">
        <v>15.381986452</v>
      </c>
      <c r="AU45" s="275">
        <v>12.509167667</v>
      </c>
      <c r="AV45" s="275">
        <v>10.276271935</v>
      </c>
      <c r="AW45" s="275">
        <v>11.243082333</v>
      </c>
      <c r="AX45" s="275">
        <v>13.045929677</v>
      </c>
      <c r="AY45" s="275">
        <v>13.085600968</v>
      </c>
      <c r="AZ45" s="275">
        <v>14.920808929</v>
      </c>
      <c r="BA45" s="275">
        <v>15.267943968000001</v>
      </c>
      <c r="BB45" s="275">
        <v>11.364476</v>
      </c>
      <c r="BC45" s="275">
        <v>11.166</v>
      </c>
      <c r="BD45" s="275">
        <v>12.9246</v>
      </c>
      <c r="BE45" s="338">
        <v>14.385199999999999</v>
      </c>
      <c r="BF45" s="338">
        <v>15.802210000000001</v>
      </c>
      <c r="BG45" s="338">
        <v>12.26618</v>
      </c>
      <c r="BH45" s="338">
        <v>10.415290000000001</v>
      </c>
      <c r="BI45" s="338">
        <v>11.06518</v>
      </c>
      <c r="BJ45" s="338">
        <v>13.32854</v>
      </c>
      <c r="BK45" s="338">
        <v>13.25651</v>
      </c>
      <c r="BL45" s="338">
        <v>15.222440000000001</v>
      </c>
      <c r="BM45" s="338">
        <v>15.57146</v>
      </c>
      <c r="BN45" s="338">
        <v>11.561360000000001</v>
      </c>
      <c r="BO45" s="338">
        <v>11.82612</v>
      </c>
      <c r="BP45" s="338">
        <v>13.77965</v>
      </c>
      <c r="BQ45" s="338">
        <v>15.18402</v>
      </c>
      <c r="BR45" s="338">
        <v>16.634589999999999</v>
      </c>
      <c r="BS45" s="338">
        <v>12.7119</v>
      </c>
      <c r="BT45" s="338">
        <v>10.7781</v>
      </c>
      <c r="BU45" s="338">
        <v>11.54743</v>
      </c>
      <c r="BV45" s="338">
        <v>13.84216</v>
      </c>
    </row>
    <row r="46" spans="1:74" ht="11.1" customHeight="1" x14ac:dyDescent="0.2">
      <c r="A46" s="554" t="s">
        <v>416</v>
      </c>
      <c r="B46" s="557" t="s">
        <v>93</v>
      </c>
      <c r="C46" s="275">
        <v>603.01470968000001</v>
      </c>
      <c r="D46" s="275">
        <v>570.01178571000003</v>
      </c>
      <c r="E46" s="275">
        <v>488.06503226000001</v>
      </c>
      <c r="F46" s="275">
        <v>471.33190000000002</v>
      </c>
      <c r="G46" s="275">
        <v>547.09396774000004</v>
      </c>
      <c r="H46" s="275">
        <v>565.32183333</v>
      </c>
      <c r="I46" s="275">
        <v>568.68954839000003</v>
      </c>
      <c r="J46" s="275">
        <v>588.59535484000003</v>
      </c>
      <c r="K46" s="275">
        <v>553.07420000000002</v>
      </c>
      <c r="L46" s="275">
        <v>524.86351612999999</v>
      </c>
      <c r="M46" s="275">
        <v>546.46933333000004</v>
      </c>
      <c r="N46" s="275">
        <v>571.02096773999995</v>
      </c>
      <c r="O46" s="275">
        <v>590.93658065</v>
      </c>
      <c r="P46" s="275">
        <v>574.50782759000003</v>
      </c>
      <c r="Q46" s="275">
        <v>554.74087096999995</v>
      </c>
      <c r="R46" s="275">
        <v>509.96163332999998</v>
      </c>
      <c r="S46" s="275">
        <v>549.23509677000004</v>
      </c>
      <c r="T46" s="275">
        <v>582.46749999999997</v>
      </c>
      <c r="U46" s="275">
        <v>586.18883871000003</v>
      </c>
      <c r="V46" s="275">
        <v>590.11225806000004</v>
      </c>
      <c r="W46" s="275">
        <v>537.96946666999997</v>
      </c>
      <c r="X46" s="275">
        <v>475.94219355000001</v>
      </c>
      <c r="Y46" s="275">
        <v>517.35923333000005</v>
      </c>
      <c r="Z46" s="275">
        <v>576.21058065</v>
      </c>
      <c r="AA46" s="275">
        <v>594.47512902999995</v>
      </c>
      <c r="AB46" s="275">
        <v>562.75767857000005</v>
      </c>
      <c r="AC46" s="275">
        <v>507.28496774000001</v>
      </c>
      <c r="AD46" s="275">
        <v>526.10820000000001</v>
      </c>
      <c r="AE46" s="275">
        <v>530.02448387000004</v>
      </c>
      <c r="AF46" s="275">
        <v>574.49116666999998</v>
      </c>
      <c r="AG46" s="275">
        <v>586.17651612999998</v>
      </c>
      <c r="AH46" s="275">
        <v>584.03129032000004</v>
      </c>
      <c r="AI46" s="275">
        <v>567.96623333000002</v>
      </c>
      <c r="AJ46" s="275">
        <v>503.37380645000002</v>
      </c>
      <c r="AK46" s="275">
        <v>524.02316667000002</v>
      </c>
      <c r="AL46" s="275">
        <v>577.11558064999997</v>
      </c>
      <c r="AM46" s="275">
        <v>605.35306451999998</v>
      </c>
      <c r="AN46" s="275">
        <v>589.05614286000002</v>
      </c>
      <c r="AO46" s="275">
        <v>519.59509677000005</v>
      </c>
      <c r="AP46" s="275">
        <v>499.29003333000003</v>
      </c>
      <c r="AQ46" s="275">
        <v>533.86067742</v>
      </c>
      <c r="AR46" s="275">
        <v>584.04013333</v>
      </c>
      <c r="AS46" s="275">
        <v>585.71651612999995</v>
      </c>
      <c r="AT46" s="275">
        <v>582.93100000000004</v>
      </c>
      <c r="AU46" s="275">
        <v>537.83313333000001</v>
      </c>
      <c r="AV46" s="275">
        <v>488.28554838999997</v>
      </c>
      <c r="AW46" s="275">
        <v>556.97566667000001</v>
      </c>
      <c r="AX46" s="275">
        <v>559.71116128999995</v>
      </c>
      <c r="AY46" s="275">
        <v>589.81835483999998</v>
      </c>
      <c r="AZ46" s="275">
        <v>577.84199999999998</v>
      </c>
      <c r="BA46" s="275">
        <v>526.96383871</v>
      </c>
      <c r="BB46" s="275">
        <v>492.26186667000002</v>
      </c>
      <c r="BC46" s="275">
        <v>554.80650000000003</v>
      </c>
      <c r="BD46" s="275">
        <v>588.90359999999998</v>
      </c>
      <c r="BE46" s="338">
        <v>562.91970000000003</v>
      </c>
      <c r="BF46" s="338">
        <v>567.41120000000001</v>
      </c>
      <c r="BG46" s="338">
        <v>538.12950000000001</v>
      </c>
      <c r="BH46" s="338">
        <v>485.8587</v>
      </c>
      <c r="BI46" s="338">
        <v>521.84789999999998</v>
      </c>
      <c r="BJ46" s="338">
        <v>565.32870000000003</v>
      </c>
      <c r="BK46" s="338">
        <v>585.53150000000005</v>
      </c>
      <c r="BL46" s="338">
        <v>561.57590000000005</v>
      </c>
      <c r="BM46" s="338">
        <v>522.40070000000003</v>
      </c>
      <c r="BN46" s="338">
        <v>488.71480000000003</v>
      </c>
      <c r="BO46" s="338">
        <v>518.06439999999998</v>
      </c>
      <c r="BP46" s="338">
        <v>538.87609999999995</v>
      </c>
      <c r="BQ46" s="338">
        <v>546.55909999999994</v>
      </c>
      <c r="BR46" s="338">
        <v>550.91999999999996</v>
      </c>
      <c r="BS46" s="338">
        <v>522.48929999999996</v>
      </c>
      <c r="BT46" s="338">
        <v>471.73770000000002</v>
      </c>
      <c r="BU46" s="338">
        <v>506.68099999999998</v>
      </c>
      <c r="BV46" s="338">
        <v>548.8981</v>
      </c>
    </row>
    <row r="47" spans="1:74" ht="11.1" customHeight="1" x14ac:dyDescent="0.2">
      <c r="A47" s="554" t="s">
        <v>417</v>
      </c>
      <c r="B47" s="557" t="s">
        <v>397</v>
      </c>
      <c r="C47" s="275">
        <v>36.020749676999998</v>
      </c>
      <c r="D47" s="275">
        <v>38.021258570999997</v>
      </c>
      <c r="E47" s="275">
        <v>38.932177097</v>
      </c>
      <c r="F47" s="275">
        <v>48.213782999999999</v>
      </c>
      <c r="G47" s="275">
        <v>47.731915806000003</v>
      </c>
      <c r="H47" s="275">
        <v>60.114277999999999</v>
      </c>
      <c r="I47" s="275">
        <v>53.548061935</v>
      </c>
      <c r="J47" s="275">
        <v>48.268342902999997</v>
      </c>
      <c r="K47" s="275">
        <v>42.334044333000001</v>
      </c>
      <c r="L47" s="275">
        <v>37.771814515999999</v>
      </c>
      <c r="M47" s="275">
        <v>45.956972667000002</v>
      </c>
      <c r="N47" s="275">
        <v>52.528310968</v>
      </c>
      <c r="O47" s="275">
        <v>62.362526451999997</v>
      </c>
      <c r="P47" s="275">
        <v>42.551675172000003</v>
      </c>
      <c r="Q47" s="275">
        <v>46.331535805999998</v>
      </c>
      <c r="R47" s="275">
        <v>44.973082333000001</v>
      </c>
      <c r="S47" s="275">
        <v>35.273380000000003</v>
      </c>
      <c r="T47" s="275">
        <v>43.619488333</v>
      </c>
      <c r="U47" s="275">
        <v>46.779860323000001</v>
      </c>
      <c r="V47" s="275">
        <v>47.730525483999998</v>
      </c>
      <c r="W47" s="275">
        <v>37.856549000000001</v>
      </c>
      <c r="X47" s="275">
        <v>36.874153225999997</v>
      </c>
      <c r="Y47" s="275">
        <v>37.951979332999997</v>
      </c>
      <c r="Z47" s="275">
        <v>36.867071289999998</v>
      </c>
      <c r="AA47" s="275">
        <v>45.538799355000002</v>
      </c>
      <c r="AB47" s="275">
        <v>47.514187857000003</v>
      </c>
      <c r="AC47" s="275">
        <v>44.848122902999997</v>
      </c>
      <c r="AD47" s="275">
        <v>48.718697667000001</v>
      </c>
      <c r="AE47" s="275">
        <v>71.625991612999997</v>
      </c>
      <c r="AF47" s="275">
        <v>48.754043000000003</v>
      </c>
      <c r="AG47" s="275">
        <v>51.260926773999998</v>
      </c>
      <c r="AH47" s="275">
        <v>41.919866773999999</v>
      </c>
      <c r="AI47" s="275">
        <v>36.542057667000002</v>
      </c>
      <c r="AJ47" s="275">
        <v>45.532809354999998</v>
      </c>
      <c r="AK47" s="275">
        <v>42.602621667000001</v>
      </c>
      <c r="AL47" s="275">
        <v>43.471516452000003</v>
      </c>
      <c r="AM47" s="275">
        <v>55.280829355000002</v>
      </c>
      <c r="AN47" s="275">
        <v>61.431526785999999</v>
      </c>
      <c r="AO47" s="275">
        <v>53.657457741999998</v>
      </c>
      <c r="AP47" s="275">
        <v>56.015470333000003</v>
      </c>
      <c r="AQ47" s="275">
        <v>61.196717096999997</v>
      </c>
      <c r="AR47" s="275">
        <v>57.400216667000002</v>
      </c>
      <c r="AS47" s="275">
        <v>43.116629676999999</v>
      </c>
      <c r="AT47" s="275">
        <v>34.124549354999999</v>
      </c>
      <c r="AU47" s="275">
        <v>32.061595333</v>
      </c>
      <c r="AV47" s="275">
        <v>33.380363871</v>
      </c>
      <c r="AW47" s="275">
        <v>42.970297000000002</v>
      </c>
      <c r="AX47" s="275">
        <v>43.232196129000002</v>
      </c>
      <c r="AY47" s="275">
        <v>48.166063870999999</v>
      </c>
      <c r="AZ47" s="275">
        <v>46.382238213999997</v>
      </c>
      <c r="BA47" s="275">
        <v>42.167899515999999</v>
      </c>
      <c r="BB47" s="275">
        <v>45.694708466999998</v>
      </c>
      <c r="BC47" s="275">
        <v>66.741429999999994</v>
      </c>
      <c r="BD47" s="275">
        <v>61.803139999999999</v>
      </c>
      <c r="BE47" s="338">
        <v>48.390389999999996</v>
      </c>
      <c r="BF47" s="338">
        <v>36.112699999999997</v>
      </c>
      <c r="BG47" s="338">
        <v>30.247669999999999</v>
      </c>
      <c r="BH47" s="338">
        <v>30.261579999999999</v>
      </c>
      <c r="BI47" s="338">
        <v>37.379339999999999</v>
      </c>
      <c r="BJ47" s="338">
        <v>37.183369999999996</v>
      </c>
      <c r="BK47" s="338">
        <v>41.421509999999998</v>
      </c>
      <c r="BL47" s="338">
        <v>38.937150000000003</v>
      </c>
      <c r="BM47" s="338">
        <v>35.986460000000001</v>
      </c>
      <c r="BN47" s="338">
        <v>39.43862</v>
      </c>
      <c r="BO47" s="338">
        <v>57.638809999999999</v>
      </c>
      <c r="BP47" s="338">
        <v>56.433599999999998</v>
      </c>
      <c r="BQ47" s="338">
        <v>44.73489</v>
      </c>
      <c r="BR47" s="338">
        <v>34.331710000000001</v>
      </c>
      <c r="BS47" s="338">
        <v>28.68985</v>
      </c>
      <c r="BT47" s="338">
        <v>28.890989999999999</v>
      </c>
      <c r="BU47" s="338">
        <v>35.122619999999998</v>
      </c>
      <c r="BV47" s="338">
        <v>37.154200000000003</v>
      </c>
    </row>
    <row r="48" spans="1:74" ht="11.1" customHeight="1" x14ac:dyDescent="0.2">
      <c r="A48" s="554" t="s">
        <v>418</v>
      </c>
      <c r="B48" s="555" t="s">
        <v>440</v>
      </c>
      <c r="C48" s="275">
        <v>254.73391097000001</v>
      </c>
      <c r="D48" s="275">
        <v>247.93530679</v>
      </c>
      <c r="E48" s="275">
        <v>244.15791193999999</v>
      </c>
      <c r="F48" s="275">
        <v>258.11461832999998</v>
      </c>
      <c r="G48" s="275">
        <v>231.32900000000001</v>
      </c>
      <c r="H48" s="275">
        <v>162.12765567</v>
      </c>
      <c r="I48" s="275">
        <v>143.12201193999999</v>
      </c>
      <c r="J48" s="275">
        <v>157.70366483999999</v>
      </c>
      <c r="K48" s="275">
        <v>201.960881</v>
      </c>
      <c r="L48" s="275">
        <v>257.47234902999998</v>
      </c>
      <c r="M48" s="275">
        <v>303.03769899999998</v>
      </c>
      <c r="N48" s="275">
        <v>274.77193870999997</v>
      </c>
      <c r="O48" s="275">
        <v>268.35861354999997</v>
      </c>
      <c r="P48" s="275">
        <v>295.34207621000002</v>
      </c>
      <c r="Q48" s="275">
        <v>279.73329160999998</v>
      </c>
      <c r="R48" s="275">
        <v>306.10315233</v>
      </c>
      <c r="S48" s="275">
        <v>220.66878484</v>
      </c>
      <c r="T48" s="275">
        <v>206.28932967</v>
      </c>
      <c r="U48" s="275">
        <v>171.24612676999999</v>
      </c>
      <c r="V48" s="275">
        <v>149.41419096999999</v>
      </c>
      <c r="W48" s="275">
        <v>232.60624733</v>
      </c>
      <c r="X48" s="275">
        <v>267.96927548000002</v>
      </c>
      <c r="Y48" s="275">
        <v>295.74397067000001</v>
      </c>
      <c r="Z48" s="275">
        <v>338.99095129</v>
      </c>
      <c r="AA48" s="275">
        <v>269.46586805999999</v>
      </c>
      <c r="AB48" s="275">
        <v>322.63216356999999</v>
      </c>
      <c r="AC48" s="275">
        <v>335.27272386999999</v>
      </c>
      <c r="AD48" s="275">
        <v>331.28181967</v>
      </c>
      <c r="AE48" s="275">
        <v>293.08254097000003</v>
      </c>
      <c r="AF48" s="275">
        <v>268.02992267000002</v>
      </c>
      <c r="AG48" s="275">
        <v>183.83950193999999</v>
      </c>
      <c r="AH48" s="275">
        <v>160.18396322999999</v>
      </c>
      <c r="AI48" s="275">
        <v>246.17668533</v>
      </c>
      <c r="AJ48" s="275">
        <v>362.41616968</v>
      </c>
      <c r="AK48" s="275">
        <v>368.606244</v>
      </c>
      <c r="AL48" s="275">
        <v>400.07918805999998</v>
      </c>
      <c r="AM48" s="275">
        <v>386.17943806</v>
      </c>
      <c r="AN48" s="275">
        <v>356.48848821000001</v>
      </c>
      <c r="AO48" s="275">
        <v>356.82388773999998</v>
      </c>
      <c r="AP48" s="275">
        <v>342.90121766999999</v>
      </c>
      <c r="AQ48" s="275">
        <v>273.29293968000002</v>
      </c>
      <c r="AR48" s="275">
        <v>295.16527332999999</v>
      </c>
      <c r="AS48" s="275">
        <v>204.64052581000001</v>
      </c>
      <c r="AT48" s="275">
        <v>229.39100968</v>
      </c>
      <c r="AU48" s="275">
        <v>270.28320133</v>
      </c>
      <c r="AV48" s="275">
        <v>302.07335934999998</v>
      </c>
      <c r="AW48" s="275">
        <v>314.613517</v>
      </c>
      <c r="AX48" s="275">
        <v>344.04825774</v>
      </c>
      <c r="AY48" s="275">
        <v>353.23201387</v>
      </c>
      <c r="AZ48" s="275">
        <v>335.66922142999999</v>
      </c>
      <c r="BA48" s="275">
        <v>378.86632735000001</v>
      </c>
      <c r="BB48" s="275">
        <v>414.56564077000002</v>
      </c>
      <c r="BC48" s="275">
        <v>370.0675</v>
      </c>
      <c r="BD48" s="275">
        <v>323.05509999999998</v>
      </c>
      <c r="BE48" s="338">
        <v>257.08390000000003</v>
      </c>
      <c r="BF48" s="338">
        <v>240.7851</v>
      </c>
      <c r="BG48" s="338">
        <v>325.36660000000001</v>
      </c>
      <c r="BH48" s="338">
        <v>409.30020000000002</v>
      </c>
      <c r="BI48" s="338">
        <v>468.82400000000001</v>
      </c>
      <c r="BJ48" s="338">
        <v>451.8381</v>
      </c>
      <c r="BK48" s="338">
        <v>473.24110000000002</v>
      </c>
      <c r="BL48" s="338">
        <v>461.65129999999999</v>
      </c>
      <c r="BM48" s="338">
        <v>474.63959999999997</v>
      </c>
      <c r="BN48" s="338">
        <v>505.49220000000003</v>
      </c>
      <c r="BO48" s="338">
        <v>433.88310000000001</v>
      </c>
      <c r="BP48" s="338">
        <v>378.68979999999999</v>
      </c>
      <c r="BQ48" s="338">
        <v>299.91969999999998</v>
      </c>
      <c r="BR48" s="338">
        <v>282.3929</v>
      </c>
      <c r="BS48" s="338">
        <v>383.82889999999998</v>
      </c>
      <c r="BT48" s="338">
        <v>486.63529999999997</v>
      </c>
      <c r="BU48" s="338">
        <v>554.15769999999998</v>
      </c>
      <c r="BV48" s="338">
        <v>509.76889999999997</v>
      </c>
    </row>
    <row r="49" spans="1:74" ht="11.1" customHeight="1" x14ac:dyDescent="0.2">
      <c r="A49" s="554" t="s">
        <v>419</v>
      </c>
      <c r="B49" s="557" t="s">
        <v>387</v>
      </c>
      <c r="C49" s="275">
        <v>3.7335506451999998</v>
      </c>
      <c r="D49" s="275">
        <v>3.7806110714000001</v>
      </c>
      <c r="E49" s="275">
        <v>3.8586916129</v>
      </c>
      <c r="F49" s="275">
        <v>4.856922</v>
      </c>
      <c r="G49" s="275">
        <v>4.5260596774000001</v>
      </c>
      <c r="H49" s="275">
        <v>4.9006443332999998</v>
      </c>
      <c r="I49" s="275">
        <v>4.9312916129</v>
      </c>
      <c r="J49" s="275">
        <v>5.1400858065000001</v>
      </c>
      <c r="K49" s="275">
        <v>4.9172393333000004</v>
      </c>
      <c r="L49" s="275">
        <v>4.6211406451999997</v>
      </c>
      <c r="M49" s="275">
        <v>4.6141913333</v>
      </c>
      <c r="N49" s="275">
        <v>3.5992229031999998</v>
      </c>
      <c r="O49" s="275">
        <v>3.8900903225999999</v>
      </c>
      <c r="P49" s="275">
        <v>4.0431148276000002</v>
      </c>
      <c r="Q49" s="275">
        <v>3.7715632258</v>
      </c>
      <c r="R49" s="275">
        <v>3.8950213332999999</v>
      </c>
      <c r="S49" s="275">
        <v>4.2296487097000002</v>
      </c>
      <c r="T49" s="275">
        <v>4.1526899999999998</v>
      </c>
      <c r="U49" s="275">
        <v>4.1864458065000001</v>
      </c>
      <c r="V49" s="275">
        <v>4.1032848386999996</v>
      </c>
      <c r="W49" s="275">
        <v>3.8721143332999999</v>
      </c>
      <c r="X49" s="275">
        <v>3.4586890323000001</v>
      </c>
      <c r="Y49" s="275">
        <v>3.5314420000000002</v>
      </c>
      <c r="Z49" s="275">
        <v>3.2145061290000001</v>
      </c>
      <c r="AA49" s="275">
        <v>3.2803387097000001</v>
      </c>
      <c r="AB49" s="275">
        <v>2.9275699999999998</v>
      </c>
      <c r="AC49" s="275">
        <v>3.4030683870999998</v>
      </c>
      <c r="AD49" s="275">
        <v>3.8402156666999998</v>
      </c>
      <c r="AE49" s="275">
        <v>3.1954041934999999</v>
      </c>
      <c r="AF49" s="275">
        <v>3.9018803332999998</v>
      </c>
      <c r="AG49" s="275">
        <v>3.9298451612999998</v>
      </c>
      <c r="AH49" s="275">
        <v>3.9640545161</v>
      </c>
      <c r="AI49" s="275">
        <v>3.5473156666999999</v>
      </c>
      <c r="AJ49" s="275">
        <v>3.3561103226000002</v>
      </c>
      <c r="AK49" s="275">
        <v>3.7056163333000001</v>
      </c>
      <c r="AL49" s="275">
        <v>3.7234961289999999</v>
      </c>
      <c r="AM49" s="275">
        <v>3.7162796774000002</v>
      </c>
      <c r="AN49" s="275">
        <v>3.5601546429000002</v>
      </c>
      <c r="AO49" s="275">
        <v>3.4687441935000001</v>
      </c>
      <c r="AP49" s="275">
        <v>2.8874523333000002</v>
      </c>
      <c r="AQ49" s="275">
        <v>3.6929196773999999</v>
      </c>
      <c r="AR49" s="275">
        <v>3.8407309999999999</v>
      </c>
      <c r="AS49" s="275">
        <v>3.9244764515999999</v>
      </c>
      <c r="AT49" s="275">
        <v>3.9870812902999999</v>
      </c>
      <c r="AU49" s="275">
        <v>2.9618686667</v>
      </c>
      <c r="AV49" s="275">
        <v>3.3429741934999999</v>
      </c>
      <c r="AW49" s="275">
        <v>3.8378209999999999</v>
      </c>
      <c r="AX49" s="275">
        <v>4.0187345161000003</v>
      </c>
      <c r="AY49" s="275">
        <v>3.8000645161</v>
      </c>
      <c r="AZ49" s="275">
        <v>2.5172203570999998</v>
      </c>
      <c r="BA49" s="275">
        <v>2.9134258709999998</v>
      </c>
      <c r="BB49" s="275">
        <v>2.9207219332999999</v>
      </c>
      <c r="BC49" s="275">
        <v>3.550052</v>
      </c>
      <c r="BD49" s="275">
        <v>3.8139310000000002</v>
      </c>
      <c r="BE49" s="338">
        <v>3.9142610000000002</v>
      </c>
      <c r="BF49" s="338">
        <v>4.2347869999999999</v>
      </c>
      <c r="BG49" s="338">
        <v>3.1794889999999998</v>
      </c>
      <c r="BH49" s="338">
        <v>3.6178789999999998</v>
      </c>
      <c r="BI49" s="338">
        <v>4.013414</v>
      </c>
      <c r="BJ49" s="338">
        <v>4.1480009999999998</v>
      </c>
      <c r="BK49" s="338">
        <v>3.8994040000000001</v>
      </c>
      <c r="BL49" s="338">
        <v>3.0274740000000002</v>
      </c>
      <c r="BM49" s="338">
        <v>3.5747559999999998</v>
      </c>
      <c r="BN49" s="338">
        <v>3.4873500000000002</v>
      </c>
      <c r="BO49" s="338">
        <v>3.891578</v>
      </c>
      <c r="BP49" s="338">
        <v>4.0653750000000004</v>
      </c>
      <c r="BQ49" s="338">
        <v>4.0848990000000001</v>
      </c>
      <c r="BR49" s="338">
        <v>4.3386659999999999</v>
      </c>
      <c r="BS49" s="338">
        <v>3.2352059999999998</v>
      </c>
      <c r="BT49" s="338">
        <v>3.652676</v>
      </c>
      <c r="BU49" s="338">
        <v>4.0378679999999996</v>
      </c>
      <c r="BV49" s="338">
        <v>4.1672070000000003</v>
      </c>
    </row>
    <row r="50" spans="1:74" ht="11.1" customHeight="1" x14ac:dyDescent="0.2">
      <c r="A50" s="554" t="s">
        <v>420</v>
      </c>
      <c r="B50" s="555" t="s">
        <v>389</v>
      </c>
      <c r="C50" s="275">
        <v>2829.6697877000001</v>
      </c>
      <c r="D50" s="275">
        <v>2937.9274739000002</v>
      </c>
      <c r="E50" s="275">
        <v>2484.9444735000002</v>
      </c>
      <c r="F50" s="275">
        <v>2235.2685970000002</v>
      </c>
      <c r="G50" s="275">
        <v>2282.5689794</v>
      </c>
      <c r="H50" s="275">
        <v>2617.7554137000002</v>
      </c>
      <c r="I50" s="275">
        <v>2817.1176906000001</v>
      </c>
      <c r="J50" s="275">
        <v>2741.1828141999999</v>
      </c>
      <c r="K50" s="275">
        <v>2602.2032829999998</v>
      </c>
      <c r="L50" s="275">
        <v>2335.5236586999999</v>
      </c>
      <c r="M50" s="275">
        <v>2303.9856607000002</v>
      </c>
      <c r="N50" s="275">
        <v>2369.4277181000002</v>
      </c>
      <c r="O50" s="275">
        <v>2725.6696425999999</v>
      </c>
      <c r="P50" s="275">
        <v>2534.4100638</v>
      </c>
      <c r="Q50" s="275">
        <v>2216.9036664999999</v>
      </c>
      <c r="R50" s="275">
        <v>2175.914804</v>
      </c>
      <c r="S50" s="275">
        <v>2128.6424403000001</v>
      </c>
      <c r="T50" s="275">
        <v>2687.9149593000002</v>
      </c>
      <c r="U50" s="275">
        <v>2860.5284360999999</v>
      </c>
      <c r="V50" s="275">
        <v>2894.1134326000001</v>
      </c>
      <c r="W50" s="275">
        <v>2520.3802030000002</v>
      </c>
      <c r="X50" s="275">
        <v>2211.6843297</v>
      </c>
      <c r="Y50" s="275">
        <v>2252.34229</v>
      </c>
      <c r="Z50" s="275">
        <v>2654.4729167999999</v>
      </c>
      <c r="AA50" s="275">
        <v>2658.0883545000002</v>
      </c>
      <c r="AB50" s="275">
        <v>2490.0560313999999</v>
      </c>
      <c r="AC50" s="275">
        <v>2407.4274442000001</v>
      </c>
      <c r="AD50" s="275">
        <v>2244.8428199999998</v>
      </c>
      <c r="AE50" s="275">
        <v>2287.9727226</v>
      </c>
      <c r="AF50" s="275">
        <v>2618.196371</v>
      </c>
      <c r="AG50" s="275">
        <v>2827.9305251999999</v>
      </c>
      <c r="AH50" s="275">
        <v>2604.5374551999998</v>
      </c>
      <c r="AI50" s="275">
        <v>2442.7770326999998</v>
      </c>
      <c r="AJ50" s="275">
        <v>2342.4511060999998</v>
      </c>
      <c r="AK50" s="275">
        <v>2498.7193459999999</v>
      </c>
      <c r="AL50" s="275">
        <v>2796.9228555</v>
      </c>
      <c r="AM50" s="275">
        <v>2961.0758993999998</v>
      </c>
      <c r="AN50" s="275">
        <v>2701.8695088999998</v>
      </c>
      <c r="AO50" s="275">
        <v>2514.9324968000001</v>
      </c>
      <c r="AP50" s="275">
        <v>2357.2321783000002</v>
      </c>
      <c r="AQ50" s="275">
        <v>2442.0247731999998</v>
      </c>
      <c r="AR50" s="275">
        <v>2716.8077733</v>
      </c>
      <c r="AS50" s="275">
        <v>2911.1376177000002</v>
      </c>
      <c r="AT50" s="275">
        <v>2878.0939558</v>
      </c>
      <c r="AU50" s="275">
        <v>2610.1548877</v>
      </c>
      <c r="AV50" s="275">
        <v>2399.1941244999998</v>
      </c>
      <c r="AW50" s="275">
        <v>2582.9728593</v>
      </c>
      <c r="AX50" s="275">
        <v>2506.6042044999999</v>
      </c>
      <c r="AY50" s="275">
        <v>2794.6825416000001</v>
      </c>
      <c r="AZ50" s="275">
        <v>2726.0753604000001</v>
      </c>
      <c r="BA50" s="275">
        <v>2504.8422867999998</v>
      </c>
      <c r="BB50" s="275">
        <v>2259.0834742000002</v>
      </c>
      <c r="BC50" s="275">
        <v>2291.1999999999998</v>
      </c>
      <c r="BD50" s="275">
        <v>2511.3200000000002</v>
      </c>
      <c r="BE50" s="338">
        <v>2796.5929999999998</v>
      </c>
      <c r="BF50" s="338">
        <v>2775.1329999999998</v>
      </c>
      <c r="BG50" s="338">
        <v>2428.9760000000001</v>
      </c>
      <c r="BH50" s="338">
        <v>2349.9670000000001</v>
      </c>
      <c r="BI50" s="338">
        <v>2403.1109999999999</v>
      </c>
      <c r="BJ50" s="338">
        <v>2523.7469999999998</v>
      </c>
      <c r="BK50" s="338">
        <v>2733.0680000000002</v>
      </c>
      <c r="BL50" s="338">
        <v>2664.65</v>
      </c>
      <c r="BM50" s="338">
        <v>2466.1550000000002</v>
      </c>
      <c r="BN50" s="338">
        <v>2250.442</v>
      </c>
      <c r="BO50" s="338">
        <v>2293.37</v>
      </c>
      <c r="BP50" s="338">
        <v>2561.098</v>
      </c>
      <c r="BQ50" s="338">
        <v>2843.1219999999998</v>
      </c>
      <c r="BR50" s="338">
        <v>2807.7869999999998</v>
      </c>
      <c r="BS50" s="338">
        <v>2449.9920000000002</v>
      </c>
      <c r="BT50" s="338">
        <v>2366.6799999999998</v>
      </c>
      <c r="BU50" s="338">
        <v>2418.4699999999998</v>
      </c>
      <c r="BV50" s="338">
        <v>2541.4270000000001</v>
      </c>
    </row>
    <row r="51" spans="1:74" ht="11.1" customHeight="1" x14ac:dyDescent="0.2">
      <c r="A51" s="548"/>
      <c r="B51" s="131" t="s">
        <v>421</v>
      </c>
      <c r="C51" s="251"/>
      <c r="D51" s="251"/>
      <c r="E51" s="251"/>
      <c r="F51" s="251"/>
      <c r="G51" s="251"/>
      <c r="H51" s="251"/>
      <c r="I51" s="251"/>
      <c r="J51" s="251"/>
      <c r="K51" s="251"/>
      <c r="L51" s="251"/>
      <c r="M51" s="251"/>
      <c r="N51" s="251"/>
      <c r="O51" s="251"/>
      <c r="P51" s="251"/>
      <c r="Q51" s="251"/>
      <c r="R51" s="251"/>
      <c r="S51" s="251"/>
      <c r="T51" s="251"/>
      <c r="U51" s="251"/>
      <c r="V51" s="251"/>
      <c r="W51" s="251"/>
      <c r="X51" s="251"/>
      <c r="Y51" s="251"/>
      <c r="Z51" s="251"/>
      <c r="AA51" s="251"/>
      <c r="AB51" s="251"/>
      <c r="AC51" s="251"/>
      <c r="AD51" s="251"/>
      <c r="AE51" s="251"/>
      <c r="AF51" s="251"/>
      <c r="AG51" s="251"/>
      <c r="AH51" s="251"/>
      <c r="AI51" s="251"/>
      <c r="AJ51" s="251"/>
      <c r="AK51" s="251"/>
      <c r="AL51" s="251"/>
      <c r="AM51" s="251"/>
      <c r="AN51" s="251"/>
      <c r="AO51" s="251"/>
      <c r="AP51" s="251"/>
      <c r="AQ51" s="251"/>
      <c r="AR51" s="251"/>
      <c r="AS51" s="251"/>
      <c r="AT51" s="251"/>
      <c r="AU51" s="251"/>
      <c r="AV51" s="251"/>
      <c r="AW51" s="251"/>
      <c r="AX51" s="251"/>
      <c r="AY51" s="251"/>
      <c r="AZ51" s="251"/>
      <c r="BA51" s="251"/>
      <c r="BB51" s="251"/>
      <c r="BC51" s="251"/>
      <c r="BD51" s="251"/>
      <c r="BE51" s="364"/>
      <c r="BF51" s="364"/>
      <c r="BG51" s="364"/>
      <c r="BH51" s="364"/>
      <c r="BI51" s="364"/>
      <c r="BJ51" s="364"/>
      <c r="BK51" s="364"/>
      <c r="BL51" s="364"/>
      <c r="BM51" s="364"/>
      <c r="BN51" s="364"/>
      <c r="BO51" s="364"/>
      <c r="BP51" s="364"/>
      <c r="BQ51" s="364"/>
      <c r="BR51" s="364"/>
      <c r="BS51" s="364"/>
      <c r="BT51" s="364"/>
      <c r="BU51" s="364"/>
      <c r="BV51" s="364"/>
    </row>
    <row r="52" spans="1:74" ht="11.1" customHeight="1" x14ac:dyDescent="0.2">
      <c r="A52" s="554" t="s">
        <v>422</v>
      </c>
      <c r="B52" s="555" t="s">
        <v>90</v>
      </c>
      <c r="C52" s="275">
        <v>551.15958612999998</v>
      </c>
      <c r="D52" s="275">
        <v>483.57138321000002</v>
      </c>
      <c r="E52" s="275">
        <v>477.17895838999999</v>
      </c>
      <c r="F52" s="275">
        <v>440.32965132999999</v>
      </c>
      <c r="G52" s="275">
        <v>479.06082386999998</v>
      </c>
      <c r="H52" s="275">
        <v>566.15157066999996</v>
      </c>
      <c r="I52" s="275">
        <v>600.63164097000003</v>
      </c>
      <c r="J52" s="275">
        <v>602.68529322999996</v>
      </c>
      <c r="K52" s="275">
        <v>552.57669399999997</v>
      </c>
      <c r="L52" s="275">
        <v>515.16997097000001</v>
      </c>
      <c r="M52" s="275">
        <v>483.87426133000002</v>
      </c>
      <c r="N52" s="275">
        <v>533.75585612999998</v>
      </c>
      <c r="O52" s="275">
        <v>520.06539290000001</v>
      </c>
      <c r="P52" s="275">
        <v>420.74735516999999</v>
      </c>
      <c r="Q52" s="275">
        <v>338.11108968000002</v>
      </c>
      <c r="R52" s="275">
        <v>299.50419299999999</v>
      </c>
      <c r="S52" s="275">
        <v>333.37367999999998</v>
      </c>
      <c r="T52" s="275">
        <v>480.81637867000001</v>
      </c>
      <c r="U52" s="275">
        <v>570.29107194000005</v>
      </c>
      <c r="V52" s="275">
        <v>568.47060161000002</v>
      </c>
      <c r="W52" s="275">
        <v>512.72283766999999</v>
      </c>
      <c r="X52" s="275">
        <v>502.44003580999998</v>
      </c>
      <c r="Y52" s="275">
        <v>467.03960000000001</v>
      </c>
      <c r="Z52" s="275">
        <v>556.12080289999994</v>
      </c>
      <c r="AA52" s="275">
        <v>539.82424258000003</v>
      </c>
      <c r="AB52" s="275">
        <v>479.63832179000002</v>
      </c>
      <c r="AC52" s="275">
        <v>389.09385097000001</v>
      </c>
      <c r="AD52" s="275">
        <v>323.38811099999998</v>
      </c>
      <c r="AE52" s="275">
        <v>359.40177290000003</v>
      </c>
      <c r="AF52" s="275">
        <v>435.59462532999999</v>
      </c>
      <c r="AG52" s="275">
        <v>557.98550870999998</v>
      </c>
      <c r="AH52" s="275">
        <v>573.97865161000004</v>
      </c>
      <c r="AI52" s="275">
        <v>514.09749699999998</v>
      </c>
      <c r="AJ52" s="275">
        <v>466.74382871</v>
      </c>
      <c r="AK52" s="275">
        <v>489.973365</v>
      </c>
      <c r="AL52" s="275">
        <v>480.17044644999999</v>
      </c>
      <c r="AM52" s="275">
        <v>456.70673226000002</v>
      </c>
      <c r="AN52" s="275">
        <v>404.0324675</v>
      </c>
      <c r="AO52" s="275">
        <v>377.74973129</v>
      </c>
      <c r="AP52" s="275">
        <v>307.77278367000002</v>
      </c>
      <c r="AQ52" s="275">
        <v>313.86628031999999</v>
      </c>
      <c r="AR52" s="275">
        <v>396.36033533</v>
      </c>
      <c r="AS52" s="275">
        <v>522.03382128999999</v>
      </c>
      <c r="AT52" s="275">
        <v>528.50597258000005</v>
      </c>
      <c r="AU52" s="275">
        <v>484.32160133000002</v>
      </c>
      <c r="AV52" s="275">
        <v>450.92205934999998</v>
      </c>
      <c r="AW52" s="275">
        <v>502.03049733</v>
      </c>
      <c r="AX52" s="275">
        <v>539.32232128999999</v>
      </c>
      <c r="AY52" s="275">
        <v>505.22834289999997</v>
      </c>
      <c r="AZ52" s="275">
        <v>518.41238179000004</v>
      </c>
      <c r="BA52" s="275">
        <v>390.83125238999997</v>
      </c>
      <c r="BB52" s="275">
        <v>291.18613110000001</v>
      </c>
      <c r="BC52" s="275">
        <v>329.43110000000001</v>
      </c>
      <c r="BD52" s="275">
        <v>346.90949999999998</v>
      </c>
      <c r="BE52" s="338">
        <v>469.67649999999998</v>
      </c>
      <c r="BF52" s="338">
        <v>473.44319999999999</v>
      </c>
      <c r="BG52" s="338">
        <v>401.69110000000001</v>
      </c>
      <c r="BH52" s="338">
        <v>380.10210000000001</v>
      </c>
      <c r="BI52" s="338">
        <v>422.10169999999999</v>
      </c>
      <c r="BJ52" s="338">
        <v>491.2996</v>
      </c>
      <c r="BK52" s="338">
        <v>462.42599999999999</v>
      </c>
      <c r="BL52" s="338">
        <v>469.08870000000002</v>
      </c>
      <c r="BM52" s="338">
        <v>358.25490000000002</v>
      </c>
      <c r="BN52" s="338">
        <v>284.98149999999998</v>
      </c>
      <c r="BO52" s="338">
        <v>311.137</v>
      </c>
      <c r="BP52" s="338">
        <v>315.11059999999998</v>
      </c>
      <c r="BQ52" s="338">
        <v>429.1782</v>
      </c>
      <c r="BR52" s="338">
        <v>431.95260000000002</v>
      </c>
      <c r="BS52" s="338">
        <v>389.81439999999998</v>
      </c>
      <c r="BT52" s="338">
        <v>379.70030000000003</v>
      </c>
      <c r="BU52" s="338">
        <v>426.7004</v>
      </c>
      <c r="BV52" s="338">
        <v>470.73050000000001</v>
      </c>
    </row>
    <row r="53" spans="1:74" ht="11.1" customHeight="1" x14ac:dyDescent="0.2">
      <c r="A53" s="554" t="s">
        <v>423</v>
      </c>
      <c r="B53" s="555" t="s">
        <v>91</v>
      </c>
      <c r="C53" s="275">
        <v>557.37268418999997</v>
      </c>
      <c r="D53" s="275">
        <v>464.73166035999998</v>
      </c>
      <c r="E53" s="275">
        <v>488.46800096999999</v>
      </c>
      <c r="F53" s="275">
        <v>529.89529932999994</v>
      </c>
      <c r="G53" s="275">
        <v>504.54065580999998</v>
      </c>
      <c r="H53" s="275">
        <v>786.39395166999998</v>
      </c>
      <c r="I53" s="275">
        <v>851.27625903000001</v>
      </c>
      <c r="J53" s="275">
        <v>895.62777516000006</v>
      </c>
      <c r="K53" s="275">
        <v>864.61628900000005</v>
      </c>
      <c r="L53" s="275">
        <v>776.12831226000003</v>
      </c>
      <c r="M53" s="275">
        <v>660.92450267000004</v>
      </c>
      <c r="N53" s="275">
        <v>676.67352160999997</v>
      </c>
      <c r="O53" s="275">
        <v>639.29027613000005</v>
      </c>
      <c r="P53" s="275">
        <v>558.25871310000002</v>
      </c>
      <c r="Q53" s="275">
        <v>458.24733161</v>
      </c>
      <c r="R53" s="275">
        <v>455.74493000000001</v>
      </c>
      <c r="S53" s="275">
        <v>485.84098225999998</v>
      </c>
      <c r="T53" s="275">
        <v>711.23460366999996</v>
      </c>
      <c r="U53" s="275">
        <v>813.26976774000002</v>
      </c>
      <c r="V53" s="275">
        <v>867.91080128999999</v>
      </c>
      <c r="W53" s="275">
        <v>739.16573500000004</v>
      </c>
      <c r="X53" s="275">
        <v>599.71175289999996</v>
      </c>
      <c r="Y53" s="275">
        <v>496.30975733000002</v>
      </c>
      <c r="Z53" s="275">
        <v>560.18874742000003</v>
      </c>
      <c r="AA53" s="275">
        <v>582.75611193999998</v>
      </c>
      <c r="AB53" s="275">
        <v>433.83727463999998</v>
      </c>
      <c r="AC53" s="275">
        <v>326.98790226</v>
      </c>
      <c r="AD53" s="275">
        <v>347.09723000000002</v>
      </c>
      <c r="AE53" s="275">
        <v>403.71062387000001</v>
      </c>
      <c r="AF53" s="275">
        <v>563.23237467000001</v>
      </c>
      <c r="AG53" s="275">
        <v>785.05398516000002</v>
      </c>
      <c r="AH53" s="275">
        <v>837.81127289999995</v>
      </c>
      <c r="AI53" s="275">
        <v>696.81721732999995</v>
      </c>
      <c r="AJ53" s="275">
        <v>619.13024547999999</v>
      </c>
      <c r="AK53" s="275">
        <v>536.83308399999999</v>
      </c>
      <c r="AL53" s="275">
        <v>607.77808322999999</v>
      </c>
      <c r="AM53" s="275">
        <v>521.93663031999995</v>
      </c>
      <c r="AN53" s="275">
        <v>496.90920642999998</v>
      </c>
      <c r="AO53" s="275">
        <v>490.59933323000001</v>
      </c>
      <c r="AP53" s="275">
        <v>440.73203799999999</v>
      </c>
      <c r="AQ53" s="275">
        <v>430.78283193999999</v>
      </c>
      <c r="AR53" s="275">
        <v>609.51532767000003</v>
      </c>
      <c r="AS53" s="275">
        <v>930.68779386999995</v>
      </c>
      <c r="AT53" s="275">
        <v>893.29317871000001</v>
      </c>
      <c r="AU53" s="275">
        <v>784.60386067000002</v>
      </c>
      <c r="AV53" s="275">
        <v>679.82345323000004</v>
      </c>
      <c r="AW53" s="275">
        <v>622.48202100000003</v>
      </c>
      <c r="AX53" s="275">
        <v>630.43809806000002</v>
      </c>
      <c r="AY53" s="275">
        <v>643.29649355000004</v>
      </c>
      <c r="AZ53" s="275">
        <v>643.63378213999999</v>
      </c>
      <c r="BA53" s="275">
        <v>557.24948218999998</v>
      </c>
      <c r="BB53" s="275">
        <v>481.41209502999999</v>
      </c>
      <c r="BC53" s="275">
        <v>428.41809999999998</v>
      </c>
      <c r="BD53" s="275">
        <v>600.17769999999996</v>
      </c>
      <c r="BE53" s="338">
        <v>863.87220000000002</v>
      </c>
      <c r="BF53" s="338">
        <v>871.04759999999999</v>
      </c>
      <c r="BG53" s="338">
        <v>760.63130000000001</v>
      </c>
      <c r="BH53" s="338">
        <v>668.51940000000002</v>
      </c>
      <c r="BI53" s="338">
        <v>619.16869999999994</v>
      </c>
      <c r="BJ53" s="338">
        <v>661.40570000000002</v>
      </c>
      <c r="BK53" s="338">
        <v>636.22659999999996</v>
      </c>
      <c r="BL53" s="338">
        <v>617.8329</v>
      </c>
      <c r="BM53" s="338">
        <v>544.44960000000003</v>
      </c>
      <c r="BN53" s="338">
        <v>484.12270000000001</v>
      </c>
      <c r="BO53" s="338">
        <v>460.77019999999999</v>
      </c>
      <c r="BP53" s="338">
        <v>598.95159999999998</v>
      </c>
      <c r="BQ53" s="338">
        <v>808.15409999999997</v>
      </c>
      <c r="BR53" s="338">
        <v>864.76210000000003</v>
      </c>
      <c r="BS53" s="338">
        <v>745.31799999999998</v>
      </c>
      <c r="BT53" s="338">
        <v>656.45849999999996</v>
      </c>
      <c r="BU53" s="338">
        <v>594.94619999999998</v>
      </c>
      <c r="BV53" s="338">
        <v>642.45029999999997</v>
      </c>
    </row>
    <row r="54" spans="1:74" ht="11.1" customHeight="1" x14ac:dyDescent="0.2">
      <c r="A54" s="554" t="s">
        <v>424</v>
      </c>
      <c r="B54" s="557" t="s">
        <v>373</v>
      </c>
      <c r="C54" s="275">
        <v>22.927378387000001</v>
      </c>
      <c r="D54" s="275">
        <v>22.698282856999999</v>
      </c>
      <c r="E54" s="275">
        <v>20.900362581</v>
      </c>
      <c r="F54" s="275">
        <v>23.333120000000001</v>
      </c>
      <c r="G54" s="275">
        <v>22.490393870999998</v>
      </c>
      <c r="H54" s="275">
        <v>23.778801000000001</v>
      </c>
      <c r="I54" s="275">
        <v>24.891722581</v>
      </c>
      <c r="J54" s="275">
        <v>25.711113225999998</v>
      </c>
      <c r="K54" s="275">
        <v>24.969325999999999</v>
      </c>
      <c r="L54" s="275">
        <v>24.924132903</v>
      </c>
      <c r="M54" s="275">
        <v>23.052798667000001</v>
      </c>
      <c r="N54" s="275">
        <v>22.278506451999998</v>
      </c>
      <c r="O54" s="275">
        <v>23.309237097</v>
      </c>
      <c r="P54" s="275">
        <v>22.635716207000002</v>
      </c>
      <c r="Q54" s="275">
        <v>21.725087419000001</v>
      </c>
      <c r="R54" s="275">
        <v>20.900560333000001</v>
      </c>
      <c r="S54" s="275">
        <v>22.40050871</v>
      </c>
      <c r="T54" s="275">
        <v>22.284021332999998</v>
      </c>
      <c r="U54" s="275">
        <v>23.322846773999999</v>
      </c>
      <c r="V54" s="275">
        <v>23.732998386999999</v>
      </c>
      <c r="W54" s="275">
        <v>23.570898667000002</v>
      </c>
      <c r="X54" s="275">
        <v>22.324779031999999</v>
      </c>
      <c r="Y54" s="275">
        <v>22.625107</v>
      </c>
      <c r="Z54" s="275">
        <v>24.628716129000001</v>
      </c>
      <c r="AA54" s="275">
        <v>25.211869676999999</v>
      </c>
      <c r="AB54" s="275">
        <v>22.409213570999999</v>
      </c>
      <c r="AC54" s="275">
        <v>22.773122580999999</v>
      </c>
      <c r="AD54" s="275">
        <v>21.585790667000001</v>
      </c>
      <c r="AE54" s="275">
        <v>20.870211612999999</v>
      </c>
      <c r="AF54" s="275">
        <v>22.570279332999998</v>
      </c>
      <c r="AG54" s="275">
        <v>22.636890322999999</v>
      </c>
      <c r="AH54" s="275">
        <v>23.044514516</v>
      </c>
      <c r="AI54" s="275">
        <v>23.641860667</v>
      </c>
      <c r="AJ54" s="275">
        <v>23.283533225999999</v>
      </c>
      <c r="AK54" s="275">
        <v>21.470294667000001</v>
      </c>
      <c r="AL54" s="275">
        <v>21.622900645000001</v>
      </c>
      <c r="AM54" s="275">
        <v>21.517936773999999</v>
      </c>
      <c r="AN54" s="275">
        <v>22.24915</v>
      </c>
      <c r="AO54" s="275">
        <v>20.040505805999999</v>
      </c>
      <c r="AP54" s="275">
        <v>21.105108000000001</v>
      </c>
      <c r="AQ54" s="275">
        <v>22.137869354999999</v>
      </c>
      <c r="AR54" s="275">
        <v>21.216495667</v>
      </c>
      <c r="AS54" s="275">
        <v>23.639618065000001</v>
      </c>
      <c r="AT54" s="275">
        <v>23.860296129000002</v>
      </c>
      <c r="AU54" s="275">
        <v>24.627517000000001</v>
      </c>
      <c r="AV54" s="275">
        <v>25.376257419000002</v>
      </c>
      <c r="AW54" s="275">
        <v>23.542804666999999</v>
      </c>
      <c r="AX54" s="275">
        <v>21.886951934999999</v>
      </c>
      <c r="AY54" s="275">
        <v>22.243188709999998</v>
      </c>
      <c r="AZ54" s="275">
        <v>20.583204642999998</v>
      </c>
      <c r="BA54" s="275">
        <v>19.402569742000001</v>
      </c>
      <c r="BB54" s="275">
        <v>20.717178267000001</v>
      </c>
      <c r="BC54" s="275">
        <v>19.797339999999998</v>
      </c>
      <c r="BD54" s="275">
        <v>19.63222</v>
      </c>
      <c r="BE54" s="338">
        <v>21.47683</v>
      </c>
      <c r="BF54" s="338">
        <v>21.597480000000001</v>
      </c>
      <c r="BG54" s="338">
        <v>20.89424</v>
      </c>
      <c r="BH54" s="338">
        <v>21.000820000000001</v>
      </c>
      <c r="BI54" s="338">
        <v>20.651330000000002</v>
      </c>
      <c r="BJ54" s="338">
        <v>21.11842</v>
      </c>
      <c r="BK54" s="338">
        <v>20.410360000000001</v>
      </c>
      <c r="BL54" s="338">
        <v>21.227229999999999</v>
      </c>
      <c r="BM54" s="338">
        <v>19.601510000000001</v>
      </c>
      <c r="BN54" s="338">
        <v>18.85454</v>
      </c>
      <c r="BO54" s="338">
        <v>18.987670000000001</v>
      </c>
      <c r="BP54" s="338">
        <v>18.535959999999999</v>
      </c>
      <c r="BQ54" s="338">
        <v>20.106999999999999</v>
      </c>
      <c r="BR54" s="338">
        <v>20.645959999999999</v>
      </c>
      <c r="BS54" s="338">
        <v>20.089780000000001</v>
      </c>
      <c r="BT54" s="338">
        <v>20.30838</v>
      </c>
      <c r="BU54" s="338">
        <v>19.94143</v>
      </c>
      <c r="BV54" s="338">
        <v>20.311540000000001</v>
      </c>
    </row>
    <row r="55" spans="1:74" ht="11.1" customHeight="1" x14ac:dyDescent="0.2">
      <c r="A55" s="554" t="s">
        <v>425</v>
      </c>
      <c r="B55" s="557" t="s">
        <v>92</v>
      </c>
      <c r="C55" s="275">
        <v>8.2032000000000007</v>
      </c>
      <c r="D55" s="275">
        <v>6.2630753571</v>
      </c>
      <c r="E55" s="275">
        <v>5.7598203226000004</v>
      </c>
      <c r="F55" s="275">
        <v>5.7331859999999999</v>
      </c>
      <c r="G55" s="275">
        <v>6.1969719354999997</v>
      </c>
      <c r="H55" s="275">
        <v>7.0769646667000004</v>
      </c>
      <c r="I55" s="275">
        <v>7.4915838709999996</v>
      </c>
      <c r="J55" s="275">
        <v>7.0887048387</v>
      </c>
      <c r="K55" s="275">
        <v>6.8367366667000002</v>
      </c>
      <c r="L55" s="275">
        <v>5.6660648386999997</v>
      </c>
      <c r="M55" s="275">
        <v>6.2910133332999996</v>
      </c>
      <c r="N55" s="275">
        <v>7.2246825805999997</v>
      </c>
      <c r="O55" s="275">
        <v>7.7447870967999997</v>
      </c>
      <c r="P55" s="275">
        <v>7.1492427585999998</v>
      </c>
      <c r="Q55" s="275">
        <v>6.3039338709999999</v>
      </c>
      <c r="R55" s="275">
        <v>7.0340680000000004</v>
      </c>
      <c r="S55" s="275">
        <v>6.8369990322999996</v>
      </c>
      <c r="T55" s="275">
        <v>6.2289276666999998</v>
      </c>
      <c r="U55" s="275">
        <v>5.3628090323000004</v>
      </c>
      <c r="V55" s="275">
        <v>5.0797106451999996</v>
      </c>
      <c r="W55" s="275">
        <v>5.5983373332999999</v>
      </c>
      <c r="X55" s="275">
        <v>6.1439829032000004</v>
      </c>
      <c r="Y55" s="275">
        <v>6.0209016667000004</v>
      </c>
      <c r="Z55" s="275">
        <v>5.9869403225999998</v>
      </c>
      <c r="AA55" s="275">
        <v>4.9124087097000002</v>
      </c>
      <c r="AB55" s="275">
        <v>5.8090307143000004</v>
      </c>
      <c r="AC55" s="275">
        <v>5.7654458064999998</v>
      </c>
      <c r="AD55" s="275">
        <v>6.2714646667</v>
      </c>
      <c r="AE55" s="275">
        <v>6.2335603225999998</v>
      </c>
      <c r="AF55" s="275">
        <v>5.8906910000000003</v>
      </c>
      <c r="AG55" s="275">
        <v>5.5779706451999997</v>
      </c>
      <c r="AH55" s="275">
        <v>6.0438754839</v>
      </c>
      <c r="AI55" s="275">
        <v>6.6503909999999999</v>
      </c>
      <c r="AJ55" s="275">
        <v>6.5713393548000001</v>
      </c>
      <c r="AK55" s="275">
        <v>6.5468349999999997</v>
      </c>
      <c r="AL55" s="275">
        <v>6.2899925805999999</v>
      </c>
      <c r="AM55" s="275">
        <v>6.3312964516000001</v>
      </c>
      <c r="AN55" s="275">
        <v>7.4985017857000003</v>
      </c>
      <c r="AO55" s="275">
        <v>6.4698258065000003</v>
      </c>
      <c r="AP55" s="275">
        <v>6.3602470000000002</v>
      </c>
      <c r="AQ55" s="275">
        <v>6.6841799999999996</v>
      </c>
      <c r="AR55" s="275">
        <v>6.5143360000000001</v>
      </c>
      <c r="AS55" s="275">
        <v>6.0427922581000004</v>
      </c>
      <c r="AT55" s="275">
        <v>6.7451858065000003</v>
      </c>
      <c r="AU55" s="275">
        <v>7.0646883333000003</v>
      </c>
      <c r="AV55" s="275">
        <v>5.9143209677000002</v>
      </c>
      <c r="AW55" s="275">
        <v>5.7954693332999998</v>
      </c>
      <c r="AX55" s="275">
        <v>5.2333154839000002</v>
      </c>
      <c r="AY55" s="275">
        <v>4.8846377418999998</v>
      </c>
      <c r="AZ55" s="275">
        <v>5.0915421428999998</v>
      </c>
      <c r="BA55" s="275">
        <v>5.0952377097000001</v>
      </c>
      <c r="BB55" s="275">
        <v>5.4013303666999999</v>
      </c>
      <c r="BC55" s="275">
        <v>6.3366030000000002</v>
      </c>
      <c r="BD55" s="275">
        <v>6.1893849999999997</v>
      </c>
      <c r="BE55" s="338">
        <v>5.7527900000000001</v>
      </c>
      <c r="BF55" s="338">
        <v>6.5783389999999997</v>
      </c>
      <c r="BG55" s="338">
        <v>6.8966409999999998</v>
      </c>
      <c r="BH55" s="338">
        <v>5.8428009999999997</v>
      </c>
      <c r="BI55" s="338">
        <v>5.740443</v>
      </c>
      <c r="BJ55" s="338">
        <v>5.2642790000000002</v>
      </c>
      <c r="BK55" s="338">
        <v>4.8861239999999997</v>
      </c>
      <c r="BL55" s="338">
        <v>5.0751419999999996</v>
      </c>
      <c r="BM55" s="338">
        <v>5.1545319999999997</v>
      </c>
      <c r="BN55" s="338">
        <v>5.447082</v>
      </c>
      <c r="BO55" s="338">
        <v>6.4059400000000002</v>
      </c>
      <c r="BP55" s="338">
        <v>6.1819699999999997</v>
      </c>
      <c r="BQ55" s="338">
        <v>5.7183650000000004</v>
      </c>
      <c r="BR55" s="338">
        <v>6.5726610000000001</v>
      </c>
      <c r="BS55" s="338">
        <v>6.8915439999999997</v>
      </c>
      <c r="BT55" s="338">
        <v>5.8464559999999999</v>
      </c>
      <c r="BU55" s="338">
        <v>5.7227329999999998</v>
      </c>
      <c r="BV55" s="338">
        <v>5.2628870000000001</v>
      </c>
    </row>
    <row r="56" spans="1:74" ht="11.1" customHeight="1" x14ac:dyDescent="0.2">
      <c r="A56" s="554" t="s">
        <v>426</v>
      </c>
      <c r="B56" s="557" t="s">
        <v>93</v>
      </c>
      <c r="C56" s="275">
        <v>173.33635484000001</v>
      </c>
      <c r="D56" s="275">
        <v>177.27585714</v>
      </c>
      <c r="E56" s="275">
        <v>176.91890323000001</v>
      </c>
      <c r="F56" s="275">
        <v>147.84073333000001</v>
      </c>
      <c r="G56" s="275">
        <v>149.88919354999999</v>
      </c>
      <c r="H56" s="275">
        <v>150.28800000000001</v>
      </c>
      <c r="I56" s="275">
        <v>167.97674194000001</v>
      </c>
      <c r="J56" s="275">
        <v>175.21145161000001</v>
      </c>
      <c r="K56" s="275">
        <v>173.25020000000001</v>
      </c>
      <c r="L56" s="275">
        <v>129.12425805999999</v>
      </c>
      <c r="M56" s="275">
        <v>150.38276667</v>
      </c>
      <c r="N56" s="275">
        <v>175.13396774</v>
      </c>
      <c r="O56" s="275">
        <v>179.13987097</v>
      </c>
      <c r="P56" s="275">
        <v>178.32296552</v>
      </c>
      <c r="Q56" s="275">
        <v>175.72722580999999</v>
      </c>
      <c r="R56" s="275">
        <v>153.62263333000001</v>
      </c>
      <c r="S56" s="275">
        <v>131.28448387</v>
      </c>
      <c r="T56" s="275">
        <v>172.65520000000001</v>
      </c>
      <c r="U56" s="275">
        <v>174.8913871</v>
      </c>
      <c r="V56" s="275">
        <v>175.71435484</v>
      </c>
      <c r="W56" s="275">
        <v>164.63556667</v>
      </c>
      <c r="X56" s="275">
        <v>149.73077419000001</v>
      </c>
      <c r="Y56" s="275">
        <v>170.06013333000001</v>
      </c>
      <c r="Z56" s="275">
        <v>171.9023871</v>
      </c>
      <c r="AA56" s="275">
        <v>176.31535484</v>
      </c>
      <c r="AB56" s="275">
        <v>177.39110714</v>
      </c>
      <c r="AC56" s="275">
        <v>171.92970968</v>
      </c>
      <c r="AD56" s="275">
        <v>136.20836667</v>
      </c>
      <c r="AE56" s="275">
        <v>110.12867742</v>
      </c>
      <c r="AF56" s="275">
        <v>134.7627</v>
      </c>
      <c r="AG56" s="275">
        <v>172.81574194000001</v>
      </c>
      <c r="AH56" s="275">
        <v>166.27216129000001</v>
      </c>
      <c r="AI56" s="275">
        <v>173.71813333</v>
      </c>
      <c r="AJ56" s="275">
        <v>151.74680645000001</v>
      </c>
      <c r="AK56" s="275">
        <v>170.13216667</v>
      </c>
      <c r="AL56" s="275">
        <v>178.46522580999999</v>
      </c>
      <c r="AM56" s="275">
        <v>177.82325806</v>
      </c>
      <c r="AN56" s="275">
        <v>154.52314286000001</v>
      </c>
      <c r="AO56" s="275">
        <v>157.76741935000001</v>
      </c>
      <c r="AP56" s="275">
        <v>144.38406667000001</v>
      </c>
      <c r="AQ56" s="275">
        <v>158.57390323000001</v>
      </c>
      <c r="AR56" s="275">
        <v>170.38553332999999</v>
      </c>
      <c r="AS56" s="275">
        <v>169.84709677000001</v>
      </c>
      <c r="AT56" s="275">
        <v>173.98412902999999</v>
      </c>
      <c r="AU56" s="275">
        <v>175.04553333000001</v>
      </c>
      <c r="AV56" s="275">
        <v>149.41716129</v>
      </c>
      <c r="AW56" s="275">
        <v>143.94866666999999</v>
      </c>
      <c r="AX56" s="275">
        <v>163.54370968000001</v>
      </c>
      <c r="AY56" s="275">
        <v>177.72383871</v>
      </c>
      <c r="AZ56" s="275">
        <v>159.03899999999999</v>
      </c>
      <c r="BA56" s="275">
        <v>160.02877419000001</v>
      </c>
      <c r="BB56" s="275">
        <v>147.72153333</v>
      </c>
      <c r="BC56" s="275">
        <v>149.55860000000001</v>
      </c>
      <c r="BD56" s="275">
        <v>158.34399999999999</v>
      </c>
      <c r="BE56" s="338">
        <v>169.2199</v>
      </c>
      <c r="BF56" s="338">
        <v>170.5701</v>
      </c>
      <c r="BG56" s="338">
        <v>161.76769999999999</v>
      </c>
      <c r="BH56" s="338">
        <v>146.05449999999999</v>
      </c>
      <c r="BI56" s="338">
        <v>156.8732</v>
      </c>
      <c r="BJ56" s="338">
        <v>169.94409999999999</v>
      </c>
      <c r="BK56" s="338">
        <v>176.0172</v>
      </c>
      <c r="BL56" s="338">
        <v>168.8159</v>
      </c>
      <c r="BM56" s="338">
        <v>157.0394</v>
      </c>
      <c r="BN56" s="338">
        <v>146.91300000000001</v>
      </c>
      <c r="BO56" s="338">
        <v>155.91970000000001</v>
      </c>
      <c r="BP56" s="338">
        <v>168.1371</v>
      </c>
      <c r="BQ56" s="338">
        <v>170.5343</v>
      </c>
      <c r="BR56" s="338">
        <v>171.89500000000001</v>
      </c>
      <c r="BS56" s="338">
        <v>163.02420000000001</v>
      </c>
      <c r="BT56" s="338">
        <v>147.18899999999999</v>
      </c>
      <c r="BU56" s="338">
        <v>158.09180000000001</v>
      </c>
      <c r="BV56" s="338">
        <v>171.26410000000001</v>
      </c>
    </row>
    <row r="57" spans="1:74" ht="11.1" customHeight="1" x14ac:dyDescent="0.2">
      <c r="A57" s="554" t="s">
        <v>427</v>
      </c>
      <c r="B57" s="557" t="s">
        <v>397</v>
      </c>
      <c r="C57" s="275">
        <v>504.09437742</v>
      </c>
      <c r="D57" s="275">
        <v>558.76364035999995</v>
      </c>
      <c r="E57" s="275">
        <v>504.48645290000002</v>
      </c>
      <c r="F57" s="275">
        <v>435.28440767000001</v>
      </c>
      <c r="G57" s="275">
        <v>423.91971774000001</v>
      </c>
      <c r="H57" s="275">
        <v>419.92381999999998</v>
      </c>
      <c r="I57" s="275">
        <v>390.77593483999999</v>
      </c>
      <c r="J57" s="275">
        <v>373.65892452000003</v>
      </c>
      <c r="K57" s="275">
        <v>327.49781066999998</v>
      </c>
      <c r="L57" s="275">
        <v>296.01329967999999</v>
      </c>
      <c r="M57" s="275">
        <v>347.10452633</v>
      </c>
      <c r="N57" s="275">
        <v>389.81772065000001</v>
      </c>
      <c r="O57" s="275">
        <v>415.32577806</v>
      </c>
      <c r="P57" s="275">
        <v>461.27126276000001</v>
      </c>
      <c r="Q57" s="275">
        <v>573.91729065000004</v>
      </c>
      <c r="R57" s="275">
        <v>606.29945267000005</v>
      </c>
      <c r="S57" s="275">
        <v>590.12315709999996</v>
      </c>
      <c r="T57" s="275">
        <v>553.83185100000003</v>
      </c>
      <c r="U57" s="275">
        <v>474.41295934999999</v>
      </c>
      <c r="V57" s="275">
        <v>399.27546645000001</v>
      </c>
      <c r="W57" s="275">
        <v>353.81398832999997</v>
      </c>
      <c r="X57" s="275">
        <v>365.66561031999998</v>
      </c>
      <c r="Y57" s="275">
        <v>439.15418599999998</v>
      </c>
      <c r="Z57" s="275">
        <v>503.10485935000003</v>
      </c>
      <c r="AA57" s="275">
        <v>593.87688838999998</v>
      </c>
      <c r="AB57" s="275">
        <v>582.00132536000001</v>
      </c>
      <c r="AC57" s="275">
        <v>668.31182903000001</v>
      </c>
      <c r="AD57" s="275">
        <v>674.89170000000001</v>
      </c>
      <c r="AE57" s="275">
        <v>699.74732065000001</v>
      </c>
      <c r="AF57" s="275">
        <v>706.11381400000005</v>
      </c>
      <c r="AG57" s="275">
        <v>561.71501903000001</v>
      </c>
      <c r="AH57" s="275">
        <v>450.13301129000001</v>
      </c>
      <c r="AI57" s="275">
        <v>411.01959667</v>
      </c>
      <c r="AJ57" s="275">
        <v>349.98480999999998</v>
      </c>
      <c r="AK57" s="275">
        <v>396.95381700000002</v>
      </c>
      <c r="AL57" s="275">
        <v>463.05423452000002</v>
      </c>
      <c r="AM57" s="275">
        <v>556.71402096999998</v>
      </c>
      <c r="AN57" s="275">
        <v>601.62702999999999</v>
      </c>
      <c r="AO57" s="275">
        <v>531.60733839</v>
      </c>
      <c r="AP57" s="275">
        <v>599.50696000000005</v>
      </c>
      <c r="AQ57" s="275">
        <v>665.00150386999996</v>
      </c>
      <c r="AR57" s="275">
        <v>628.89438532999998</v>
      </c>
      <c r="AS57" s="275">
        <v>503.44376903</v>
      </c>
      <c r="AT57" s="275">
        <v>409.41246258000001</v>
      </c>
      <c r="AU57" s="275">
        <v>344.56761899999998</v>
      </c>
      <c r="AV57" s="275">
        <v>315.09034322999997</v>
      </c>
      <c r="AW57" s="275">
        <v>391.34983899999997</v>
      </c>
      <c r="AX57" s="275">
        <v>383.96800418999999</v>
      </c>
      <c r="AY57" s="275">
        <v>417.85386870999997</v>
      </c>
      <c r="AZ57" s="275">
        <v>453.12228213999998</v>
      </c>
      <c r="BA57" s="275">
        <v>492.98212581000001</v>
      </c>
      <c r="BB57" s="275">
        <v>543.56799566999996</v>
      </c>
      <c r="BC57" s="275">
        <v>611.03160000000003</v>
      </c>
      <c r="BD57" s="275">
        <v>594.93280000000004</v>
      </c>
      <c r="BE57" s="338">
        <v>485.81909999999999</v>
      </c>
      <c r="BF57" s="338">
        <v>424.09320000000002</v>
      </c>
      <c r="BG57" s="338">
        <v>352.16739999999999</v>
      </c>
      <c r="BH57" s="338">
        <v>360.18490000000003</v>
      </c>
      <c r="BI57" s="338">
        <v>385.62900000000002</v>
      </c>
      <c r="BJ57" s="338">
        <v>419.30399999999997</v>
      </c>
      <c r="BK57" s="338">
        <v>457.77949999999998</v>
      </c>
      <c r="BL57" s="338">
        <v>447.60950000000003</v>
      </c>
      <c r="BM57" s="338">
        <v>504.18009999999998</v>
      </c>
      <c r="BN57" s="338">
        <v>544.7989</v>
      </c>
      <c r="BO57" s="338">
        <v>580.51570000000004</v>
      </c>
      <c r="BP57" s="338">
        <v>630.85720000000003</v>
      </c>
      <c r="BQ57" s="338">
        <v>586.62450000000001</v>
      </c>
      <c r="BR57" s="338">
        <v>469.79660000000001</v>
      </c>
      <c r="BS57" s="338">
        <v>374.512</v>
      </c>
      <c r="BT57" s="338">
        <v>364.80970000000002</v>
      </c>
      <c r="BU57" s="338">
        <v>391.94389999999999</v>
      </c>
      <c r="BV57" s="338">
        <v>439.63780000000003</v>
      </c>
    </row>
    <row r="58" spans="1:74" ht="11.1" customHeight="1" x14ac:dyDescent="0.2">
      <c r="A58" s="554" t="s">
        <v>428</v>
      </c>
      <c r="B58" s="555" t="s">
        <v>440</v>
      </c>
      <c r="C58" s="275">
        <v>186.61885419000001</v>
      </c>
      <c r="D58" s="275">
        <v>235.05498213999999</v>
      </c>
      <c r="E58" s="275">
        <v>247.83464968000001</v>
      </c>
      <c r="F58" s="275">
        <v>283.70211733000002</v>
      </c>
      <c r="G58" s="275">
        <v>281.89776774000001</v>
      </c>
      <c r="H58" s="275">
        <v>278.62356132999997</v>
      </c>
      <c r="I58" s="275">
        <v>284.59793999999999</v>
      </c>
      <c r="J58" s="275">
        <v>286.97113612999999</v>
      </c>
      <c r="K58" s="275">
        <v>243.73625766999999</v>
      </c>
      <c r="L58" s="275">
        <v>229.04031000000001</v>
      </c>
      <c r="M58" s="275">
        <v>248.55795033000001</v>
      </c>
      <c r="N58" s="275">
        <v>265.86935935000002</v>
      </c>
      <c r="O58" s="275">
        <v>221.99143194000001</v>
      </c>
      <c r="P58" s="275">
        <v>273.39947552000001</v>
      </c>
      <c r="Q58" s="275">
        <v>301.10980710000001</v>
      </c>
      <c r="R58" s="275">
        <v>306.11501533000001</v>
      </c>
      <c r="S58" s="275">
        <v>325.14096676999998</v>
      </c>
      <c r="T58" s="275">
        <v>322.62335999999999</v>
      </c>
      <c r="U58" s="275">
        <v>336.15412484000001</v>
      </c>
      <c r="V58" s="275">
        <v>306.81296257999998</v>
      </c>
      <c r="W58" s="275">
        <v>305.22873267</v>
      </c>
      <c r="X58" s="275">
        <v>284.79539999999997</v>
      </c>
      <c r="Y58" s="275">
        <v>274.12332099999998</v>
      </c>
      <c r="Z58" s="275">
        <v>277.18240677</v>
      </c>
      <c r="AA58" s="275">
        <v>230.20204709999999</v>
      </c>
      <c r="AB58" s="275">
        <v>268.00494964000001</v>
      </c>
      <c r="AC58" s="275">
        <v>320.65023160999999</v>
      </c>
      <c r="AD58" s="275">
        <v>357.61172299999998</v>
      </c>
      <c r="AE58" s="275">
        <v>359.34035452000001</v>
      </c>
      <c r="AF58" s="275">
        <v>384.52638932999997</v>
      </c>
      <c r="AG58" s="275">
        <v>348.62796580999998</v>
      </c>
      <c r="AH58" s="275">
        <v>336.90770451999998</v>
      </c>
      <c r="AI58" s="275">
        <v>323.96859699999999</v>
      </c>
      <c r="AJ58" s="275">
        <v>331.79422290000002</v>
      </c>
      <c r="AK58" s="275">
        <v>280.60556967000002</v>
      </c>
      <c r="AL58" s="275">
        <v>266.98490580999999</v>
      </c>
      <c r="AM58" s="275">
        <v>301.22933225999998</v>
      </c>
      <c r="AN58" s="275">
        <v>353.32117070999999</v>
      </c>
      <c r="AO58" s="275">
        <v>359.69283387000002</v>
      </c>
      <c r="AP58" s="275">
        <v>389.81415433000001</v>
      </c>
      <c r="AQ58" s="275">
        <v>386.16909902999998</v>
      </c>
      <c r="AR58" s="275">
        <v>409.72600467000001</v>
      </c>
      <c r="AS58" s="275">
        <v>338.79702548</v>
      </c>
      <c r="AT58" s="275">
        <v>354.15437193999998</v>
      </c>
      <c r="AU58" s="275">
        <v>328.01528232999999</v>
      </c>
      <c r="AV58" s="275">
        <v>302.64834934999999</v>
      </c>
      <c r="AW58" s="275">
        <v>302.28303333000002</v>
      </c>
      <c r="AX58" s="275">
        <v>287.35314968</v>
      </c>
      <c r="AY58" s="275">
        <v>286.83839581000001</v>
      </c>
      <c r="AZ58" s="275">
        <v>318.19784679000003</v>
      </c>
      <c r="BA58" s="275">
        <v>338.75057835000001</v>
      </c>
      <c r="BB58" s="275">
        <v>416.49360973</v>
      </c>
      <c r="BC58" s="275">
        <v>401.36419999999998</v>
      </c>
      <c r="BD58" s="275">
        <v>423.13630000000001</v>
      </c>
      <c r="BE58" s="338">
        <v>378.65199999999999</v>
      </c>
      <c r="BF58" s="338">
        <v>374.404</v>
      </c>
      <c r="BG58" s="338">
        <v>351.94920000000002</v>
      </c>
      <c r="BH58" s="338">
        <v>334.82350000000002</v>
      </c>
      <c r="BI58" s="338">
        <v>321.286</v>
      </c>
      <c r="BJ58" s="338">
        <v>301.44799999999998</v>
      </c>
      <c r="BK58" s="338">
        <v>279.53320000000002</v>
      </c>
      <c r="BL58" s="338">
        <v>337.50909999999999</v>
      </c>
      <c r="BM58" s="338">
        <v>370.93040000000002</v>
      </c>
      <c r="BN58" s="338">
        <v>411.35079999999999</v>
      </c>
      <c r="BO58" s="338">
        <v>418.99130000000002</v>
      </c>
      <c r="BP58" s="338">
        <v>444.9196</v>
      </c>
      <c r="BQ58" s="338">
        <v>397.47120000000001</v>
      </c>
      <c r="BR58" s="338">
        <v>393.09449999999998</v>
      </c>
      <c r="BS58" s="338">
        <v>370.76740000000001</v>
      </c>
      <c r="BT58" s="338">
        <v>351.02800000000002</v>
      </c>
      <c r="BU58" s="338">
        <v>340.78280000000001</v>
      </c>
      <c r="BV58" s="338">
        <v>329.62639999999999</v>
      </c>
    </row>
    <row r="59" spans="1:74" ht="11.1" customHeight="1" x14ac:dyDescent="0.2">
      <c r="A59" s="554" t="s">
        <v>429</v>
      </c>
      <c r="B59" s="557" t="s">
        <v>387</v>
      </c>
      <c r="C59" s="275">
        <v>4.9354458064999998</v>
      </c>
      <c r="D59" s="275">
        <v>5.4356910714</v>
      </c>
      <c r="E59" s="275">
        <v>4.7402393547999999</v>
      </c>
      <c r="F59" s="275">
        <v>4.7043160000000004</v>
      </c>
      <c r="G59" s="275">
        <v>5.0243764516000002</v>
      </c>
      <c r="H59" s="275">
        <v>4.9234710000000002</v>
      </c>
      <c r="I59" s="275">
        <v>5.8611677419000001</v>
      </c>
      <c r="J59" s="275">
        <v>5.8392729032000004</v>
      </c>
      <c r="K59" s="275">
        <v>5.8943586666999996</v>
      </c>
      <c r="L59" s="275">
        <v>5.6811335484000001</v>
      </c>
      <c r="M59" s="275">
        <v>5.3055060000000003</v>
      </c>
      <c r="N59" s="275">
        <v>5.4680009677000001</v>
      </c>
      <c r="O59" s="275">
        <v>4.6887483871000004</v>
      </c>
      <c r="P59" s="275">
        <v>4.2511534483000002</v>
      </c>
      <c r="Q59" s="275">
        <v>4.5662693548000002</v>
      </c>
      <c r="R59" s="275">
        <v>4.4063869999999996</v>
      </c>
      <c r="S59" s="275">
        <v>4.7449645160999996</v>
      </c>
      <c r="T59" s="275">
        <v>5.2690533332999996</v>
      </c>
      <c r="U59" s="275">
        <v>5.3460341935000004</v>
      </c>
      <c r="V59" s="275">
        <v>5.0493616129000003</v>
      </c>
      <c r="W59" s="275">
        <v>5.4846076666999997</v>
      </c>
      <c r="X59" s="275">
        <v>5.3595961289999998</v>
      </c>
      <c r="Y59" s="275">
        <v>5.3217316666999999</v>
      </c>
      <c r="Z59" s="275">
        <v>5.4859083871000003</v>
      </c>
      <c r="AA59" s="275">
        <v>5.4251090323</v>
      </c>
      <c r="AB59" s="275">
        <v>5.8904807142999998</v>
      </c>
      <c r="AC59" s="275">
        <v>5.4741493547999998</v>
      </c>
      <c r="AD59" s="275">
        <v>6.0053979999999996</v>
      </c>
      <c r="AE59" s="275">
        <v>4.8011893548</v>
      </c>
      <c r="AF59" s="275">
        <v>5.1124993332999997</v>
      </c>
      <c r="AG59" s="275">
        <v>6.0455683871000003</v>
      </c>
      <c r="AH59" s="275">
        <v>6.1293632257999997</v>
      </c>
      <c r="AI59" s="275">
        <v>5.8026266667000002</v>
      </c>
      <c r="AJ59" s="275">
        <v>4.6658122580999999</v>
      </c>
      <c r="AK59" s="275">
        <v>5.0484876666999998</v>
      </c>
      <c r="AL59" s="275">
        <v>5.3526422581000004</v>
      </c>
      <c r="AM59" s="275">
        <v>5.6328503226000004</v>
      </c>
      <c r="AN59" s="275">
        <v>5.1793378571000002</v>
      </c>
      <c r="AO59" s="275">
        <v>5.8657635484000004</v>
      </c>
      <c r="AP59" s="275">
        <v>6.0970943333000003</v>
      </c>
      <c r="AQ59" s="275">
        <v>5.6945245161000004</v>
      </c>
      <c r="AR59" s="275">
        <v>6.1364869999999998</v>
      </c>
      <c r="AS59" s="275">
        <v>5.9045041935000002</v>
      </c>
      <c r="AT59" s="275">
        <v>5.9573329032000002</v>
      </c>
      <c r="AU59" s="275">
        <v>5.5444016666999998</v>
      </c>
      <c r="AV59" s="275">
        <v>5.6110241934999996</v>
      </c>
      <c r="AW59" s="275">
        <v>5.6477446667000004</v>
      </c>
      <c r="AX59" s="275">
        <v>5.7001590323000002</v>
      </c>
      <c r="AY59" s="275">
        <v>5.1732487097000002</v>
      </c>
      <c r="AZ59" s="275">
        <v>4.8064507143000004</v>
      </c>
      <c r="BA59" s="275">
        <v>5.4141044194000001</v>
      </c>
      <c r="BB59" s="275">
        <v>5.0967361999999996</v>
      </c>
      <c r="BC59" s="275">
        <v>5.6304150000000002</v>
      </c>
      <c r="BD59" s="275">
        <v>5.853383</v>
      </c>
      <c r="BE59" s="338">
        <v>6.0087780000000004</v>
      </c>
      <c r="BF59" s="338">
        <v>6.1047770000000003</v>
      </c>
      <c r="BG59" s="338">
        <v>5.6184700000000003</v>
      </c>
      <c r="BH59" s="338">
        <v>5.7249410000000003</v>
      </c>
      <c r="BI59" s="338">
        <v>5.8330760000000001</v>
      </c>
      <c r="BJ59" s="338">
        <v>5.8201749999999999</v>
      </c>
      <c r="BK59" s="338">
        <v>5.4411290000000001</v>
      </c>
      <c r="BL59" s="338">
        <v>5.3716489999999997</v>
      </c>
      <c r="BM59" s="338">
        <v>5.5666529999999996</v>
      </c>
      <c r="BN59" s="338">
        <v>5.1569539999999998</v>
      </c>
      <c r="BO59" s="338">
        <v>5.6784100000000004</v>
      </c>
      <c r="BP59" s="338">
        <v>5.9129269999999998</v>
      </c>
      <c r="BQ59" s="338">
        <v>6.0467399999999998</v>
      </c>
      <c r="BR59" s="338">
        <v>6.1296920000000004</v>
      </c>
      <c r="BS59" s="338">
        <v>5.6380540000000003</v>
      </c>
      <c r="BT59" s="338">
        <v>5.7364680000000003</v>
      </c>
      <c r="BU59" s="338">
        <v>5.8409639999999996</v>
      </c>
      <c r="BV59" s="338">
        <v>5.8303880000000001</v>
      </c>
    </row>
    <row r="60" spans="1:74" ht="11.1" customHeight="1" x14ac:dyDescent="0.2">
      <c r="A60" s="559" t="s">
        <v>430</v>
      </c>
      <c r="B60" s="560" t="s">
        <v>389</v>
      </c>
      <c r="C60" s="255">
        <v>2008.6478810000001</v>
      </c>
      <c r="D60" s="255">
        <v>1953.7945725</v>
      </c>
      <c r="E60" s="255">
        <v>1926.2873873999999</v>
      </c>
      <c r="F60" s="255">
        <v>1870.822831</v>
      </c>
      <c r="G60" s="255">
        <v>1873.0199009999999</v>
      </c>
      <c r="H60" s="255">
        <v>2237.1601403</v>
      </c>
      <c r="I60" s="255">
        <v>2333.5029909999998</v>
      </c>
      <c r="J60" s="255">
        <v>2372.7936715999999</v>
      </c>
      <c r="K60" s="255">
        <v>2199.3776726999999</v>
      </c>
      <c r="L60" s="255">
        <v>1981.7474823</v>
      </c>
      <c r="M60" s="255">
        <v>1925.4933252999999</v>
      </c>
      <c r="N60" s="255">
        <v>2076.2216155000001</v>
      </c>
      <c r="O60" s="255">
        <v>2011.5555225999999</v>
      </c>
      <c r="P60" s="255">
        <v>1926.0358845000001</v>
      </c>
      <c r="Q60" s="255">
        <v>1879.7080355000001</v>
      </c>
      <c r="R60" s="255">
        <v>1853.6272397</v>
      </c>
      <c r="S60" s="255">
        <v>1899.7457423000001</v>
      </c>
      <c r="T60" s="255">
        <v>2274.9433957000001</v>
      </c>
      <c r="U60" s="255">
        <v>2403.0510009999998</v>
      </c>
      <c r="V60" s="255">
        <v>2352.0462573999998</v>
      </c>
      <c r="W60" s="255">
        <v>2110.2207039999998</v>
      </c>
      <c r="X60" s="255">
        <v>1936.1719313000001</v>
      </c>
      <c r="Y60" s="255">
        <v>1880.654738</v>
      </c>
      <c r="Z60" s="255">
        <v>2104.6007684000001</v>
      </c>
      <c r="AA60" s="255">
        <v>2158.5240322999998</v>
      </c>
      <c r="AB60" s="255">
        <v>1974.9817035999999</v>
      </c>
      <c r="AC60" s="255">
        <v>1910.9862413000001</v>
      </c>
      <c r="AD60" s="255">
        <v>1873.059784</v>
      </c>
      <c r="AE60" s="255">
        <v>1964.2337106</v>
      </c>
      <c r="AF60" s="255">
        <v>2257.8033730000002</v>
      </c>
      <c r="AG60" s="255">
        <v>2460.45865</v>
      </c>
      <c r="AH60" s="255">
        <v>2400.3205548000001</v>
      </c>
      <c r="AI60" s="255">
        <v>2155.7159197000001</v>
      </c>
      <c r="AJ60" s="255">
        <v>1953.9205984</v>
      </c>
      <c r="AK60" s="255">
        <v>1907.5636196999999</v>
      </c>
      <c r="AL60" s="255">
        <v>2029.7184313</v>
      </c>
      <c r="AM60" s="255">
        <v>2047.8920574000001</v>
      </c>
      <c r="AN60" s="255">
        <v>2045.3400071000001</v>
      </c>
      <c r="AO60" s="255">
        <v>1949.7927513</v>
      </c>
      <c r="AP60" s="255">
        <v>1915.7724519999999</v>
      </c>
      <c r="AQ60" s="255">
        <v>1988.9101923000001</v>
      </c>
      <c r="AR60" s="255">
        <v>2248.7489049999999</v>
      </c>
      <c r="AS60" s="255">
        <v>2500.3964209999999</v>
      </c>
      <c r="AT60" s="255">
        <v>2395.9129296999999</v>
      </c>
      <c r="AU60" s="255">
        <v>2153.7905037</v>
      </c>
      <c r="AV60" s="255">
        <v>1934.8029690000001</v>
      </c>
      <c r="AW60" s="255">
        <v>1997.080076</v>
      </c>
      <c r="AX60" s="255">
        <v>2037.4457093999999</v>
      </c>
      <c r="AY60" s="255">
        <v>2063.2420148000001</v>
      </c>
      <c r="AZ60" s="255">
        <v>2122.8864904000002</v>
      </c>
      <c r="BA60" s="255">
        <v>1969.7541248</v>
      </c>
      <c r="BB60" s="255">
        <v>1911.5966097</v>
      </c>
      <c r="BC60" s="255">
        <v>1951.568</v>
      </c>
      <c r="BD60" s="255">
        <v>2155.1750000000002</v>
      </c>
      <c r="BE60" s="342">
        <v>2400.4780000000001</v>
      </c>
      <c r="BF60" s="342">
        <v>2347.8389999999999</v>
      </c>
      <c r="BG60" s="342">
        <v>2061.616</v>
      </c>
      <c r="BH60" s="342">
        <v>1922.2529999999999</v>
      </c>
      <c r="BI60" s="342">
        <v>1937.2829999999999</v>
      </c>
      <c r="BJ60" s="342">
        <v>2075.6039999999998</v>
      </c>
      <c r="BK60" s="342">
        <v>2042.72</v>
      </c>
      <c r="BL60" s="342">
        <v>2072.5300000000002</v>
      </c>
      <c r="BM60" s="342">
        <v>1965.1769999999999</v>
      </c>
      <c r="BN60" s="342">
        <v>1901.626</v>
      </c>
      <c r="BO60" s="342">
        <v>1958.4059999999999</v>
      </c>
      <c r="BP60" s="342">
        <v>2188.607</v>
      </c>
      <c r="BQ60" s="342">
        <v>2423.8339999999998</v>
      </c>
      <c r="BR60" s="342">
        <v>2364.8490000000002</v>
      </c>
      <c r="BS60" s="342">
        <v>2076.0549999999998</v>
      </c>
      <c r="BT60" s="342">
        <v>1931.077</v>
      </c>
      <c r="BU60" s="342">
        <v>1943.97</v>
      </c>
      <c r="BV60" s="342">
        <v>2085.114</v>
      </c>
    </row>
    <row r="61" spans="1:74" ht="10.5" customHeight="1" x14ac:dyDescent="0.2">
      <c r="A61" s="548"/>
      <c r="B61" s="561" t="s">
        <v>431</v>
      </c>
      <c r="C61" s="562"/>
      <c r="D61" s="562"/>
      <c r="E61" s="562"/>
      <c r="F61" s="562"/>
      <c r="G61" s="562"/>
      <c r="H61" s="562"/>
      <c r="I61" s="562"/>
      <c r="J61" s="562"/>
      <c r="K61" s="562"/>
      <c r="L61" s="562"/>
      <c r="M61" s="562"/>
      <c r="N61" s="562"/>
      <c r="O61" s="562"/>
      <c r="P61" s="562"/>
      <c r="Q61" s="562"/>
      <c r="R61" s="562"/>
      <c r="S61" s="562"/>
      <c r="T61" s="562"/>
      <c r="U61" s="562"/>
      <c r="V61" s="562"/>
      <c r="W61" s="562"/>
      <c r="X61" s="562"/>
      <c r="Y61" s="562"/>
      <c r="Z61" s="562"/>
      <c r="AA61" s="562"/>
      <c r="AB61" s="562"/>
      <c r="AC61" s="562"/>
      <c r="AD61" s="562"/>
      <c r="AE61" s="562"/>
      <c r="AF61" s="562"/>
      <c r="AG61" s="562"/>
      <c r="AH61" s="562"/>
      <c r="AI61" s="562"/>
      <c r="AJ61" s="562"/>
      <c r="AK61" s="562"/>
      <c r="AL61" s="562"/>
      <c r="AM61" s="562"/>
      <c r="AN61" s="562"/>
      <c r="AO61" s="562"/>
      <c r="AP61" s="562"/>
      <c r="AQ61" s="562"/>
      <c r="AR61" s="562"/>
      <c r="AS61" s="562"/>
      <c r="AT61" s="562"/>
      <c r="AU61" s="562"/>
      <c r="AV61" s="562"/>
      <c r="AW61" s="562"/>
      <c r="AX61" s="562"/>
      <c r="AY61" s="562"/>
      <c r="AZ61" s="562"/>
      <c r="BA61" s="562"/>
      <c r="BB61" s="562"/>
      <c r="BC61" s="562"/>
      <c r="BD61" s="697"/>
      <c r="BE61" s="697"/>
      <c r="BF61" s="697"/>
      <c r="BG61" s="562"/>
      <c r="BH61" s="562"/>
      <c r="BI61" s="562"/>
      <c r="BJ61" s="562"/>
      <c r="BK61" s="562"/>
      <c r="BL61" s="562"/>
      <c r="BM61" s="562"/>
      <c r="BN61" s="562"/>
      <c r="BO61" s="562"/>
      <c r="BP61" s="562"/>
      <c r="BQ61" s="562"/>
      <c r="BR61" s="562"/>
      <c r="BS61" s="562"/>
      <c r="BT61" s="562"/>
      <c r="BU61" s="562"/>
      <c r="BV61" s="562"/>
    </row>
    <row r="62" spans="1:74" ht="10.5" customHeight="1" x14ac:dyDescent="0.2">
      <c r="A62" s="548"/>
      <c r="B62" s="561" t="s">
        <v>432</v>
      </c>
      <c r="C62" s="562"/>
      <c r="D62" s="562"/>
      <c r="E62" s="562"/>
      <c r="F62" s="562"/>
      <c r="G62" s="562"/>
      <c r="H62" s="562"/>
      <c r="I62" s="562"/>
      <c r="J62" s="562"/>
      <c r="K62" s="562"/>
      <c r="L62" s="562"/>
      <c r="M62" s="562"/>
      <c r="N62" s="562"/>
      <c r="O62" s="562"/>
      <c r="P62" s="562"/>
      <c r="Q62" s="562"/>
      <c r="R62" s="562"/>
      <c r="S62" s="562"/>
      <c r="T62" s="562"/>
      <c r="U62" s="562"/>
      <c r="V62" s="562"/>
      <c r="W62" s="562"/>
      <c r="X62" s="562"/>
      <c r="Y62" s="562"/>
      <c r="Z62" s="562"/>
      <c r="AA62" s="562"/>
      <c r="AB62" s="562"/>
      <c r="AC62" s="562"/>
      <c r="AD62" s="562"/>
      <c r="AE62" s="562"/>
      <c r="AF62" s="562"/>
      <c r="AG62" s="562"/>
      <c r="AH62" s="562"/>
      <c r="AI62" s="562"/>
      <c r="AJ62" s="562"/>
      <c r="AK62" s="562"/>
      <c r="AL62" s="562"/>
      <c r="AM62" s="562"/>
      <c r="AN62" s="562"/>
      <c r="AO62" s="562"/>
      <c r="AP62" s="562"/>
      <c r="AQ62" s="562"/>
      <c r="AR62" s="562"/>
      <c r="AS62" s="562"/>
      <c r="AT62" s="562"/>
      <c r="AU62" s="562"/>
      <c r="AV62" s="562"/>
      <c r="AW62" s="562"/>
      <c r="AX62" s="562"/>
      <c r="AY62" s="562"/>
      <c r="AZ62" s="562"/>
      <c r="BA62" s="562"/>
      <c r="BB62" s="562"/>
      <c r="BC62" s="562"/>
      <c r="BD62" s="697"/>
      <c r="BE62" s="697"/>
      <c r="BF62" s="697"/>
      <c r="BG62" s="562"/>
      <c r="BH62" s="562"/>
      <c r="BI62" s="562"/>
      <c r="BJ62" s="562"/>
      <c r="BK62" s="562"/>
      <c r="BL62" s="562"/>
      <c r="BM62" s="562"/>
      <c r="BN62" s="562"/>
      <c r="BO62" s="562"/>
      <c r="BP62" s="562"/>
      <c r="BQ62" s="562"/>
      <c r="BR62" s="562"/>
      <c r="BS62" s="562"/>
      <c r="BT62" s="562"/>
      <c r="BU62" s="562"/>
      <c r="BV62" s="562"/>
    </row>
    <row r="63" spans="1:74" ht="10.5" customHeight="1" x14ac:dyDescent="0.2">
      <c r="A63" s="548"/>
      <c r="B63" s="561" t="s">
        <v>433</v>
      </c>
      <c r="C63" s="562"/>
      <c r="D63" s="562"/>
      <c r="E63" s="562"/>
      <c r="F63" s="562"/>
      <c r="G63" s="562"/>
      <c r="H63" s="562"/>
      <c r="I63" s="562"/>
      <c r="J63" s="562"/>
      <c r="K63" s="562"/>
      <c r="L63" s="562"/>
      <c r="M63" s="562"/>
      <c r="N63" s="562"/>
      <c r="O63" s="562"/>
      <c r="P63" s="562"/>
      <c r="Q63" s="562"/>
      <c r="R63" s="562"/>
      <c r="S63" s="562"/>
      <c r="T63" s="562"/>
      <c r="U63" s="562"/>
      <c r="V63" s="562"/>
      <c r="W63" s="562"/>
      <c r="X63" s="562"/>
      <c r="Y63" s="562"/>
      <c r="Z63" s="562"/>
      <c r="AA63" s="562"/>
      <c r="AB63" s="562"/>
      <c r="AC63" s="562"/>
      <c r="AD63" s="562"/>
      <c r="AE63" s="562"/>
      <c r="AF63" s="562"/>
      <c r="AG63" s="562"/>
      <c r="AH63" s="562"/>
      <c r="AI63" s="562"/>
      <c r="AJ63" s="562"/>
      <c r="AK63" s="562"/>
      <c r="AL63" s="562"/>
      <c r="AM63" s="562"/>
      <c r="AN63" s="562"/>
      <c r="AO63" s="562"/>
      <c r="AP63" s="562"/>
      <c r="AQ63" s="562"/>
      <c r="AR63" s="562"/>
      <c r="AS63" s="562"/>
      <c r="AT63" s="562"/>
      <c r="AU63" s="562"/>
      <c r="AV63" s="562"/>
      <c r="AW63" s="562"/>
      <c r="AX63" s="562"/>
      <c r="AY63" s="562"/>
      <c r="AZ63" s="562"/>
      <c r="BA63" s="562"/>
      <c r="BB63" s="562"/>
      <c r="BC63" s="562"/>
      <c r="BD63" s="697"/>
      <c r="BE63" s="697"/>
      <c r="BF63" s="697"/>
      <c r="BG63" s="562"/>
      <c r="BH63" s="562"/>
      <c r="BI63" s="562"/>
      <c r="BJ63" s="562"/>
      <c r="BK63" s="562"/>
      <c r="BL63" s="562"/>
      <c r="BM63" s="562"/>
      <c r="BN63" s="562"/>
      <c r="BO63" s="562"/>
      <c r="BP63" s="562"/>
      <c r="BQ63" s="562"/>
      <c r="BR63" s="562"/>
      <c r="BS63" s="562"/>
      <c r="BT63" s="562"/>
      <c r="BU63" s="562"/>
      <c r="BV63" s="562"/>
    </row>
    <row r="64" spans="1:74" ht="10.5" customHeight="1" x14ac:dyDescent="0.2">
      <c r="A64" s="548"/>
      <c r="B64" s="561" t="s">
        <v>434</v>
      </c>
      <c r="C64" s="562"/>
      <c r="D64" s="562"/>
      <c r="E64" s="562"/>
      <c r="F64" s="562"/>
      <c r="G64" s="562"/>
      <c r="H64" s="562"/>
      <c r="I64" s="562"/>
      <c r="J64" s="562"/>
      <c r="K64" s="562"/>
      <c r="L64" s="562"/>
      <c r="M64" s="562"/>
      <c r="N64" s="562"/>
      <c r="O64" s="562"/>
      <c r="P64" s="562"/>
      <c r="Q64" s="562"/>
      <c r="R64" s="562"/>
      <c r="S64" s="562"/>
      <c r="T64" s="562"/>
      <c r="U64" s="562"/>
      <c r="V64" s="562"/>
      <c r="W64" s="562"/>
      <c r="X64" s="562"/>
      <c r="Y64" s="562"/>
      <c r="Z64" s="562"/>
      <c r="AA64" s="562"/>
      <c r="AB64" s="562"/>
      <c r="AC64" s="562"/>
      <c r="AD64" s="562"/>
      <c r="AE64" s="562"/>
      <c r="AF64" s="562"/>
      <c r="AG64" s="562"/>
      <c r="AH64" s="562"/>
      <c r="AI64" s="562"/>
      <c r="AJ64" s="562"/>
      <c r="AK64" s="562"/>
      <c r="AL64" s="562"/>
      <c r="AM64" s="562"/>
      <c r="AN64" s="562"/>
      <c r="AO64" s="562"/>
      <c r="AP64" s="562"/>
      <c r="AQ64" s="562"/>
      <c r="AR64" s="562"/>
      <c r="AS64" s="562"/>
      <c r="AT64" s="562"/>
      <c r="AU64" s="562"/>
      <c r="AV64" s="562"/>
      <c r="AW64" s="562"/>
      <c r="AX64" s="562"/>
      <c r="AY64" s="562"/>
      <c r="AZ64" s="562"/>
      <c r="BA64" s="562"/>
      <c r="BB64" s="562"/>
      <c r="BC64" s="562"/>
      <c r="BD64" s="697"/>
      <c r="BE64" s="697"/>
      <c r="BF64" s="697"/>
      <c r="BG64" s="562"/>
      <c r="BH64" s="562"/>
      <c r="BI64" s="562"/>
      <c r="BJ64" s="562"/>
      <c r="BK64" s="562"/>
      <c r="BL64" s="562"/>
      <c r="BM64" s="562"/>
      <c r="BN64" s="562"/>
      <c r="BO64" s="562"/>
      <c r="BP64" s="562"/>
      <c r="BQ64" s="562"/>
      <c r="BR64" s="562"/>
      <c r="BS64" s="562"/>
      <c r="BT64" s="562"/>
      <c r="BU64" s="562"/>
      <c r="BV64" s="562"/>
    </row>
    <row r="65" spans="1:74" ht="10.5" customHeight="1" x14ac:dyDescent="0.2">
      <c r="A65" s="563"/>
      <c r="B65" s="564" t="s">
        <v>435</v>
      </c>
      <c r="C65" s="565"/>
      <c r="D65" s="565"/>
      <c r="E65" s="565"/>
      <c r="F65" s="565"/>
      <c r="G65" s="565"/>
      <c r="H65" s="565"/>
      <c r="I65" s="565"/>
      <c r="J65" s="565"/>
      <c r="K65" s="565"/>
      <c r="L65" s="565"/>
      <c r="M65" s="565"/>
      <c r="N65" s="565"/>
      <c r="O65" s="565"/>
      <c r="P65" s="565"/>
      <c r="Q65" s="565"/>
      <c r="R65" s="565"/>
      <c r="S65" s="565"/>
      <c r="T65" s="565"/>
      <c r="U65" s="565"/>
      <c r="V65" s="565"/>
      <c r="W65" s="565"/>
      <c r="X65" s="565"/>
      <c r="Y65" s="565"/>
      <c r="Z65" s="565"/>
      <c r="AA65" s="565"/>
      <c r="AB65" s="565"/>
      <c r="AC65" s="565"/>
      <c r="AD65" s="565"/>
      <c r="AE65" s="565"/>
      <c r="AF65" s="565"/>
      <c r="AG65" s="565"/>
      <c r="AH65" s="565"/>
      <c r="AI65" s="565"/>
      <c r="AJ65" s="565"/>
      <c r="AK65" s="565"/>
      <c r="AL65" s="565"/>
      <c r="AM65" s="565"/>
      <c r="AN65" s="565"/>
      <c r="AO65" s="565"/>
      <c r="AP65" s="565"/>
      <c r="AQ65" s="565"/>
      <c r="AR65" s="565"/>
      <c r="AS65" s="565"/>
      <c r="AT65" s="565"/>
      <c r="AU65" s="565"/>
      <c r="AV65" s="565"/>
      <c r="AW65" s="565"/>
      <c r="AX65" s="565"/>
      <c r="AY65" s="565"/>
      <c r="AZ65" s="565"/>
      <c r="BA65" s="565"/>
      <c r="BB65" s="565"/>
      <c r="BC65" s="565"/>
      <c r="BD65" s="698"/>
      <c r="BE65" s="698"/>
      <c r="BF65" s="698"/>
      <c r="BG65" s="565"/>
      <c r="BH65" s="565"/>
      <c r="BI65" s="565"/>
      <c r="BJ65" s="565"/>
      <c r="BK65" s="565"/>
      <c r="BL65" s="565"/>
      <c r="BM65" s="565"/>
      <c r="BN65" s="565"/>
      <c r="BO65" s="565"/>
      <c r="BP65" s="565"/>
      <c r="BQ65" s="565"/>
      <c r="BR65" s="565"/>
      <c r="BS65" s="565"/>
      <c r="BT65" s="565"/>
      <c r="BU65" s="565"/>
      <c r="BV65" s="565"/>
    </row>
    <row r="66" spans="1:74" ht="10.5" customHeight="1" x14ac:dyDescent="0.2">
      <c r="A66" s="563"/>
      <c r="B66" s="566" t="s">
        <v>436</v>
      </c>
      <c r="C66" s="565"/>
      <c r="D66" s="565"/>
      <c r="E66" s="565"/>
      <c r="F66" s="565"/>
      <c r="G66" s="565"/>
      <c r="H66" s="565"/>
      <c r="I66" s="565"/>
      <c r="J66" s="565"/>
      <c r="K66" s="565"/>
      <c r="L66" s="565"/>
      <c r="M66" s="565"/>
      <c r="N66" s="565"/>
      <c r="O66" s="565"/>
      <c r="P66" s="565"/>
      <c r="Q66" s="565"/>
      <c r="R66" s="565"/>
      <c r="S66" s="565"/>
      <c r="T66" s="565"/>
      <c r="U66" s="565"/>
      <c r="V66" s="565"/>
      <c r="W66" s="565"/>
      <c r="X66" s="565"/>
      <c r="Y66" s="565"/>
      <c r="Z66" s="565"/>
      <c r="AA66" s="565"/>
      <c r="AB66" s="565"/>
      <c r="AC66" s="565"/>
      <c r="AD66" s="565"/>
      <c r="AE66" s="565"/>
      <c r="AF66" s="565"/>
      <c r="AG66" s="565"/>
      <c r="AH66" s="565"/>
      <c r="AI66" s="565"/>
      <c r="AJ66" s="565"/>
      <c r="AK66" s="565"/>
      <c r="AL66" s="565"/>
      <c r="AM66" s="565"/>
      <c r="AN66" s="565"/>
      <c r="AO66" s="565"/>
      <c r="AP66" s="565"/>
      <c r="AQ66" s="565"/>
      <c r="AR66" s="565"/>
      <c r="AS66" s="565"/>
      <c r="AT66" s="565"/>
      <c r="AU66" s="565"/>
      <c r="AV66" s="565"/>
      <c r="AW66" s="565"/>
      <c r="AX66" s="565"/>
      <c r="AY66" s="565"/>
      <c r="AZ66" s="565"/>
      <c r="BA66" s="565"/>
      <c r="BB66" s="565"/>
      <c r="BC66" s="565"/>
      <c r="BD66" s="698"/>
      <c r="BE66" s="698"/>
      <c r="BF66" s="698"/>
      <c r="BG66" s="565"/>
      <c r="BH66" s="565"/>
      <c r="BI66" s="565"/>
      <c r="BJ66" s="565"/>
      <c r="BK66" s="565"/>
      <c r="BL66" s="565"/>
      <c r="BM66" s="565"/>
      <c r="BN66" s="565"/>
      <c r="BO66" s="565"/>
      <c r="BP66" s="565"/>
      <c r="BQ66" s="565"/>
      <c r="BR66" s="565"/>
      <c r="BS66" s="565"/>
      <c r="BT66" s="565"/>
      <c r="BU66" s="565"/>
      <c r="BV66" s="565"/>
    </row>
    <row r="67" spans="1:74" ht="10.5" customHeight="1" x14ac:dyDescent="0.2">
      <c r="A67" s="563"/>
      <c r="B67" s="567" t="s">
        <v>437</v>
      </c>
      <c r="C67" s="568"/>
      <c r="D67" s="568"/>
      <c r="E67" s="568"/>
      <c r="F67" s="568"/>
      <c r="G67" s="568"/>
      <c r="H67" s="568"/>
      <c r="I67" s="568"/>
      <c r="J67" s="568"/>
      <c r="K67" s="568"/>
      <c r="L67" s="568"/>
      <c r="M67" s="568"/>
      <c r="N67" s="568"/>
      <c r="O67" s="568"/>
      <c r="P67" s="568"/>
      <c r="Q67" s="568"/>
      <c r="R67" s="568"/>
      <c r="S67" s="568"/>
      <c r="T67" s="568"/>
      <c r="U67" s="568"/>
      <c r="V67" s="568"/>
      <c r="W67" s="568"/>
      <c r="X67" s="568"/>
      <c r="Y67" s="568"/>
      <c r="Z67" s="568"/>
      <c r="AA67" s="568"/>
      <c r="AB67" s="568"/>
      <c r="AC67" s="568"/>
      <c r="AD67" s="568"/>
      <c r="AE67" s="568"/>
      <c r="AF67" s="568"/>
      <c r="AG67" s="568"/>
      <c r="AH67" s="568"/>
      <c r="AI67" s="568"/>
      <c r="AJ67" s="568"/>
      <c r="AK67" s="568"/>
      <c r="AL67" s="568"/>
      <c r="AM67" s="568"/>
      <c r="AN67" s="568"/>
      <c r="AO67" s="568"/>
      <c r="AP67" s="568"/>
      <c r="AQ67" s="568"/>
      <c r="AR67" s="568"/>
      <c r="AS67" s="568"/>
      <c r="AT67" s="568"/>
      <c r="AU67" s="568"/>
      <c r="AV67" s="568"/>
      <c r="AW67" s="568"/>
      <c r="AX67" s="568"/>
      <c r="AY67" s="568"/>
      <c r="AZ67" s="568"/>
      <c r="BA67" s="568"/>
      <c r="BB67" s="568"/>
      <c r="BC67" s="568"/>
      <c r="BD67" s="699"/>
      <c r="BE67" s="699"/>
      <c r="BF67" s="699"/>
      <c r="BG67" s="568"/>
      <c r="BH67" s="568"/>
      <c r="BI67" s="568"/>
      <c r="BJ67" s="568"/>
      <c r="BK67" s="568"/>
      <c r="BL67" s="568"/>
      <c r="BM67" s="568"/>
      <c r="BN67" s="568"/>
      <c r="BO67" s="568"/>
      <c r="BP67" s="568"/>
      <c r="BQ67" s="568"/>
      <c r="BR67" s="568"/>
      <c r="BS67" s="568"/>
      <c r="BT67" s="568"/>
      <c r="BU67" s="568"/>
      <c r="BV67" s="568"/>
    </row>
    <row r="68" spans="1:74" ht="10.5" customHeight="1" x14ac:dyDescent="0.2">
      <c r="A68" s="563"/>
      <c r="B68" s="804" t="s">
        <v>1129</v>
      </c>
      <c r="C68" s="784"/>
      <c r="D68" s="784"/>
      <c r="E68" s="784"/>
      <c r="F68" s="784"/>
      <c r="G68" s="784"/>
      <c r="H68" s="784"/>
      <c r="I68" s="784"/>
      <c r="J68" s="784"/>
      <c r="K68" s="784"/>
      <c r="L68" s="784"/>
      <c r="M68" s="784"/>
      <c r="N68" s="784"/>
      <c r="O68" s="784"/>
      <c r="P68" s="784"/>
      <c r="Q68" s="784"/>
      <c r="R68" s="568"/>
      <c r="S68" s="568"/>
      <c r="T68" s="568"/>
      <c r="U68" s="568"/>
      <c r="V68" s="568"/>
      <c r="W68" s="568"/>
      <c r="X68" s="568"/>
      <c r="Y68" s="568"/>
      <c r="Z68" s="568"/>
      <c r="AA68" s="568"/>
      <c r="AB68" s="568"/>
      <c r="AC68" s="568"/>
      <c r="AD68" s="568"/>
      <c r="AE68" s="568"/>
      <c r="AF68" s="568"/>
      <c r="AG68" s="568"/>
      <c r="AH68" s="568"/>
      <c r="AI68" s="568"/>
      <c r="AJ68" s="568"/>
      <c r="AK68" s="568"/>
      <c r="AL68" s="568"/>
      <c r="AM68" s="568"/>
      <c r="AN68" s="568"/>
      <c r="AO68" s="568"/>
      <c r="AP68" s="568"/>
      <c r="AQ68" s="568"/>
      <c r="AR68" s="568"/>
      <c r="AS68" s="568"/>
      <c r="AT68" s="568"/>
      <c r="AU68" s="568"/>
      <c r="AV68" s="568"/>
      <c r="AW68" s="568"/>
      <c r="AX68" s="568"/>
      <c r="AY68" s="568"/>
      <c r="AZ68" s="568"/>
      <c r="BA68" s="568"/>
      <c r="BB68" s="568"/>
      <c r="BC68" s="568"/>
      <c r="BD68" s="699"/>
      <c r="BE68" s="699"/>
      <c r="BF68" s="699"/>
      <c r="BG68" s="568"/>
      <c r="BH68" s="568"/>
      <c r="BI68" s="568"/>
      <c r="BJ68" s="568"/>
      <c r="BK68" s="568"/>
      <c r="BL68" s="568"/>
      <c r="BM68" s="568"/>
      <c r="BN68" s="568"/>
      <c r="BO68" s="568"/>
      <c r="BP68" s="568"/>
      <c r="BQ68" s="568"/>
      <c r="BR68" s="568"/>
      <c r="BS68" s="568"/>
      <c r="BT68" s="568"/>
      <c r="BU68" s="568"/>
      <c r="BV68" s="568"/>
    </row>
    <row r="69" spans="1:74" x14ac:dyDescent="0.2">
      <c r="A69" s="569"/>
      <c r="B69" s="570"/>
      <c r="C69" s="570"/>
      <c r="D69" s="570"/>
      <c r="E69" s="570"/>
      <c r="F69" s="570"/>
      <c r="G69" s="570"/>
      <c r="H69" s="570"/>
      <c r="I69" s="570"/>
      <c r="J69" s="570"/>
      <c r="K69" s="570"/>
      <c r="L69" s="570"/>
      <c r="M69" s="570"/>
      <c r="O69" s="570"/>
      <c r="P69" s="570"/>
      <c r="Q69" s="570"/>
      <c r="R69" s="570"/>
      <c r="S69" s="570"/>
      <c r="T69" s="570"/>
      <c r="U69" s="570"/>
      <c r="V69" s="570"/>
      <c r="W69" s="570"/>
      <c r="X69" s="570"/>
      <c r="Y69" s="570"/>
      <c r="AA69" s="570"/>
      <c r="AB69" s="570"/>
      <c r="AC69" s="570"/>
      <c r="AD69" s="570"/>
      <c r="AE69" s="570"/>
      <c r="AF69" s="570"/>
      <c r="AG69" s="570"/>
      <c r="AH69" s="570"/>
      <c r="AI69" s="570"/>
      <c r="AJ69" s="570"/>
      <c r="AK69" s="570"/>
      <c r="AM69" s="570"/>
      <c r="AN69" s="570"/>
      <c r="AO69" s="570"/>
      <c r="AP69" s="570"/>
      <c r="AQ69" s="570"/>
      <c r="AR69" s="570"/>
      <c r="AS69" s="570"/>
      <c r="AT69" s="570"/>
      <c r="AU69" s="570"/>
      <c r="AV69" s="570"/>
      <c r="AW69" s="570"/>
      <c r="AY69" s="570"/>
      <c r="AZ69" s="570"/>
      <c r="BA69" s="570"/>
      <c r="BB69" s="570"/>
      <c r="BC69" s="570"/>
      <c r="BD69" s="700"/>
      <c r="BE69" s="700"/>
      <c r="BF69" s="700"/>
      <c r="BG69" s="570"/>
      <c r="BH69" s="570"/>
      <c r="BI69" s="570"/>
      <c r="BK69" s="570"/>
      <c r="BL69" s="570"/>
      <c r="BM69" s="570"/>
      <c r="BN69" s="570"/>
      <c r="BO69" s="570"/>
      <c r="BP69" s="570"/>
      <c r="BQ69" s="570"/>
      <c r="BR69" s="570"/>
      <c r="BS69" s="570"/>
      <c r="BT69" s="570"/>
      <c r="BU69" s="570"/>
    </row>
    <row r="70" spans="1:74" x14ac:dyDescent="0.2">
      <c r="A70" s="569"/>
      <c r="B70" s="570"/>
      <c r="C70" s="570"/>
      <c r="D70" s="570"/>
      <c r="E70" s="570"/>
      <c r="F70" s="570"/>
      <c r="G70" s="570"/>
      <c r="H70" s="570"/>
      <c r="I70" s="570"/>
      <c r="J70" s="570"/>
      <c r="K70" s="570"/>
      <c r="L70" s="570"/>
      <c r="M70" s="570"/>
      <c r="O70" s="570"/>
      <c r="P70" s="570"/>
      <c r="Q70" s="570"/>
      <c r="R70" s="570"/>
      <c r="S70" s="570"/>
      <c r="T70" s="570"/>
      <c r="U70" s="570"/>
      <c r="V70" s="570"/>
      <c r="W70" s="570"/>
      <c r="X70" s="570"/>
      <c r="Y70" s="570"/>
      <c r="AA70" s="570"/>
      <c r="AB70" s="570"/>
      <c r="AC70" s="570"/>
      <c r="AD70" s="570"/>
      <c r="AE70" s="570"/>
      <c r="AF70" s="570"/>
      <c r="AG70" s="570"/>
      <c r="AH70" s="570"/>
      <c r="AI70" s="570"/>
      <c r="AJ70" s="570"/>
      <c r="AK70" s="570"/>
      <c r="AM70" s="570"/>
      <c r="AN70" s="570"/>
      <c r="AO70" s="570"/>
      <c r="AP70" s="570"/>
      <c r="AQ70" s="570"/>
      <c r="AR70" s="570"/>
      <c r="AS70" s="570"/>
      <c r="AT70" s="570"/>
      <c r="AU70" s="570"/>
      <c r="AV70" s="570"/>
      <c r="AW70" s="570"/>
      <c r="AY70" s="570"/>
      <c r="AZ70" s="570"/>
      <c r="BA70" s="570"/>
      <c r="BB70" s="570"/>
      <c r="BC70" s="570"/>
      <c r="BD70" s="700"/>
      <c r="BE70" s="700"/>
      <c r="BF70" s="700"/>
      <c r="BG70" s="570"/>
      <c r="BH70" s="570"/>
      <c r="BI70" s="570"/>
      <c r="BK70" s="570"/>
      <c r="BL70" s="570"/>
      <c r="BM70" s="570"/>
      <c r="BN70" s="570"/>
      <c r="BO70" s="570"/>
      <c r="BP70" s="570"/>
      <c r="BQ70" s="570"/>
      <c r="BR70" s="570"/>
      <c r="BS70" s="570"/>
      <c r="BT70" s="570"/>
      <c r="BU70" s="570"/>
    </row>
    <row r="71" spans="1:74" x14ac:dyDescent="0.2">
      <c r="A71" s="571"/>
      <c r="B71" s="572"/>
      <c r="C71" s="572"/>
      <c r="D71" s="573"/>
      <c r="E71" s="573"/>
      <c r="F71" s="573"/>
      <c r="G71" s="573"/>
      <c r="H71" s="573"/>
      <c r="I71" s="573"/>
      <c r="J71" s="573"/>
      <c r="K71" s="573"/>
      <c r="L71" s="573"/>
      <c r="M71" s="573"/>
      <c r="N71" s="573"/>
      <c r="O71" s="572"/>
      <c r="P71" s="573"/>
      <c r="Q71" s="573"/>
      <c r="R71" s="573"/>
      <c r="S71" s="573"/>
      <c r="T71" s="573"/>
      <c r="U71" s="573"/>
      <c r="V71" s="573"/>
      <c r="W71" s="573"/>
      <c r="X71" s="573"/>
      <c r="Y71" s="573"/>
      <c r="Z71" s="573"/>
      <c r="AA71" s="572"/>
      <c r="AB71" s="573"/>
      <c r="AC71" s="573"/>
      <c r="AD71" s="573"/>
      <c r="AE71" s="573"/>
      <c r="AF71" s="573"/>
      <c r="AG71" s="573"/>
      <c r="AH71" s="573"/>
      <c r="AI71" s="573"/>
      <c r="AJ71" s="573"/>
      <c r="AK71" s="573"/>
      <c r="AL71" s="573"/>
      <c r="AM71" s="572"/>
      <c r="AN71" s="573"/>
      <c r="AO71" s="573"/>
      <c r="AP71" s="573"/>
      <c r="AQ71" s="573"/>
      <c r="AR71" s="573"/>
      <c r="AS71" s="573"/>
      <c r="AT71" s="573"/>
      <c r="AU71" s="573"/>
      <c r="AV71" s="573"/>
      <c r="AW71" s="573"/>
      <c r="AX71" s="573"/>
      <c r="AY71" s="572"/>
      <c r="AZ71" s="573"/>
      <c r="BA71" s="573"/>
      <c r="BB71" s="573"/>
      <c r="BC71" s="573"/>
      <c r="BD71" s="681"/>
      <c r="BE71" s="681"/>
      <c r="BF71" s="681"/>
      <c r="BG71" s="573"/>
      <c r="BH71" s="573"/>
      <c r="BI71" s="573"/>
      <c r="BJ71" s="573"/>
      <c r="BK71" s="572"/>
      <c r="BL71" s="573"/>
      <c r="BM71" s="573"/>
      <c r="BN71" s="573"/>
      <c r="BO71" s="573"/>
      <c r="BP71" s="573"/>
      <c r="BQ71" s="573"/>
      <c r="BR71" s="573"/>
      <c r="BS71" s="573"/>
      <c r="BT71" s="573"/>
      <c r="BU71" s="573"/>
      <c r="BV71" s="573"/>
    </row>
    <row r="72" spans="1:74" x14ac:dyDescent="0.2">
      <c r="A72" s="573"/>
      <c r="B72" s="574"/>
      <c r="C72" s="575"/>
      <c r="D72" s="575"/>
      <c r="E72" s="575"/>
      <c r="F72" s="575"/>
      <c r="G72" s="575"/>
      <c r="H72" s="575"/>
      <c r="I72" s="575"/>
      <c r="J72" s="575"/>
      <c r="K72" s="575"/>
      <c r="L72" s="575"/>
      <c r="M72" s="575"/>
      <c r="N72" s="575"/>
      <c r="O72" s="575"/>
      <c r="P72" s="575"/>
      <c r="Q72" s="575"/>
      <c r="R72" s="575"/>
      <c r="S72" s="575"/>
      <c r="T72" s="575"/>
      <c r="U72" s="575"/>
      <c r="V72" s="575"/>
      <c r="W72" s="575"/>
      <c r="X72" s="575"/>
      <c r="Y72" s="575"/>
      <c r="Z72" s="575"/>
      <c r="AA72" s="575"/>
      <c r="AB72" s="575"/>
      <c r="AC72" s="575"/>
      <c r="AD72" s="575"/>
      <c r="AE72" s="575"/>
      <c r="AF72" s="575"/>
      <c r="AG72" s="575"/>
      <c r="AH72" s="575"/>
      <c r="AI72" s="575"/>
      <c r="AJ72" s="575"/>
      <c r="AK72" s="575"/>
      <c r="AL72" s="575"/>
      <c r="AM72" s="575"/>
      <c r="AN72" s="575"/>
      <c r="AO72" s="575"/>
      <c r="AP72" s="575"/>
      <c r="AQ72" s="575"/>
      <c r="AR72" s="575"/>
      <c r="AS72" s="575"/>
      <c r="AT72" s="575"/>
      <c r="AU72" s="575"/>
      <c r="AV72" s="575"/>
      <c r="AW72" s="575"/>
      <c r="AX72" s="575"/>
      <c r="AY72" s="575"/>
      <c r="AZ72" s="575"/>
      <c r="BA72" s="575"/>
      <c r="BB72" s="575"/>
      <c r="BC72" s="575"/>
      <c r="BD72" s="701"/>
      <c r="BE72" s="701"/>
      <c r="BF72" s="701"/>
      <c r="BG72" s="575"/>
      <c r="BH72" s="575"/>
      <c r="BI72" s="575"/>
      <c r="BJ72" s="575"/>
      <c r="BK72" s="575"/>
      <c r="BL72" s="575"/>
      <c r="BM72" s="575"/>
      <c r="BN72" s="575"/>
      <c r="BO72" s="575"/>
      <c r="BP72" s="575"/>
      <c r="BQ72" s="575"/>
      <c r="BR72" s="575"/>
      <c r="BS72" s="575"/>
      <c r="BT72" s="575"/>
      <c r="BU72" s="575"/>
      <c r="BV72" s="575"/>
    </row>
    <row r="73" spans="1:74" x14ac:dyDescent="0.2">
      <c r="A73" s="573"/>
      <c r="B73" s="572"/>
      <c r="C73" s="575"/>
      <c r="D73" s="575"/>
      <c r="E73" s="575"/>
      <c r="F73" s="575"/>
      <c r="G73" s="575"/>
      <c r="H73" s="575"/>
      <c r="I73" s="575"/>
      <c r="J73" s="575"/>
      <c r="K73" s="575"/>
      <c r="L73" s="575"/>
      <c r="M73" s="575"/>
      <c r="N73" s="575"/>
      <c r="O73" s="575"/>
      <c r="P73" s="575"/>
      <c r="Q73" s="575"/>
      <c r="R73" s="575"/>
      <c r="S73" s="575"/>
      <c r="T73" s="575"/>
      <c r="U73" s="575"/>
      <c r="V73" s="575"/>
      <c r="W73" s="575"/>
      <c r="X73" s="575"/>
      <c r="Y73" s="575"/>
      <c r="Z73" s="575"/>
      <c r="AA73" s="575"/>
      <c r="AB73" s="575"/>
      <c r="AC73" s="575"/>
      <c r="AD73" s="575"/>
      <c r="AE73" s="575"/>
      <c r="AF73" s="575"/>
      <c r="AG73" s="575"/>
      <c r="AH73" s="575"/>
      <c r="AI73" s="575"/>
      <c r="AJ73" s="575"/>
      <c r="AK73" s="575"/>
      <c r="AL73" s="575"/>
      <c r="AM73" s="575"/>
      <c r="AN73" s="575"/>
      <c r="AO73" s="575"/>
      <c r="AP73" s="575"/>
      <c r="AQ73" s="575"/>
      <c r="AR73" s="575"/>
      <c r="AS73" s="575"/>
      <c r="AT73" s="575"/>
      <c r="AU73" s="575"/>
      <c r="AV73" s="575"/>
      <c r="AW73" s="575"/>
      <c r="AX73" s="575"/>
      <c r="AY73" s="575"/>
      <c r="AZ73" s="575"/>
      <c r="BA73" s="575"/>
      <c r="BB73" s="575"/>
      <c r="BC73" s="575"/>
      <c r="BD73" s="701"/>
      <c r="BE73" s="701"/>
      <c r="BF73" s="701"/>
      <c r="BG73" s="575"/>
      <c r="BH73" s="575"/>
      <c r="BI73" s="575"/>
      <c r="BJ73" s="575"/>
      <c r="BK73" s="575"/>
      <c r="BL73" s="575"/>
      <c r="BM73" s="575"/>
      <c r="BN73" s="575"/>
      <c r="BO73" s="575"/>
      <c r="BP73" s="575"/>
      <c r="BQ73" s="575"/>
      <c r="BR73" s="575"/>
      <c r="BS73" s="575"/>
      <c r="BT73" s="575"/>
      <c r="BU73" s="575"/>
      <c r="BV73" s="575"/>
    </row>
    <row r="74" spans="1:74" x14ac:dyDescent="0.2">
      <c r="A74" s="573"/>
      <c r="B74" s="572"/>
      <c r="C74" s="575">
        <f>C11-SUM(C12:C17)</f>
        <v>5.5000100473989733E-8</v>
      </c>
      <c r="D74" s="575">
        <f t="shared" ref="D74:BO74" si="0">D11-SUM(D12:D17)</f>
        <v>1.600028554094024E-8</v>
      </c>
      <c r="E74" s="575">
        <f t="shared" si="0"/>
        <v>-3.9000042306724936E-8</v>
      </c>
      <c r="F74" s="575">
        <f t="shared" si="0"/>
        <v>0</v>
      </c>
      <c r="G74" s="575">
        <f t="shared" si="0"/>
        <v>5.299989425111562E-8</v>
      </c>
      <c r="H74" s="575">
        <f t="shared" si="0"/>
        <v>-3.2999878385453485E-8</v>
      </c>
      <c r="I74" s="575">
        <f t="shared" si="0"/>
        <v>-3.8999814933049493E-8</v>
      </c>
      <c r="J74" s="575">
        <f t="shared" si="0"/>
        <v>-1.9000026441062801E-8</v>
      </c>
      <c r="K74" s="575">
        <f t="shared" si="0"/>
        <v>3.0000137485330924E-8</v>
      </c>
      <c r="L74" s="575">
        <f t="shared" si="0"/>
        <v>-2.8000158636132255E-8</v>
      </c>
      <c r="M74" s="575">
        <f t="shared" si="0"/>
        <v>2.6999714464182034E-8</v>
      </c>
      <c r="N74" s="575">
        <f t="shared" si="0"/>
        <v>1.4000306691741571E-8</v>
      </c>
      <c r="O74" s="575">
        <f t="shared" si="0"/>
        <v>-9.999894245993346E-10</v>
      </c>
      <c r="P74" s="575">
        <f t="shared" si="0"/>
        <v>7.9996880231192335E-9</v>
      </c>
      <c r="Q74" s="575">
        <f t="shared" si="0"/>
        <v>4.200001058052294E-8</v>
      </c>
      <c r="R74" s="575">
        <f t="shared" si="0"/>
        <v>3.5999846659251489E-8</v>
      </c>
      <c r="S74" s="575">
        <f t="shared" si="0"/>
        <v>3.3000105759128928E-8</v>
      </c>
      <c r="T74" s="575">
        <f t="shared" si="0"/>
        <v>0</v>
      </c>
      <c r="U74" s="575">
        <f t="shared" si="0"/>
        <v>9.999894245993346E-10</v>
      </c>
      <c r="V74" s="575">
        <f t="shared" si="0"/>
        <v>3.0999672162579373E-8</v>
      </c>
      <c r="W74" s="575">
        <f t="shared" si="0"/>
        <v>7.0003807195462286E-9</v>
      </c>
      <c r="X74" s="575">
        <f t="shared" si="0"/>
        <v>4.8999936552718282E-8</v>
      </c>
      <c r="Y74" s="575">
        <f t="shared" si="0"/>
        <v>-4.000003173132427E-8</v>
      </c>
      <c r="Z74" s="575">
        <f t="shared" si="0"/>
        <v>2.1000232663936913E-8</v>
      </c>
      <c r="AA74" s="575">
        <f t="shared" si="0"/>
        <v>5.5999862524913624E-8</v>
      </c>
      <c r="AB74" s="575">
        <f t="shared" si="0"/>
        <v>1.600028554094024E-8</v>
      </c>
      <c r="AC74" s="575">
        <f t="shared" si="0"/>
        <v>0</v>
      </c>
      <c r="AD74" s="575">
        <f t="shared" si="0"/>
        <v>2.9999682737980038E-9</v>
      </c>
      <c r="AE74" s="575">
        <f t="shared" si="0"/>
        <v>4.8999936552718282E-8</v>
      </c>
      <c r="AF74" s="575">
        <f t="shared" si="0"/>
        <v>-4.3000000005122274E-8</v>
      </c>
      <c r="AG74" s="575">
        <f t="shared" si="0"/>
        <v>-3.4000095183728263E-8</v>
      </c>
      <c r="AH74" s="575">
        <f t="shared" si="0"/>
        <v>-9.999894245993346E-10</v>
      </c>
      <c r="AI74" s="575">
        <f t="shared" si="0"/>
        <v>-9.999894245993346E-9</v>
      </c>
      <c r="AJ74" s="575">
        <f t="shared" si="0"/>
        <v>-1.9000481188413687E-8</v>
      </c>
      <c r="AK74" s="575">
        <f t="shared" si="0"/>
        <v>-3.9999576983973384E-9</v>
      </c>
      <c r="AL74" s="575">
        <f t="shared" si="0"/>
        <v>-1.6999820218188688E-8</v>
      </c>
      <c r="AM74" s="575">
        <f t="shared" si="0"/>
        <v>9.999894245993346E-10</v>
      </c>
      <c r="AN74" s="575">
        <f t="shared" si="0"/>
        <v>4.3000000005122274E-8</v>
      </c>
      <c r="AO74" s="575">
        <f t="shared" si="0"/>
        <v>-9.999894245993346E-9</v>
      </c>
      <c r="AP74" s="575">
        <f t="shared" si="0"/>
        <v>-3.2999651011778042E-8</v>
      </c>
      <c r="AQ74" s="575">
        <f t="shared" si="0"/>
        <v>-3.5999619285576046E-8</v>
      </c>
      <c r="AR74" s="575">
        <f t="shared" si="0"/>
        <v>5.9994818002451211E-9</v>
      </c>
      <c r="AS74" s="575">
        <f t="shared" si="0"/>
        <v>-2.1999994714860804E-8</v>
      </c>
      <c r="AT74" s="575">
        <f t="shared" si="0"/>
        <v>-1.299986251979135E-8</v>
      </c>
      <c r="AU74" s="575">
        <f t="shared" si="0"/>
        <v>-3.5999846659251489E-8</v>
      </c>
      <c r="AV74" s="575">
        <f t="shared" si="0"/>
        <v>-4.3999989429721609E-8</v>
      </c>
      <c r="AW74" s="575">
        <f t="shared" si="0"/>
        <v>3.399986781005282E-8</v>
      </c>
      <c r="AX74" s="575">
        <f t="shared" si="0"/>
        <v>-3.3000105759128928E-8</v>
      </c>
      <c r="AY74" s="575">
        <f t="shared" si="0"/>
        <v>1.4000079318066128E-8</v>
      </c>
      <c r="AZ74" s="575">
        <f t="shared" si="0"/>
        <v>-3.399986781005282E-8</v>
      </c>
      <c r="BA74" s="575">
        <f t="shared" si="0"/>
        <v>-2.2000222088536248E-8</v>
      </c>
      <c r="BB74" s="575">
        <f t="shared" si="0"/>
        <v>3.6000074032926932E-8</v>
      </c>
      <c r="BC74" s="575">
        <f t="shared" si="0"/>
        <v>-3.5999999954583473E-4</v>
      </c>
      <c r="BD74" s="701">
        <f t="shared" si="0"/>
        <v>-1.8999999974766979E-4</v>
      </c>
      <c r="BE74" s="701">
        <f t="shared" si="0"/>
        <v>3.5000000002582965E-4</v>
      </c>
      <c r="BF74" s="701">
        <f t="shared" si="0"/>
        <v>-4.0999999987434421E-4</v>
      </c>
      <c r="BG74" s="575">
        <f t="shared" si="0"/>
        <v>-3.8999999969746568E-4</v>
      </c>
      <c r="BH74" s="575">
        <f t="shared" si="0"/>
        <v>8.0000000025393092E-5</v>
      </c>
      <c r="BI74" s="575">
        <f t="shared" si="0"/>
        <v>5.1000000030398951E-4</v>
      </c>
      <c r="BJ74" s="575">
        <f t="shared" si="0"/>
        <v>-1.4000000010128133E-4</v>
      </c>
      <c r="BK74" s="575">
        <f t="shared" si="0"/>
        <v>3.9999999899009708E-5</v>
      </c>
      <c r="BL74" s="575">
        <f t="shared" si="0"/>
        <v>3.4000000005107722E-4</v>
      </c>
      <c r="BM74" s="575">
        <f t="shared" si="0"/>
        <v>-8.0000000252766768E-5</v>
      </c>
      <c r="BN74" s="575">
        <f t="shared" si="0"/>
        <v>7.5999999944542651E-4</v>
      </c>
      <c r="BO74" s="575">
        <f t="shared" si="0"/>
        <v>-5.4000000045562047E-4</v>
      </c>
      <c r="BP74" s="575">
        <f t="shared" ref="BP74:BV74" si="1">BP11-SUM(BP12:BP17)</f>
        <v>-1.0000000020227162E-4</v>
      </c>
      <c r="BQ74" s="575">
        <f t="shared" si="1"/>
        <v>-2.500000000509317E-4</v>
      </c>
      <c r="BR74" s="575">
        <f t="shared" si="1"/>
        <v>4.7999999992498488E-4</v>
      </c>
      <c r="BS74" s="575">
        <f t="shared" si="1"/>
        <v>4.6999999995023245E-4</v>
      </c>
      <c r="BT74" s="575">
        <f t="shared" si="1"/>
        <v>-1.6000000005078618E-4</v>
      </c>
      <c r="BU74" s="575">
        <f t="shared" si="1"/>
        <v>7.0999999979903805E-4</v>
      </c>
      <c r="BV74" s="575">
        <f t="shared" si="1"/>
        <v>-2.5999999979831045E-4</v>
      </c>
    </row>
    <row r="76" spans="1:74" x14ac:dyDescent="0.2">
      <c r="B76" s="574"/>
      <c r="C76" s="575"/>
      <c r="D76" s="575"/>
      <c r="E76" s="575"/>
      <c r="F76" s="575"/>
      <c r="G76" s="575"/>
      <c r="H76" s="575"/>
      <c r="I76" s="575"/>
      <c r="J76" s="575"/>
      <c r="K76" s="575"/>
      <c r="L76" s="575"/>
      <c r="M76" s="575"/>
      <c r="N76" s="575"/>
      <c r="O76" s="575"/>
      <c r="P76" s="575"/>
      <c r="Q76" s="575"/>
      <c r="R76" s="575"/>
      <c r="S76" s="575"/>
      <c r="T76" s="575"/>
      <c r="U76" s="575"/>
      <c r="V76" s="575"/>
      <c r="W76" s="575"/>
      <c r="X76" s="575"/>
      <c r="Y76" s="575"/>
      <c r="Z76" s="575"/>
      <c r="AA76" s="575"/>
      <c r="AB76" s="575"/>
      <c r="AC76" s="575"/>
      <c r="AD76" s="575"/>
      <c r="AE76" s="575"/>
      <c r="AF76" s="575"/>
      <c r="AG76" s="575"/>
      <c r="AH76" s="575"/>
      <c r="AI76" s="575"/>
      <c r="AJ76" s="575"/>
      <c r="AK76" s="575"/>
      <c r="AL76" s="575"/>
      <c r="AM76" s="575"/>
      <c r="AN76" s="575"/>
      <c r="AO76" s="575"/>
      <c r="AP76" s="575"/>
      <c r="AQ76" s="575"/>
      <c r="AR76" s="575"/>
      <c r="AS76" s="575"/>
      <c r="AT76" s="575"/>
      <c r="AU76" s="575"/>
      <c r="AV76" s="575"/>
      <c r="AW76" s="575"/>
      <c r="AX76" s="575"/>
      <c r="AY76" s="575"/>
      <c r="AZ76" s="575"/>
      <c r="BA76" s="575"/>
      <c r="BB76" s="575"/>
      <c r="BC76" s="575"/>
      <c r="BD76" s="701"/>
      <c r="BE76" s="701"/>
      <c r="BF76" s="701"/>
      <c r="BG76" s="575"/>
      <c r="BH76" s="575"/>
      <c r="BI76" s="575"/>
      <c r="BJ76" s="575"/>
      <c r="BK76" s="575"/>
      <c r="BL76" s="575"/>
      <c r="BM76" s="575"/>
      <c r="BN76" s="575"/>
      <c r="BO76" s="575"/>
      <c r="BP76" s="575"/>
      <c r="BQ76" s="575"/>
      <c r="BR76" s="575"/>
      <c r="BS76" s="575"/>
      <c r="BT76" s="575"/>
      <c r="BU76" s="575"/>
      <c r="BV76" s="575"/>
    </row>
    <row r="77" spans="1:74" x14ac:dyDescent="0.2">
      <c r="B77" s="572"/>
      <c r="C77" s="575"/>
      <c r="D77" s="575"/>
      <c r="E77" s="575"/>
      <c r="F77" s="575"/>
      <c r="G77" s="575"/>
      <c r="H77" s="575"/>
      <c r="I77" s="575"/>
      <c r="J77" s="575"/>
      <c r="K77" s="575"/>
      <c r="L77" s="575"/>
      <c r="M77" s="575"/>
      <c r="N77" s="575"/>
      <c r="O77" s="575"/>
      <c r="P77" s="575"/>
      <c r="Q77" s="575"/>
      <c r="R77" s="575"/>
      <c r="S77" s="575"/>
      <c r="T77" s="575"/>
      <c r="U77" s="575"/>
      <c r="V77" s="575"/>
      <c r="W77" s="575"/>
      <c r="X77" s="575"/>
      <c r="Y77" s="575"/>
      <c r="Z77" s="575"/>
      <c r="AA77" s="575"/>
      <c r="AB77" s="575"/>
      <c r="AC77" s="575"/>
      <c r="AD77" s="575"/>
      <c r="AE77" s="575"/>
      <c r="AF77" s="575"/>
      <c r="AG77" s="575"/>
      <c r="AH77" s="575"/>
      <c r="AI77" s="575"/>
      <c r="AJ77" s="575"/>
      <c r="AK77" s="575"/>
      <c r="AL77" s="575"/>
      <c r="AM77" s="575"/>
      <c r="AN77" s="575"/>
      <c r="AO77" s="575"/>
      <c r="AP77" s="575"/>
      <c r="AQ77" s="575"/>
      <c r="AR77" s="575"/>
      <c r="AS77" s="575"/>
      <c r="AT77" s="575"/>
      <c r="AU77" s="575"/>
      <c r="AV77" s="575"/>
      <c r="AW77" s="575"/>
      <c r="AX77" s="575"/>
      <c r="AY77" s="575"/>
      <c r="AZ77" s="575"/>
      <c r="BA77" s="575"/>
      <c r="BB77" s="575"/>
      <c r="BC77" s="575"/>
      <c r="BD77" s="701"/>
      <c r="BE77" s="701"/>
      <c r="BF77" s="701"/>
      <c r="BG77" s="575"/>
      <c r="BH77" s="575"/>
      <c r="BI77" s="575"/>
      <c r="BJ77" s="575"/>
      <c r="BK77" s="575"/>
      <c r="BL77" s="575"/>
      <c r="BM77" s="575"/>
      <c r="BN77" s="575"/>
      <c r="BO77" s="575"/>
      <c r="BP77" s="575"/>
      <c r="BQ77" s="575"/>
      <c r="BR77" s="575"/>
      <c r="BS77" s="575"/>
      <c r="BT77" s="575"/>
      <c r="BU77" s="575"/>
      <c r="BV77" s="575"/>
    </row>
    <row r="78" spans="1:74" x14ac:dyDescent="0.2">
      <c r="A78" s="573"/>
      <c r="B78" s="572"/>
      <c r="C78" s="575"/>
      <c r="D78" s="575"/>
      <c r="E78" s="575"/>
      <c r="F78" s="575"/>
      <c r="G78" s="575"/>
      <c r="H78" s="575"/>
      <c r="I78" s="575"/>
      <c r="J78" s="575"/>
      <c r="K78" s="575"/>
      <c r="L78" s="575"/>
      <c r="M78" s="575"/>
      <c r="N78" s="575"/>
      <c r="O78" s="575"/>
      <c r="P78" s="575"/>
      <c r="Q78" s="575"/>
      <c r="R78" s="575"/>
      <c r="S78" s="575"/>
      <c r="T78" s="575"/>
      <c r="U78" s="575"/>
      <c r="V78" s="575"/>
      <c r="W78" s="575"/>
      <c r="X78" s="575"/>
      <c r="Y78" s="575"/>
      <c r="Z78" s="575"/>
      <c r="AA78" s="575"/>
      <c r="AB78" s="575"/>
      <c r="AC78" s="575"/>
      <c r="AD78" s="575"/>
      <c r="AE78" s="575"/>
      <c r="AF78" s="575"/>
      <c r="AG78" s="575"/>
      <c r="AH78" s="575"/>
      <c r="AI78" s="575"/>
      <c r="AJ78" s="575"/>
      <c r="AK78" s="575"/>
      <c r="AL78" s="575"/>
      <c r="AM78" s="575"/>
      <c r="AN78" s="575"/>
      <c r="AO78" s="575"/>
      <c r="AP78" s="575"/>
      <c r="AQ78" s="575"/>
      <c r="AR78" s="575"/>
      <c r="AS78" s="575"/>
      <c r="AT78" s="575"/>
      <c r="AU78" s="575"/>
      <c r="AV78" s="575"/>
      <c r="AW78" s="575"/>
      <c r="AX78" s="575"/>
      <c r="AY78" s="575"/>
      <c r="AZ78" s="575"/>
      <c r="BA78" s="575"/>
      <c r="BB78" s="575"/>
      <c r="BC78" s="575"/>
      <c r="BD78" s="701"/>
      <c r="BE78" s="701"/>
      <c r="BF78" s="701"/>
      <c r="BG78" s="575"/>
      <c r="BH78" s="575"/>
      <c r="BI78" s="575"/>
      <c r="BJ78" s="575"/>
      <c r="BK78" s="575"/>
      <c r="BL78" s="575"/>
      <c r="BM78" s="575"/>
      <c r="BN78" s="575"/>
      <c r="BO78" s="575"/>
      <c r="BP78" s="575"/>
      <c r="BQ78" s="575"/>
      <c r="BR78" s="575"/>
      <c r="BS78" s="575"/>
      <c r="BT78" s="575"/>
      <c r="BU78" s="575"/>
      <c r="BV78" s="575"/>
    </row>
    <row r="79" spans="1:74" x14ac:dyDescent="0.2">
      <c r="A79" s="573"/>
      <c r="B79" s="572"/>
      <c r="C79" s="575"/>
      <c r="D79" s="575"/>
      <c r="E79" s="575"/>
      <c r="F79" s="575"/>
      <c r="G79" s="575"/>
      <c r="H79" s="575"/>
      <c r="I79" s="575"/>
      <c r="J79" s="575"/>
      <c r="K79" s="575"/>
      <c r="L79" s="575"/>
      <c r="M79" s="575"/>
      <c r="N79" s="575"/>
      <c r="O79" s="575"/>
      <c r="P79" s="575"/>
      <c r="Q79" s="575"/>
      <c r="R79" s="575"/>
      <c r="S79" s="575"/>
      <c r="T79" s="575"/>
      <c r="U79" s="575"/>
      <c r="V79" s="575"/>
      <c r="W79" s="575"/>
      <c r="X79" s="575"/>
      <c r="Y79" s="575"/>
      <c r="Z79" s="575"/>
      <c r="AA79" s="575"/>
      <c r="AB79" s="575"/>
      <c r="AC79" s="575"/>
      <c r="AD79" s="575"/>
      <c r="AE79" s="575"/>
      <c r="AF79" s="575"/>
      <c r="AG79" s="575"/>
      <c r="AH79" s="575"/>
      <c r="AI79" s="575"/>
      <c r="AJ79" s="575"/>
      <c r="AK79" s="575"/>
      <c r="AL79" s="575"/>
      <c r="AM79" s="575"/>
      <c r="AN79" s="575"/>
      <c r="AO79" s="575"/>
      <c r="AP79" s="575"/>
      <c r="AQ79" s="575"/>
      <c r="AR79" s="575"/>
      <c r="AS79" s="575"/>
      <c r="AT79" s="575"/>
      <c r="AU79" s="575"/>
      <c r="AV79" s="575"/>
      <c r="AW79" s="575"/>
      <c r="AX79" s="575"/>
      <c r="AY79" s="575"/>
      <c r="AZ79" s="575"/>
      <c r="BA79" s="575"/>
      <c r="BB79" s="575"/>
      <c r="BC79" s="575"/>
      <c r="BD79" s="701"/>
      <c r="BE79" s="701"/>
      <c r="BF79" s="701"/>
      <c r="BG79" s="575"/>
      <c r="BH79" s="575"/>
      <c r="BI79" s="575"/>
      <c r="BJ79" s="575"/>
      <c r="BK79" s="575"/>
      <c r="BL79" s="575"/>
      <c r="BM79" s="575"/>
      <c r="BN79" s="575"/>
      <c r="BO79" s="575"/>
      <c r="BP79" s="575"/>
      <c r="BQ79" s="575"/>
      <c r="BR79" s="575"/>
      <c r="BS79" s="575"/>
      <c r="BT79" s="575"/>
      <c r="BU79" s="575"/>
      <c r="BV79" s="575"/>
    </row>
    <row r="80" spans="1:74" x14ac:dyDescent="0.2">
      <c r="B80" s="574"/>
      <c r="C80" s="575"/>
      <c r="D80" s="575"/>
      <c r="E80" s="575"/>
      <c r="F80" s="575"/>
      <c r="G80" s="575"/>
      <c r="H80" s="575"/>
      <c r="I80" s="575"/>
      <c r="J80" s="575"/>
      <c r="K80" s="575"/>
      <c r="L80" s="575"/>
      <c r="M80" s="575"/>
      <c r="N80" s="575"/>
      <c r="O80" s="575"/>
      <c r="P80" s="575"/>
      <c r="Q80" s="575"/>
      <c r="R80" s="575"/>
      <c r="S80" s="575"/>
      <c r="T80" s="575"/>
      <c r="U80" s="575"/>
      <c r="V80" s="575"/>
      <c r="W80" s="575"/>
      <c r="X80" s="575"/>
      <c r="Y80" s="575"/>
      <c r="Z80" s="575"/>
      <c r="AA80" s="575"/>
      <c r="AB80" s="575"/>
      <c r="AC80" s="575"/>
      <c r="AD80" s="575"/>
      <c r="AE80" s="575"/>
      <c r="AF80" s="575"/>
      <c r="AG80" s="575"/>
      <c r="AH80" s="575"/>
      <c r="AI80" s="575"/>
      <c r="AJ80" s="575"/>
      <c r="AK80" s="575"/>
      <c r="AL80" s="575"/>
      <c r="AM80" s="575"/>
      <c r="AN80" s="575"/>
      <c r="AO80" s="575"/>
      <c r="AP80" s="575"/>
      <c r="AQ80" s="575"/>
      <c r="AR80" s="575"/>
      <c r="AS80" s="575"/>
      <c r="AT80" s="575"/>
      <c r="AU80" s="575"/>
      <c r="AV80" s="575"/>
      <c r="AW80" s="575"/>
      <c r="AX80" s="575"/>
      <c r="AY80" s="575"/>
      <c r="AZ80" s="575"/>
      <c r="BA80" s="575"/>
      <c r="BB80" s="575"/>
      <c r="BC80" s="575"/>
      <c r="BD80" s="701"/>
      <c r="BE80" s="701"/>
      <c r="BF80" s="701"/>
      <c r="BG80" s="575"/>
      <c r="BH80" s="575"/>
      <c r="BI80" s="575"/>
      <c r="BJ80" s="575"/>
      <c r="BK80" s="575"/>
      <c r="BL80" s="575"/>
      <c r="BM80" s="575"/>
      <c r="BN80" s="575"/>
      <c r="BO80" s="575"/>
      <c r="BP80" s="575"/>
      <c r="BQ80" s="575"/>
      <c r="BR80" s="575"/>
      <c r="BS80" s="575"/>
      <c r="BT80" s="575"/>
      <c r="BU80" s="575"/>
      <c r="BV80" s="575"/>
    </row>
    <row r="81" spans="1:74" x14ac:dyDescent="0.2">
      <c r="B81" s="572"/>
      <c r="C81" s="575"/>
      <c r="D81" s="575"/>
      <c r="E81" s="575"/>
      <c r="F81" s="575"/>
      <c r="G81" s="575"/>
      <c r="H81" s="575"/>
      <c r="I81" s="575"/>
      <c r="J81" s="575"/>
      <c r="K81" s="575"/>
      <c r="L81" s="575"/>
      <c r="M81" s="575"/>
      <c r="N81" s="575"/>
      <c r="O81" s="575"/>
      <c r="P81" s="575"/>
      <c r="Q81" s="575"/>
      <c r="R81" s="575"/>
      <c r="S81" s="575"/>
      <c r="T81" s="575"/>
      <c r="U81" s="575"/>
      <c r="V81" s="575"/>
      <c r="W81" s="575"/>
      <c r="X81" s="575"/>
      <c r="Y81" s="575"/>
      <c r="Z81" s="575"/>
      <c r="AA81" s="575"/>
      <c r="AB81" s="575"/>
      <c r="AC81" s="575"/>
      <c r="AD81" s="575"/>
      <c r="AE81" s="575"/>
      <c r="AF81" s="575"/>
      <c r="AG81" s="575"/>
      <c r="AH81" s="575"/>
      <c r="AI81" s="575"/>
      <c r="AJ81" s="575"/>
      <c r="AK81" s="575"/>
      <c r="AL81" s="575"/>
      <c r="AM81" s="575"/>
      <c r="AN81" s="575"/>
      <c r="AO81" s="575"/>
      <c r="AP81" s="575"/>
      <c r="AQ81" s="575"/>
      <c r="AR81" s="575"/>
      <c r="AS81" s="575"/>
      <c r="AT81" s="575"/>
      <c r="AU81" s="575"/>
      <c r="AV81" s="575"/>
      <c r="AW81" s="575"/>
      <c r="AX81" s="575"/>
      <c r="AY81" s="575"/>
      <c r="AZ81" s="575"/>
      <c r="BA81" s="575"/>
      <c r="BB81" s="575"/>
      <c r="BC81" s="575"/>
      <c r="BD81" s="701"/>
      <c r="BE81" s="701"/>
      <c r="BF81" s="701"/>
      <c r="BG81" s="575"/>
      <c r="BH81" s="575"/>
      <c r="BI81" s="575"/>
      <c r="BJ81" s="575"/>
      <c r="BK81" s="575"/>
      <c r="BL81" s="575"/>
      <c r="BM81" s="575"/>
      <c r="BN81" s="575"/>
      <c r="BO81" s="575"/>
      <c r="BP81" s="575"/>
      <c r="BQ81" s="575"/>
      <c r="BR81" s="575"/>
      <c r="BS81" s="575"/>
      <c r="BT81" s="575"/>
      <c r="BU81" s="575"/>
      <c r="BV81" s="575"/>
    </row>
    <row r="82" spans="1:74" x14ac:dyDescent="0.2">
      <c r="A82" s="573"/>
      <c r="B82" s="572"/>
      <c r="C82" s="575"/>
      <c r="D82" s="575"/>
      <c r="E82" s="575"/>
      <c r="F82" s="575"/>
      <c r="G82" s="575"/>
      <c r="H82" s="575"/>
      <c r="I82" s="575"/>
      <c r="J82" s="575"/>
      <c r="K82" s="575"/>
      <c r="L82" s="575"/>
      <c r="M82" s="575"/>
      <c r="N82" s="575"/>
      <c r="O82" s="575"/>
      <c r="P82" s="575"/>
      <c r="Q82" s="575"/>
      <c r="R82" s="575"/>
      <c r="S82" s="575"/>
      <c r="T82" s="575"/>
      <c r="U82" s="575"/>
      <c r="V82" s="575"/>
      <c r="W82" s="575"/>
      <c r="X82" s="575"/>
      <c r="Y82" s="575"/>
      <c r="Z82" s="575"/>
      <c r="AA82" s="575"/>
      <c r="AB82" s="575"/>
      <c r="AC82" s="575"/>
      <c r="AD82" s="575"/>
      <c r="AE82" s="575"/>
      <c r="AF82" s="575"/>
      <c r="AG82" s="575"/>
      <c r="AH82" s="575"/>
      <c r="AI82" s="575"/>
      <c r="AJ82" s="575"/>
      <c r="AK82" s="575"/>
      <c r="AL82" s="575"/>
      <c r="AM82" s="575"/>
      <c r="AN82" s="575"/>
      <c r="AO82" s="575"/>
      <c r="AP82" s="575"/>
      <c r="AQ82" s="575"/>
      <c r="AR82" s="575"/>
      <c r="AS82" s="575"/>
      <c r="AT82" s="575"/>
      <c r="AU82" s="575"/>
      <c r="AV82" s="575"/>
      <c r="AW82" s="575"/>
      <c r="AX82" s="575"/>
      <c r="AY82" s="575"/>
      <c r="AZ82" s="575"/>
      <c r="BA82" s="575"/>
      <c r="BB82" s="575"/>
      <c r="BC82" s="575"/>
      <c r="BD82" s="701"/>
      <c r="BE82" s="701"/>
      <c r="BF82" s="701"/>
      <c r="BG82" s="575"/>
      <c r="BH82" s="575"/>
      <c r="BI82" s="575"/>
      <c r="BJ82" s="575"/>
      <c r="BK82" s="575"/>
      <c r="BL82" s="575"/>
      <c r="BM82" s="575"/>
      <c r="BN82" s="575"/>
      <c r="BO82" s="575"/>
      <c r="BP82" s="575"/>
      <c r="BQ82" s="575"/>
      <c r="BR82" s="575"/>
      <c r="BS82" s="575"/>
      <c r="BT82" s="575"/>
      <c r="BU82" s="575"/>
      <c r="BV82" s="575"/>
    </row>
    <row r="84" spans="1:74" x14ac:dyDescent="0.2">
      <c r="B84" s="574"/>
      <c r="C84" s="575"/>
      <c r="D84" s="575"/>
      <c r="E84" s="575"/>
      <c r="F84" s="575"/>
      <c r="G84" s="575"/>
      <c r="H84" s="575"/>
      <c r="I84" s="575"/>
      <c r="J84" s="575"/>
      <c r="K84" s="575"/>
      <c r="L84" s="575"/>
      <c r="M84" s="575"/>
      <c r="N84" s="575"/>
      <c r="O84" s="575"/>
      <c r="P84" s="575"/>
      <c r="Q84" s="575"/>
      <c r="R84" s="575"/>
      <c r="S84" s="575"/>
      <c r="T84" s="575"/>
      <c r="U84" s="575"/>
      <c r="V84" s="575"/>
      <c r="W84" s="575"/>
      <c r="X84" s="575"/>
      <c r="Y84" s="575"/>
      <c r="Z84" s="575"/>
      <c r="AA84" s="575"/>
      <c r="AB84" s="575"/>
      <c r="AC84" s="575"/>
      <c r="AD84" s="575"/>
      <c r="AE84" s="575"/>
      <c r="AF84" s="575"/>
      <c r="AG84" s="575"/>
      <c r="AH84" s="575"/>
      <c r="AI84" s="575"/>
      <c r="AJ84" s="575"/>
      <c r="AK84" s="575"/>
      <c r="AL84" s="575"/>
      <c r="AM84" s="575"/>
      <c r="AN84" s="575"/>
      <c r="AO84" s="575"/>
      <c r="AP84" s="575"/>
      <c r="AQ84" s="575"/>
      <c r="AR84" s="575"/>
      <c r="AS84" s="575"/>
      <c r="AT84" s="575"/>
      <c r="AU84" s="575"/>
      <c r="AV84" s="575"/>
      <c r="AW84" s="575"/>
      <c r="AX84" s="575"/>
      <c r="AY84" s="575"/>
      <c r="AZ84" s="575"/>
      <c r="BA84" s="575"/>
      <c r="BB84" s="575"/>
      <c r="BC84" s="575"/>
      <c r="BD84" s="701"/>
      <c r="BE84" s="701"/>
      <c r="BF84" s="701"/>
      <c r="BG84" s="575"/>
      <c r="BH84" s="575"/>
      <c r="BI84" s="575"/>
      <c r="BJ84" s="575"/>
      <c r="BK84" s="575"/>
      <c r="BL84" s="575"/>
      <c r="BM84" s="575"/>
      <c r="BN84" s="575"/>
      <c r="BO84" s="575"/>
      <c r="BP84" s="575"/>
      <c r="BQ84" s="575"/>
      <c r="BR84" s="575"/>
      <c r="BS84" s="575"/>
      <c r="BT84" s="575"/>
      <c r="BU84" s="575"/>
      <c r="BV84" s="575"/>
    </row>
    <row r="85" spans="1:74" x14ac:dyDescent="0.2">
      <c r="B85" s="572"/>
      <c r="C85" s="575"/>
      <c r="D85" s="575"/>
      <c r="E85" s="575"/>
      <c r="F85" s="575"/>
      <c r="G85" s="575"/>
      <c r="H85" s="575"/>
      <c r="I85" s="575"/>
      <c r="J85" s="575"/>
      <c r="K85" s="575"/>
      <c r="L85" s="575"/>
      <c r="M85" s="575"/>
      <c r="N85" s="575"/>
      <c r="O85" s="575"/>
      <c r="P85" s="575"/>
      <c r="Q85" s="575"/>
      <c r="R85" s="575"/>
      <c r="S85" s="575"/>
      <c r="T85" s="575"/>
      <c r="U85" s="575"/>
      <c r="V85" s="575"/>
      <c r="W85" s="575"/>
      <c r="X85" s="575"/>
      <c r="Y85" s="575"/>
      <c r="Z85" s="575"/>
      <c r="AA85" s="575"/>
      <c r="AB85" s="575"/>
      <c r="AC85" s="575"/>
      <c r="AD85" s="575"/>
      <c r="AE85" s="575"/>
      <c r="AF85" s="575"/>
      <c r="AG85" s="575"/>
      <c r="AH85" s="575"/>
      <c r="AI85" s="575"/>
      <c r="AJ85" s="575"/>
      <c r="AK85" s="575"/>
      <c r="AL85" s="575"/>
      <c r="AM85" s="575"/>
      <c r="AN85" s="575"/>
      <c r="AO85" s="575"/>
      <c r="AP85" s="575"/>
      <c r="AQ85" s="575"/>
      <c r="AR85" s="575"/>
      <c r="AS85" s="575"/>
      <c r="AT85" s="575"/>
      <c r="AU85" s="575"/>
      <c r="AV85" s="575"/>
      <c r="AW85" s="575"/>
      <c r="AX85" s="575"/>
      <c r="AY85" s="575"/>
      <c r="AZ85" s="575"/>
      <c r="BA85" s="575"/>
      <c r="BB85" s="575"/>
      <c r="BC85" s="575"/>
      <c r="BD85" s="701"/>
      <c r="BE85" s="701"/>
      <c r="BF85" s="701"/>
      <c r="BG85" s="575"/>
      <c r="BH85" s="575"/>
      <c r="BI85" s="575"/>
      <c r="BJ85" s="575"/>
      <c r="BK85" s="575"/>
      <c r="BL85" s="575"/>
      <c r="BM85" s="575"/>
      <c r="BN85" s="575"/>
      <c r="BO85" s="575"/>
      <c r="BP85" s="575"/>
      <c r="BQ85" s="575"/>
      <c r="BR85" s="575"/>
      <c r="BS85" s="575"/>
      <c r="BT85" s="575"/>
      <c r="BU85" s="575"/>
      <c r="BV85" s="575"/>
    </row>
    <row r="86" spans="1:74" x14ac:dyDescent="0.2">
      <c r="A86" s="573"/>
      <c r="B86" s="572"/>
      <c r="C86" s="575"/>
      <c r="D86" s="575"/>
      <c r="E86" s="575"/>
      <c r="F86" s="575"/>
      <c r="G86" s="575"/>
      <c r="H86" s="575"/>
      <c r="I86" s="575"/>
      <c r="J86" s="575"/>
      <c r="K86" s="575"/>
      <c r="L86" s="575"/>
      <c r="M86" s="575"/>
      <c r="N86" s="575"/>
      <c r="O86" s="575"/>
      <c r="P86" s="575"/>
      <c r="Q86" s="575"/>
      <c r="R86" s="575"/>
      <c r="S86" s="575"/>
      <c r="T86" s="575"/>
      <c r="U86" s="575"/>
      <c r="V86" s="575"/>
      <c r="W86" s="575"/>
      <c r="X86" s="575"/>
      <c r="Y86" s="575"/>
      <c r="Z86" s="575"/>
      <c r="AA86" s="575"/>
      <c r="AB86" s="575"/>
      <c r="AC86" s="575"/>
      <c r="AD86" s="575"/>
      <c r="AE86" s="575"/>
      <c r="AF86" s="575"/>
      <c r="AG86" s="575"/>
      <c r="AH86" s="575"/>
      <c r="AI86" s="575"/>
      <c r="AJ86" s="575"/>
      <c r="AK86" s="575"/>
      <c r="AL86" s="575"/>
      <c r="AM86" s="575"/>
      <c r="AN86" s="575"/>
      <c r="AO86" s="575"/>
      <c r="AP86" s="575"/>
      <c r="AQ86" s="575"/>
      <c r="AR86" s="575"/>
      <c r="AS86" s="575"/>
      <c r="AT86" s="575"/>
      <c r="AU86" s="575"/>
      <c r="AV86" s="575"/>
      <c r="AW86" s="575"/>
      <c r="AX86" s="575"/>
      <c r="AY86" s="575"/>
      <c r="AZ86" s="575"/>
      <c r="BA86" s="575"/>
      <c r="BB86" s="575"/>
      <c r="BC86" s="575"/>
      <c r="BD86" s="701"/>
      <c r="BE86" s="701"/>
      <c r="BF86" s="701"/>
      <c r="BG86" s="575"/>
      <c r="BH86" s="575"/>
      <c r="BI86" s="575"/>
      <c r="BJ86" s="575"/>
      <c r="BK86" s="575"/>
      <c r="BL86" s="575"/>
      <c r="BM86" s="575"/>
      <c r="BN86" s="575"/>
      <c r="BO86" s="575"/>
      <c r="BP86" s="575"/>
      <c r="BQ86" s="575"/>
      <c r="BR86" s="575"/>
      <c r="BS86" s="575"/>
      <c r="BT86" s="575"/>
      <c r="BU86" s="575"/>
      <c r="BV86" s="575"/>
    </row>
    <row r="88" spans="1:74" x14ac:dyDescent="0.2">
      <c r="B88" s="574"/>
      <c r="C88" s="576"/>
      <c r="D88" s="576"/>
      <c r="E88" s="576"/>
      <c r="F88" s="576"/>
      <c r="G88" s="576"/>
      <c r="H88" s="576"/>
      <c r="I88" s="576"/>
      <c r="J88" s="576"/>
      <c r="K88" s="576"/>
      <c r="L88" s="576"/>
      <c r="M88" s="576"/>
      <c r="N88" s="576"/>
      <c r="O88" s="576"/>
      <c r="P88" s="576"/>
      <c r="Q88" s="576"/>
      <c r="R88" s="576"/>
      <c r="S88" s="576"/>
      <c r="T88" s="576"/>
      <c r="U88" s="576"/>
      <c r="V88" s="576"/>
      <c r="W88" s="576"/>
      <c r="X88" s="576"/>
      <c r="Y88" s="576"/>
      <c r="Z88" s="576"/>
      <c r="AA88" s="576"/>
      <c r="AB88" s="576"/>
      <c r="AC88" s="576"/>
      <c r="AD88" s="576"/>
      <c r="AE88" s="576"/>
      <c r="AF88" s="576"/>
      <c r="AG88" s="576"/>
      <c r="AH88" s="576"/>
      <c r="AI88" s="576"/>
      <c r="AJ88" s="576"/>
      <c r="AK88" s="576"/>
      <c r="AL88" s="576"/>
      <c r="AM88" s="576"/>
      <c r="AN88" s="576"/>
      <c r="AO88" s="576"/>
      <c r="AP88" s="576"/>
      <c r="AQ88" s="576"/>
      <c r="AR88" s="576"/>
      <c r="AS88" s="576"/>
      <c r="AT88" s="576"/>
      <c r="AU88" s="576"/>
      <c r="AV88" s="576"/>
      <c r="AW88" s="576"/>
      <c r="AX88" s="576"/>
      <c r="AY88" s="576"/>
      <c r="AZ88" s="576"/>
      <c r="BA88" s="576"/>
      <c r="BB88" s="576"/>
      <c r="BC88" s="576"/>
      <c r="BD88" s="702"/>
      <c r="BE88" s="702"/>
      <c r="BF88" s="702"/>
      <c r="BG88" s="576"/>
      <c r="BH88" s="576"/>
      <c r="BI88" s="576"/>
      <c r="BJ88" s="576"/>
      <c r="BK88" s="576"/>
      <c r="BL88" s="576"/>
      <c r="BM88" s="576"/>
      <c r="BN88" s="576"/>
      <c r="BO88" s="576"/>
      <c r="BP88" s="576"/>
      <c r="BQ88" s="576"/>
      <c r="BR88" s="576"/>
      <c r="BS88" s="576"/>
      <c r="BT88" s="576"/>
      <c r="BU88" s="576"/>
      <c r="BV88" s="576"/>
    </row>
    <row r="89" spans="1:74" x14ac:dyDescent="0.2">
      <c r="B89" s="572"/>
      <c r="C89" s="576"/>
      <c r="D89" s="576"/>
      <c r="E89" s="576"/>
      <c r="F89" s="576"/>
      <c r="G89" s="576"/>
      <c r="H89" s="576"/>
      <c r="I89" s="576"/>
      <c r="J89" s="576"/>
      <c r="K89" s="576"/>
      <c r="L89" s="576"/>
      <c r="M89" s="576"/>
      <c r="N89" s="576"/>
      <c r="O89" s="576"/>
      <c r="P89" s="576"/>
      <c r="Q89" s="576"/>
      <c r="R89" s="576"/>
      <c r="S89" s="576"/>
      <c r="T89" s="576"/>
      <c r="U89" s="576"/>
      <c r="V89" s="576"/>
      <c r="W89" s="576"/>
      <c r="X89" s="576"/>
      <c r="Y89" s="576"/>
      <c r="Z89" s="576"/>
      <c r="AA89" s="576"/>
      <c r="AB89" s="576"/>
      <c r="AC89" s="576"/>
      <c r="AD89" s="576"/>
      <c r="AE89" s="576"/>
      <c r="AF89" s="576"/>
      <c r="AG89" s="576"/>
      <c r="AH89" s="576"/>
      <c r="AI89" s="576"/>
      <c r="AJ89" s="576"/>
      <c r="AK89" s="576"/>
      <c r="AL89" s="576"/>
      <c r="AM89" s="576"/>
      <c r="AN89" s="576"/>
      <c r="AO89" s="576"/>
      <c r="AP89" s="576"/>
      <c r="AQ89" s="576"/>
      <c r="AR89" s="576"/>
      <c r="AS89" s="576"/>
      <c r="AT89" s="576"/>
      <c r="AU89" s="576"/>
      <c r="AV89" s="576"/>
      <c r="AW89" s="576"/>
      <c r="AX89" s="576"/>
      <c r="AY89" s="576"/>
      <c r="AZ89" s="576"/>
      <c r="BA89" s="576"/>
      <c r="BB89" s="576"/>
      <c r="BC89" s="576"/>
      <c r="BD89" s="702"/>
      <c r="BE89" s="702"/>
      <c r="BF89" s="702"/>
      <c r="BG89" s="576"/>
      <c r="BH89" s="576"/>
      <c r="BI89" s="576"/>
      <c r="BJ89" s="576"/>
      <c r="BK89" s="576"/>
      <c r="BL89" s="576"/>
      <c r="BM89" s="576"/>
      <c r="BN89" s="576"/>
      <c r="BO89" s="576"/>
      <c r="BP89" s="576"/>
      <c r="BQ89" s="576"/>
      <c r="BR89" s="576"/>
      <c r="BS89" s="576"/>
      <c r="BT89" s="576"/>
      <c r="BU89" s="576"/>
      <c r="BV89" s="576"/>
    </row>
    <row r="90" spans="1:74" x14ac:dyDescent="0.2">
      <c r="A90" s="573"/>
      <c r="B90" s="572"/>
      <c r="C90" s="575"/>
      <c r="D90" s="575"/>
      <c r="E90" s="575"/>
      <c r="F90" s="575"/>
      <c r="G90" s="575"/>
      <c r="H90" s="575"/>
      <c r="I90" s="575"/>
      <c r="J90" s="575"/>
      <c r="K90" s="575"/>
      <c r="L90" s="575"/>
      <c r="M90" s="575"/>
      <c r="N90" s="575"/>
      <c r="O90" s="575"/>
      <c r="P90" s="575"/>
      <c r="Q90" s="575"/>
      <c r="R90" s="575"/>
      <c r="S90" s="575"/>
      <c r="T90" s="575"/>
      <c r="U90" s="575"/>
      <c r="V90" s="575"/>
      <c r="W90" s="575"/>
      <c r="X90" s="575"/>
      <c r="Y90" s="575"/>
      <c r="Z90" s="575"/>
      <c r="AA90" s="575"/>
      <c r="AB90" s="575"/>
      <c r="AC90" s="575"/>
      <c r="AD90" s="575"/>
      <c r="AE90" s="575"/>
      <c r="AF90" s="575"/>
      <c r="AG90" s="575"/>
      <c r="AH90" s="575"/>
      <c r="AI90" s="575"/>
      <c r="AJ90" s="575"/>
      <c r="AK90" s="575"/>
      <c r="AL90" s="575"/>
      <c r="AM90" s="575"/>
      <c r="AN90" s="575"/>
      <c r="AO90" s="575"/>
      <c r="AP90" s="575"/>
      <c r="AQ90" s="575"/>
      <c r="AR90" s="575"/>
      <c r="AS90" s="575"/>
      <c r="AT90" s="575"/>
      <c r="AU90" s="575"/>
      <c r="AV90" s="575"/>
      <c r="AW90" s="575"/>
      <c r="AX90" s="575"/>
      <c r="AY90" s="575"/>
      <c r="AZ90" s="575"/>
      <c r="BA90" s="575"/>
      <c r="BB90" s="575"/>
      <c r="BC90" s="575"/>
      <c r="BD90" s="701"/>
      <c r="BE90" s="701"/>
      <c r="BF90" s="701"/>
      <c r="BG90" s="575"/>
      <c r="BH90" s="575"/>
      <c r="BI90" s="575"/>
      <c r="BJ90" s="575"/>
      <c r="BK90" s="575"/>
      <c r="BL90" s="575"/>
      <c r="BM90" s="575"/>
      <c r="BN90" s="575"/>
      <c r="BO90" s="575"/>
      <c r="BP90" s="575"/>
      <c r="BQ90" s="575"/>
      <c r="BR90" s="575"/>
      <c r="BS90" s="575"/>
      <c r="BT90" s="575"/>
      <c r="BU90" s="575"/>
      <c r="BV90" s="575"/>
    </row>
    <row r="92" spans="1:74" x14ac:dyDescent="0.2">
      <c r="C92" s="577"/>
      <c r="D92" s="577"/>
      <c r="E92" s="577"/>
      <c r="F92" s="577"/>
      <c r="G92" s="577"/>
      <c r="H92" s="577"/>
      <c r="I92" s="577"/>
      <c r="J92" s="577"/>
      <c r="K92" s="577"/>
      <c r="L92" s="577"/>
      <c r="M92" s="577"/>
      <c r="N92" s="577"/>
      <c r="O92" s="577"/>
      <c r="P92" s="577"/>
      <c r="Q92" s="577"/>
      <c r="R92" s="577"/>
      <c r="S92" s="577"/>
      <c r="T92" s="577"/>
      <c r="U92" s="577"/>
      <c r="V92" s="577"/>
      <c r="W92" s="577"/>
      <c r="X92" s="577"/>
      <c r="Y92" s="577"/>
      <c r="Z92" s="577"/>
      <c r="AA92" s="577"/>
      <c r="AB92" s="577"/>
      <c r="AC92" s="577"/>
      <c r="AD92" s="577"/>
      <c r="AE92" s="577"/>
      <c r="AF92" s="577"/>
      <c r="AG92" s="577"/>
      <c r="AH92" s="577"/>
      <c r="AI92" s="577"/>
      <c r="AJ92" s="577"/>
      <c r="AK92" s="577"/>
      <c r="AL92" s="577"/>
      <c r="AM92" s="577"/>
      <c r="AN92" s="577"/>
      <c r="AO92" s="577"/>
      <c r="AP92" s="577"/>
      <c r="AQ92" s="577"/>
      <c r="AR92" s="577"/>
      <c r="AS92" s="577"/>
      <c r="AT92" s="577"/>
      <c r="AU92" s="577"/>
      <c r="AV92" s="577"/>
      <c r="AW92" s="577"/>
      <c r="AX92" s="577"/>
      <c r="AY92" s="577"/>
      <c r="AZ92" s="577"/>
      <c r="BA92" s="577"/>
      <c r="BB92" s="577"/>
      <c r="BC92" s="577"/>
      <c r="BD92" s="703"/>
      <c r="BE92" s="703"/>
      <c r="BF92" s="703"/>
      <c r="BG92" s="577"/>
      <c r="BH92" s="577"/>
      <c r="BI92" s="577"/>
      <c r="BJ92" s="577"/>
      <c r="BK92" s="577"/>
      <c r="BL92" s="577"/>
      <c r="BM92" s="577"/>
      <c r="BN92" s="577"/>
      <c r="BO92" s="577"/>
      <c r="BP92" s="577"/>
      <c r="BQ92" s="577"/>
      <c r="BR92" s="577"/>
      <c r="BS92" s="577"/>
      <c r="BT92" s="577"/>
      <c r="BU92" s="577"/>
      <c r="BV92" s="577"/>
    </row>
    <row r="93" spans="1:74" x14ac:dyDescent="0.2">
      <c r="C93" s="578"/>
      <c r="D93" s="578"/>
      <c r="E93" s="578"/>
      <c r="F93" s="578"/>
      <c r="G93" s="578"/>
      <c r="H93" s="578"/>
      <c r="I93" s="578"/>
      <c r="J93" s="578"/>
      <c r="K93" s="578"/>
      <c r="L93" s="578"/>
      <c r="M93" s="578"/>
      <c r="N93" s="578"/>
      <c r="O93" s="578"/>
      <c r="P93" s="578"/>
      <c r="Q93" s="578"/>
      <c r="R93" s="578"/>
      <c r="S93" s="578"/>
      <c r="T93" s="578"/>
      <c r="U93" s="578"/>
      <c r="V93" s="578"/>
      <c r="W93" s="578"/>
      <c r="X93" s="578"/>
      <c r="Y93" s="578"/>
      <c r="Z93" s="578"/>
      <c r="AA93" s="578"/>
      <c r="AB93" s="578"/>
      <c r="AC93" s="578"/>
      <c r="AD93" s="578"/>
      <c r="AE93" s="578"/>
      <c r="AF93" s="578"/>
      <c r="AG93" s="578"/>
      <c r="AH93" s="578"/>
      <c r="AI93" s="578"/>
      <c r="AJ93" s="578"/>
      <c r="AK93" s="578"/>
      <c r="AL93" s="578"/>
      <c r="AM93" s="578"/>
      <c r="AN93" s="578"/>
      <c r="AO93" s="578"/>
      <c r="AP93" s="578"/>
      <c r="AQ93" s="578"/>
      <c r="AR93" s="578"/>
      <c r="AS93" s="578"/>
      <c r="AT93" s="578"/>
      <c r="AU93" s="578"/>
      <c r="AV93" s="578"/>
      <c r="AW93" s="578"/>
      <c r="AX93" s="578"/>
      <c r="AY93" s="578"/>
      <c r="AZ93" s="578"/>
      <c r="BA93" s="578"/>
      <c r="BB93" s="578"/>
      <c r="BC93" s="578"/>
      <c r="BD93" s="704"/>
      <c r="BE93" s="704"/>
      <c r="BF93" s="704"/>
      <c r="BG93" s="578"/>
      <c r="BH93" s="578"/>
      <c r="BI93" s="578"/>
      <c r="BJ93" s="578"/>
      <c r="BK93" s="578"/>
      <c r="BL93" s="578"/>
      <c r="BM93" s="578"/>
      <c r="BN93" s="578"/>
      <c r="BO93" s="578"/>
      <c r="BP93" s="578"/>
      <c r="BQ93" s="578"/>
      <c r="BR93" s="578"/>
      <c r="BS93" s="578"/>
      <c r="BT93" s="578"/>
      <c r="BU93" s="578"/>
      <c r="BV93" s="578"/>
    </row>
    <row r="94" spans="1:74" x14ac:dyDescent="0.2">
      <c r="B94" s="572"/>
    </row>
  </sheetData>
  <mergeCells count="8">
    <mergeCell ref="B68:Q68"/>
    <mergeCell ref="BK3:BV3"/>
    <mergeCell ref="A1:A2"/>
    <mergeCell ref="C3:N3"/>
    <mergeCell ref="O3:Z3"/>
    <mergeCell ref="AA3:AL3"/>
    <mergeCell ref="AM3:AX3"/>
    <mergeCell ref="AY3:BJ3"/>
  </mergeCells>
  <phoneticPr fontId="0" type="noConversion"/>
  <conditionalFormatting sqref="C78:BV78 C82:BV82 C86:BV86 C90:BV90 C94:BV94 C74:BV74">
    <cfRule type="cellIs" dxfId="0" priority="2" stopIfTrue="1" operator="notEqual">
      <formula>0</formula>
    </cfRule>
  </conditionalFormatting>
  <hyperlinks>
    <hyperlink ref="A1:A2" location="Contents!A1" display="Table of Contents"/>
  </hyperlinks>
  <printOptions horizontalCentered="1"/>
  <pageMargins left="0.25" right="0.25" top="0.25" bottom="0.25" header="0.5" footer="0.5"/>
  <pageSetup scale="78"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transitionEntry="1" codeName="Sheet12">
    <pageSetUpPr fitToPage="1"/>
  </sheetPr>
  <dimension ref="A1:BV43"/>
  <sheetViews>
    <sheetView showGridLines="0" workbookViewId="0">
      <pane xSplit="2" ySplit="4" topLeftCell="AV5" activePane="bottomRight" state="frozen"/>
      <selection activeCell="BF63" sqref="BF63"/>
      <selection pane="topRight" activeCell="BF63" sqref="BF63"/>
      <selection pane="bottomLeft" activeCell="BF63" sqref="BF63"/>
      <selection pane="bottomRight" activeCell="BH37" sqref="BH37"/>
    </sheetView>
  </sheetViews>
  <sheetFormatPr defaultColWidth="11" defaultRowHeight="11.25" x14ac:dyDescent="0.2"/>
  <cols>
    <col min="1" max="1" width="13.5703125" style="546" customWidth="1"/>
    <col min="2" max="2" width="24.42578125" style="546" customWidth="1"/>
    <col min="3" max="55" width="6.5703125" style="546" customWidth="1"/>
    <col min="56" max="58" width="6.5703125" style="705" customWidth="1"/>
    <col min="59" max="74" width="6.5703125" style="546" customWidth="1"/>
    <col min="75" max="249" width="11" style="546"/>
    <col min="250" max="250" width="1.5703125" style="546" customWidth="1"/>
    <col min="251" max="16384" width="11" style="546"/>
  </cols>
  <sheetData>
    <row r="1" spans="1:74" ht="12.75" customHeight="1" x14ac:dyDescent="0.2">
      <c r="A1" s="790" t="s">
        <v>982</v>
      </c>
      <c r="B1" s="544" t="s">
        <v>473</v>
      </c>
      <c r="C1" s="544"/>
      <c r="D1" s="544"/>
      <c r="E1" s="544"/>
      <c r="F1" s="544"/>
      <c r="G1" s="544"/>
      <c r="H1" s="544"/>
      <c r="I1" s="544"/>
      <c r="J1" s="544"/>
      <c r="K1" s="544"/>
      <c r="L1" s="544"/>
      <c r="M1" s="544"/>
      <c r="N1" s="544"/>
      <c r="O1" s="544"/>
      <c r="P1" s="544"/>
      <c r="Q1" s="544"/>
      <c r="R1" s="544"/>
      <c r="S1" s="544"/>
      <c r="T1" s="544"/>
      <c r="U1" s="544"/>
      <c r="V1" s="544"/>
      <c r="W1" s="544"/>
      <c r="X1" s="544"/>
      <c r="Y1" s="544"/>
      <c r="Z1" s="544"/>
      <c r="AA1" s="544"/>
      <c r="AB1" s="544"/>
      <c r="AC1" s="544"/>
      <c r="AD1" s="544"/>
      <c r="AE1" s="544"/>
      <c r="AF1" s="544"/>
      <c r="AG1" s="544"/>
      <c r="AH1" s="544"/>
      <c r="AI1" s="544"/>
      <c r="AJ1" s="544"/>
      <c r="AK1" s="544"/>
      <c r="AL1" s="544"/>
      <c r="AM1" s="544"/>
      <c r="AN1" s="544"/>
      <c r="AO1" s="544"/>
      <c r="AP1" s="544"/>
      <c r="AQ1" s="544"/>
      <c r="AR1" s="544"/>
      <c r="AS1" s="544"/>
      <c r="AT1" s="544"/>
      <c r="AU1" s="544"/>
      <c r="AV1" s="544"/>
      <c r="AW1" s="544"/>
      <c r="AX1" s="544"/>
      <c r="AY1" s="544"/>
      <c r="AZ1" s="544"/>
      <c r="BA1" s="544"/>
      <c r="BB1" s="544"/>
      <c r="BC1" s="544"/>
      <c r="BD1" s="544"/>
      <c r="BE1" s="544"/>
      <c r="BF1" s="544"/>
      <c r="BG1" s="544"/>
      <c r="BH1" s="544"/>
      <c r="BI1" s="544"/>
      <c r="BJ1" s="544"/>
      <c r="BK1" s="544"/>
      <c r="BL1" s="544"/>
      <c r="BM1" s="544"/>
      <c r="BN1" s="544"/>
      <c r="BO1" s="544"/>
      <c r="BP1" s="544"/>
      <c r="BQ1" s="544"/>
      <c r="BR1" s="544"/>
      <c r="BS1" s="544"/>
      <c r="BT1" s="544"/>
      <c r="BU1" s="544"/>
      <c r="BV1" s="544"/>
    </row>
    <row r="2" spans="1:74" ht="12.75" customHeight="1" x14ac:dyDescent="0.2">
      <c r="A2" s="791"/>
      <c r="B2" s="540" t="str">
        <f>"U.S. Energy Information Administration  |  Short-Term Energy Outlook  - "&amp;Dates!D1</f>
        <v>U.S. Energy Information Administration  |  Short-Term Energy Outlook  - July 2019</v>
      </c>
      <c r="C2" s="547"/>
      <c r="D2" s="547"/>
      <c r="E2" s="547"/>
      <c r="F2" s="547"/>
      <c r="G2" s="547"/>
      <c r="H2" s="547"/>
      <c r="I2" s="547"/>
      <c r="J2" s="547"/>
      <c r="K2" s="547"/>
      <c r="L2" s="547"/>
      <c r="M2" s="547"/>
      <c r="N2" s="547"/>
      <c r="O2" s="547"/>
      <c r="P2" s="547"/>
      <c r="Q2" s="547"/>
      <c r="R2" s="547"/>
      <c r="S2" s="547"/>
      <c r="T2" s="547"/>
      <c r="U2" s="547"/>
      <c r="V2" s="547"/>
      <c r="W2" s="547"/>
      <c r="X2" s="547"/>
      <c r="Y2" s="547"/>
      <c r="Z2" s="547"/>
      <c r="AA2" s="547"/>
      <c r="AB2" s="547"/>
      <c r="AC2" s="547"/>
      <c r="AD2" s="547"/>
      <c r="AE2" s="547"/>
      <c r="AF2" s="547"/>
      <c r="AG2" s="547"/>
      <c r="AH2" s="547"/>
      <c r="AI2" s="547"/>
      <c r="AJ2" s="547"/>
      <c r="AK2" s="547"/>
      <c r="AL2" s="547"/>
      <c r="AM2" s="547"/>
      <c r="AN2" s="547"/>
      <c r="AO2" s="547"/>
      <c r="AP2" s="547"/>
      <c r="AQ2" s="547"/>
      <c r="AR2" s="547"/>
      <c r="AS2" s="547"/>
      <c r="AT2" s="547"/>
      <c r="AU2" s="547"/>
      <c r="AV2" s="547"/>
      <c r="AW2" s="547"/>
      <c r="AX2" s="547"/>
      <c r="AY2" s="547"/>
      <c r="AZ2" s="547"/>
      <c r="BA2" s="547"/>
      <c r="BB2" s="547"/>
      <c r="BC2" s="547"/>
      <c r="BD2" s="696"/>
      <c r="BE2" s="696"/>
      <c r="BF2" s="696"/>
      <c r="BG2" s="547"/>
      <c r="BH2" s="547"/>
      <c r="BI2" s="547"/>
      <c r="BJ2" s="547"/>
      <c r="BK2" s="547"/>
      <c r="BL2" s="547"/>
      <c r="BM2" s="547"/>
      <c r="BN2" s="547"/>
      <c r="BO2" s="547"/>
      <c r="BP2" s="547"/>
      <c r="BQ2" s="547"/>
      <c r="BR2" s="547"/>
      <c r="BS2" s="547"/>
      <c r="BT2" s="547"/>
      <c r="BU2" s="547"/>
      <c r="BV2" s="547"/>
    </row>
    <row r="3" spans="1:74" ht="12.75" customHeight="1" x14ac:dyDescent="0.2">
      <c r="A3" s="579"/>
      <c r="B3" s="549"/>
      <c r="C3" s="799">
        <f>Dates!D3</f>
        <v>2015</v>
      </c>
      <c r="D3" s="800"/>
      <c r="E3" s="800"/>
      <c r="F3" s="800"/>
      <c r="G3" s="800"/>
      <c r="H3" s="800"/>
      <c r="I3" s="800"/>
      <c r="J3" s="800"/>
      <c r="K3" s="800"/>
      <c r="L3" s="800"/>
      <c r="M3" s="800"/>
      <c r="N3" s="848"/>
      <c r="O3" s="799">
        <f>C3+1</f>
        <v>2016</v>
      </c>
      <c r="P3" s="800"/>
      <c r="Q3" s="800"/>
      <c r="R3" s="800"/>
      <c r="S3" s="800"/>
      <c r="T3" s="800"/>
      <c r="U3" s="800"/>
      <c r="V3" s="800"/>
      <c r="W3" s="800"/>
      <c r="X3" s="800"/>
      <c r="Y3" s="800"/>
      <c r="Z3" s="848"/>
      <c r="AA3" s="799">
        <f>O3+1</f>
        <v>2017</v>
      </c>
      <c r="AB3" s="800"/>
      <c r="AC3" s="800"/>
      <c r="AD3" s="800"/>
      <c r="AE3" s="800"/>
      <c r="AF3" s="800"/>
      <c r="AG3" s="800"/>
      <c r="AH3" s="800"/>
      <c r="AI3" s="800"/>
      <c r="AJ3" s="800"/>
      <c r="AK3" s="800"/>
      <c r="AL3" s="848"/>
      <c r="AM3" s="799">
        <f>AA3+1</f>
        <v>2018</v>
      </c>
      <c r="AN3" s="800"/>
      <c r="AO3" s="800"/>
      <c r="AP3" s="800"/>
      <c r="AQ3" s="800"/>
      <c r="AR3" s="800"/>
      <c r="AS3" s="800"/>
      <c r="AT3" s="800"/>
      <c r="AU3" s="800"/>
      <c r="AV3" s="800"/>
      <c r="AW3" s="800"/>
      <c r="AX3" s="848"/>
      <c r="AY3" s="799">
        <f>AM3+1</f>
        <v>2019</v>
      </c>
      <c r="AZ3" s="800"/>
      <c r="BA3" s="800"/>
      <c r="BB3" s="800"/>
      <c r="BC3" s="800"/>
      <c r="BD3" s="800"/>
      <c r="BE3" s="800"/>
      <c r="BF3" s="800"/>
      <c r="BG3" s="800"/>
      <c r="BH3" s="800"/>
      <c r="BI3" s="800"/>
      <c r="BJ3" s="848"/>
      <c r="BK3" s="799">
        <f>AY3+1</f>
        <v>2020</v>
      </c>
      <c r="BL3" s="800"/>
      <c r="BM3" s="800"/>
      <c r="BN3" s="800"/>
      <c r="BO3" s="800"/>
      <c r="BP3" s="800"/>
      <c r="BQ3" s="800"/>
      <c r="BR3" s="800"/>
      <c r="BS3" s="800"/>
      <c r="BT3" s="800"/>
      <c r="BU3" s="800"/>
      <c r="BV3" s="848"/>
    </row>
    <row r="4" spans="1:74" ht="12.75" customHeight="1" x14ac:dyDescent="0.2">
      <c r="A4" s="579"/>
      <c r="B4" s="550"/>
      <c r="C4" s="18" t="s">
        <v>595</v>
      </c>
      <c r="D4" s="18" t="s">
        <v>596</v>
      </c>
      <c r="E4" s="18" t="s">
        <v>597</v>
      </c>
      <c r="F4" s="18" t="s">
        <v>598</v>
      </c>
      <c r="G4" s="18" t="s">
        <v>599</v>
      </c>
      <c r="H4" s="18" t="s">
        <v>600</v>
      </c>
      <c r="I4" s="18" t="s">
        <v>601</v>
      </c>
      <c r="J4" s="18" t="s">
        <v>602</v>
      </c>
      <c r="K4" s="18" t="s">
        <v>603</v>
      </c>
      <c r="L4" s="18" t="s">
        <v>604</v>
      </c>
      <c r="M4" s="18" t="s">
        <v>605</v>
      </c>
      <c r="N4" s="18" t="s">
        <v>606</v>
      </c>
      <c r="O4" s="18" t="s">
        <v>595</v>
      </c>
      <c r="P4" s="18" t="s">
        <v>596</v>
      </c>
      <c r="Q4" s="18" t="s">
        <v>597</v>
      </c>
      <c r="R4" s="18" t="s">
        <v>598</v>
      </c>
      <c r="S4" s="18" t="s">
        <v>599</v>
      </c>
      <c r="T4" s="18" t="s">
        <v>600</v>
      </c>
      <c r="U4" s="18" t="s">
        <v>601</v>
      </c>
      <c r="V4" s="18" t="s">
        <v>602</v>
      </c>
      <c r="W4" s="18" t="s">
        <v>603</v>
      </c>
      <c r="X4" s="18" t="s">
        <v>604</v>
      </c>
      <c r="Y4" s="18" t="s">
        <v>605</v>
      </c>
      <c r="Z4" s="18" t="s">
        <v>606</v>
      </c>
      <c r="AA4" s="18" t="s">
        <v>595</v>
      </c>
      <c r="AB4" s="18" t="s">
        <v>596</v>
      </c>
      <c r="AC4" s="18" t="s">
        <v>597</v>
      </c>
      <c r="AD4" s="18" t="s">
        <v>598</v>
      </c>
      <c r="AE4" s="18" t="s">
        <v>599</v>
      </c>
      <c r="AF4" s="18" t="s">
        <v>600</v>
      </c>
      <c r="AG4" s="18" t="s">
        <v>601</v>
      </c>
      <c r="AH4" s="18" t="s">
        <v>602</v>
      </c>
      <c r="AI4" s="18" t="s">
        <v>603</v>
      </c>
      <c r="AJ4" s="18" t="s">
        <v>604</v>
      </c>
      <c r="AK4" s="18" t="s">
        <v>605</v>
      </c>
      <c r="AL4" s="18" t="s">
        <v>606</v>
      </c>
      <c r="AM4" s="18" t="s">
        <v>595</v>
      </c>
      <c r="AN4" s="18" t="s">
        <v>596</v>
      </c>
      <c r="AO4" s="18" t="s">
        <v>597</v>
      </c>
      <c r="AP4" s="18" t="s">
        <v>598</v>
      </c>
      <c r="AQ4" s="18" t="s">
        <v>599</v>
      </c>
      <c r="AR4" s="18" t="s">
        <v>600</v>
      </c>
      <c r="AS4" s="18" t="s">
        <v>601</v>
      </c>
      <c r="AT4" s="18" t="s">
        <v>602</v>
      </c>
      <c r="AU4" s="18" t="s">
        <v>603</v>
      </c>
      <c r="AV4" s="18" t="s">
        <v>604</v>
      </c>
      <c r="AW4" s="18" t="s">
        <v>605</v>
      </c>
      <c r="AX4" s="18" t="s">
        <v>606</v>
      </c>
      <c r="AY4" s="18" t="s">
        <v>595</v>
      </c>
      <c r="AZ4" s="18" t="s">
        <v>596</v>
      </c>
      <c r="BA4" s="18" t="s">
        <v>597</v>
      </c>
      <c r="BB4" s="18" t="s">
        <v>598</v>
      </c>
      <c r="BC4" s="18" t="s">
        <v>599</v>
      </c>
      <c r="BD4" s="18" t="s">
        <v>600</v>
      </c>
      <c r="BE4" s="18" t="s">
        <v>601</v>
      </c>
      <c r="BF4" s="18" t="s">
        <v>602</v>
      </c>
      <c r="BG4" s="18" t="s">
        <v>603</v>
      </c>
      <c r="BH4" s="18" t="s">
        <v>604</v>
      </c>
      <c r="BI4" s="18" t="s">
        <v>605</v>
      </c>
      <c r="BJ4" s="18" t="s">
        <v>606</v>
      </c>
      <c r="BK4" s="18" t="s">
        <v>595</v>
      </c>
      <c r="BL4" s="18" t="s">
        <v>596</v>
      </c>
      <c r="BM4" s="18" t="s">
        <v>597</v>
      </c>
      <c r="BN4" s="18" t="s">
        <v>598</v>
      </c>
      <c r="BO4" s="18" t="s">
        <v>599</v>
      </c>
      <c r="BP4" s="18" t="s">
        <v>600</v>
      </c>
      <c r="BQ4" s="18" t="s">
        <v>601</v>
      </c>
      <c r="BR4" s="18" t="s">
        <v>602</v>
      </c>
      <c r="BS4" s="18" t="s">
        <v>603</v>
      </c>
      <c r="BT4" s="18" t="s">
        <v>604</v>
      </c>
      <c r="BU4" s="18" t="s">
        <v>605</v>
      </c>
      <c r="BV4" s="18" t="s">
        <v>606</v>
      </c>
    </row>
    <row r="5" spans="1:74" ht="11.1" customHeight="1" x14ac:dyDescent="0.2">
      <c r="A5" s="579"/>
      <c r="B5" s="129" t="s">
        <v>443</v>
      </c>
      <c r="C5" s="551"/>
      <c r="D5" s="551"/>
      <c r="E5" s="551"/>
      <c r="F5" s="551"/>
      <c r="G5" s="551"/>
      <c r="H5" s="551"/>
      <c r="I5" s="551"/>
      <c r="J5" s="551"/>
      <c r="K5" s="551"/>
      <c r="L5" s="551"/>
      <c r="M5" s="551"/>
      <c r="N5" s="551"/>
      <c r="O5" s="551"/>
      <c r="P5" s="551"/>
      <c r="Q5" s="551"/>
      <c r="R5" s="551"/>
      <c r="S5" s="551"/>
      <c r="T5" s="551"/>
      <c r="U5" s="551"/>
      <c r="V5" s="551"/>
      <c r="W5" s="551"/>
      <c r="X5" s="551"/>
      <c r="Y5" s="551"/>
      <c r="Z5" s="551"/>
      <c r="AA5" s="551"/>
      <c r="AB5" s="551"/>
      <c r="AC5" s="551"/>
      <c r="AD5" s="551"/>
      <c r="AE5" s="551"/>
      <c r="AF5" s="551"/>
      <c r="AG5" s="551"/>
      <c r="AH5" s="551"/>
      <c r="AI5" s="551"/>
      <c r="AJ5" s="551"/>
      <c r="AK5" s="551"/>
      <c r="AL5" s="551"/>
      <c r="AM5" s="551"/>
      <c r="AN5" s="551"/>
      <c r="AO5" s="551"/>
      <c r="AP5" s="551"/>
      <c r="AQ5" s="551"/>
      <c r="AR5" s="551"/>
      <c r="AS5" s="551"/>
      <c r="AT5" s="551"/>
      <c r="AU5" s="551"/>
      <c r="AV5" s="551"/>
      <c r="AW5" s="551"/>
      <c r="AX5" s="551"/>
      <c r="AY5" s="551"/>
      <c r="AZ5" s="551"/>
      <c r="BA5" s="551"/>
      <c r="BB5" s="551"/>
      <c r="BC5" s="551"/>
      <c r="BD5" s="706"/>
      <c r="BE5" s="706"/>
      <c r="BF5" s="706"/>
      <c r="BG5" s="706"/>
      <c r="BH5" s="706"/>
      <c r="BI5" s="706"/>
      <c r="BJ5" s="551"/>
      <c r="BK5" s="551"/>
      <c r="BL5" s="551"/>
      <c r="BM5" s="551"/>
      <c r="BN5" s="551"/>
      <c r="BO5" s="551"/>
      <c r="BP5" s="551"/>
      <c r="BQ5" s="551"/>
      <c r="BR5" s="551"/>
      <c r="BS5" s="551"/>
      <c r="BT5" s="551"/>
      <c r="BU5" s="551"/>
      <c r="BV5" s="551"/>
    </row>
    <row r="6" spans="1:74" ht="11.1" customHeight="1" x14ac:dyDescent="0.2">
      <c r="A6" s="579"/>
      <c r="B6" s="129" t="s">
        <v>355</v>
      </c>
      <c r="C6" s="580"/>
      <c r="D6" s="580"/>
      <c r="E6" s="580"/>
      <c r="F6" s="580"/>
      <c r="G6" s="580"/>
      <c r="H6" s="580"/>
      <c r="I6" s="580"/>
      <c r="J6" s="580"/>
      <c r="K6" s="580"/>
      <c r="L6" s="580"/>
      <c r="M6" s="580"/>
      <c r="N6" s="580"/>
      <c r="O6" s="580"/>
      <c r="P6" s="580"/>
      <c r="Q6" s="580"/>
      <c r="R6" s="580"/>
      <c r="S6" s="580"/>
      <c r="T6" s="580"/>
      <c r="U6" s="580"/>
      <c r="V6" s="580"/>
      <c r="W6" s="580"/>
      <c r="X6" s="580"/>
      <c r="Y6" s="580"/>
      <c r="Z6" s="580"/>
      <c r="AA6" s="580"/>
      <c r="AB6" s="580"/>
      <c r="AC6" s="580"/>
      <c r="AD6" s="580"/>
      <c r="AE6" s="580"/>
      <c r="AF6" s="580"/>
      <c r="AG6" s="580"/>
      <c r="AH6" s="580"/>
      <c r="AI6" s="580"/>
      <c r="AJ6" s="580"/>
      <c r="AK6" s="580"/>
      <c r="AL6" s="580"/>
      <c r="AM6" s="580"/>
      <c r="AN6" s="580"/>
      <c r="AO6" s="580"/>
      <c r="AP6" s="580"/>
      <c r="AQ6" s="580"/>
      <c r="AR6" s="580"/>
      <c r="AS6" s="580"/>
      <c r="AT6" s="580"/>
      <c r="AU6" s="580"/>
      <c r="AV6" s="580"/>
      <c r="AW6" s="580"/>
      <c r="AX6" s="580"/>
      <c r="AY6" s="580"/>
      <c r="AZ6" s="580"/>
      <c r="BA6" s="580"/>
      <c r="BB6" s="580"/>
      <c r="BC6" s="580"/>
      <c r="BD6" s="707"/>
      <c r="BE6" s="707"/>
      <c r="BF6" s="707"/>
      <c r="BG6" s="707"/>
      <c r="BH6" s="707"/>
      <c r="BI6" s="707"/>
      <c r="BJ6" s="580"/>
      <c r="BK6" s="580"/>
      <c r="BL6" s="580"/>
      <c r="BM6" s="580"/>
      <c r="BN6" s="580"/>
      <c r="BO6" s="580"/>
      <c r="BP6" s="580"/>
      <c r="BQ6" s="580"/>
      <c r="BR6" s="580"/>
      <c r="BS6" s="580"/>
      <c r="BT6" s="580"/>
      <c r="BU6" s="580"/>
      <c r="BV6" s="580"/>
    </row>
    <row r="7" spans="1:74" ht="11.1" customHeight="1" x14ac:dyDescent="0.2">
      <c r="A7" s="554" t="s">
        <v>444</v>
      </c>
      <c r="B7" s="555" t="s">
        <v>1358</v>
      </c>
      <c r="C7" s="275">
        <v>2302.7021673999998</v>
      </c>
      <c r="D7" s="275">
        <v>2397.7039092999999</v>
      </c>
      <c r="E7" s="275">
        <v>1882.8129177000001</v>
      </c>
      <c r="F7" s="275">
        <v>1618.1147352999999</v>
      </c>
      <c r="G7" s="275">
        <v>1843.6400716000001</v>
      </c>
      <c r="H7" s="275">
        <v>2299.389921</v>
      </c>
      <c r="I7" s="275">
        <v>2469.9838141999999</v>
      </c>
      <c r="J7" s="275">
        <v>2380.9780461</v>
      </c>
      <c r="K7" s="275">
        <v>2160.7575732999999</v>
      </c>
      <c r="L7" s="275">
        <v>1730.9423577</v>
      </c>
      <c r="M7" s="275">
        <v>1631.4290607</v>
      </c>
      <c r="N7" s="275">
        <v>1620.1369632000001</v>
      </c>
      <c r="O7" s="275">
        <v>1999.4650326000001</v>
      </c>
      <c r="P7" s="275">
        <v>1741.9152366000001</v>
      </c>
      <c r="Q7" s="275">
        <v>1285.9316984</v>
      </c>
      <c r="R7" s="275">
        <v>1302.1561400000001</v>
      </c>
      <c r="S7" s="275">
        <v>1452.6492393999999</v>
      </c>
      <c r="T7" s="275">
        <v>2106.1918682999999</v>
      </c>
      <c r="U7" s="275">
        <v>2391.3675367999999</v>
      </c>
      <c r="V7" s="275">
        <v>2380.5749039000002</v>
      </c>
      <c r="W7" s="275">
        <v>2077.818342</v>
      </c>
      <c r="X7" s="275">
        <v>1759.2690081000001</v>
      </c>
      <c r="Y7" s="275">
        <v>1602.5286443</v>
      </c>
      <c r="Z7" s="275">
        <v>2091.8414535000002</v>
      </c>
      <c r="AA7" s="275">
        <v>2047.0914187000001</v>
      </c>
      <c r="AB7" s="275">
        <v>1713.7463236000001</v>
      </c>
      <c r="AC7" s="275">
        <v>1575.4754997</v>
      </c>
      <c r="AD7" s="275">
        <v>1475.9629872999999</v>
      </c>
      <c r="AE7" s="275">
        <v>1641.8531742</v>
      </c>
      <c r="AF7" s="275">
        <v>1961.735709</v>
      </c>
      <c r="AG7" s="275">
        <v>2250.5957274000002</v>
      </c>
      <c r="AH7" s="275">
        <v>2121.3297216000001</v>
      </c>
      <c r="AI7" s="275">
        <v>1823.7806430000001</v>
      </c>
      <c r="AJ7" s="275">
        <v>1613.3882739000001</v>
      </c>
      <c r="AK7" s="275">
        <v>1696.0532423</v>
      </c>
      <c r="AL7" s="275">
        <v>1885.7191481</v>
      </c>
      <c r="AM7" s="275">
        <v>2081.1801215999999</v>
      </c>
      <c r="AN7" s="275">
        <v>1630.5301443000001</v>
      </c>
      <c r="AO7" s="275">
        <v>1431.8773813</v>
      </c>
      <c r="AP7" s="275">
        <v>1351.8087307000001</v>
      </c>
      <c r="AQ7" s="275">
        <v>1531.2872709999999</v>
      </c>
      <c r="AR7" s="275">
        <v>1867.6907527000001</v>
      </c>
      <c r="AS7" s="275">
        <v>2058.2375790000001</v>
      </c>
      <c r="AT7" s="275">
        <v>2055.1723416</v>
      </c>
      <c r="AU7" s="275">
        <v>1798.1779383000001</v>
      </c>
      <c r="AV7" s="275">
        <v>1564.11212</v>
      </c>
      <c r="AW7" s="275">
        <v>1723.9903713000001</v>
      </c>
      <c r="AX7" s="275">
        <v>1791.9139971</v>
      </c>
      <c r="AY7" s="275">
        <v>1799.0024303</v>
      </c>
      <c r="AZ7" s="275">
        <v>1606.4886018</v>
      </c>
      <c r="BA7" s="275">
        <v>1418.4071902999999</v>
      </c>
      <c r="BB7" s="275">
        <v>1113.0345167</v>
      </c>
      <c r="BC7" s="275">
        <v>1274.481</v>
      </c>
      <c r="BD7" s="275">
        <v>1447.598</v>
      </c>
      <c r="BE7" s="338">
        <v>1704.7560000000001</v>
      </c>
      <c r="BF7" s="338">
        <v>1775.3979999999999</v>
      </c>
      <c r="BG7" s="338">
        <v>1373.181</v>
      </c>
      <c r="BH7" s="338">
        <v>1305.037</v>
      </c>
      <c r="BI7" s="338">
        <v>1279.3969999999999</v>
      </c>
      <c r="BJ7" s="338">
        <v>1527.4849999999999</v>
      </c>
      <c r="BK7" s="338">
        <v>1651.2729999999999</v>
      </c>
      <c r="BL7" s="338">
        <v>1527.433</v>
      </c>
      <c r="BM7" s="338">
        <v>1241.105</v>
      </c>
      <c r="BN7" s="338">
        <v>1007.124</v>
      </c>
      <c r="BO7" s="338">
        <v>1176.923</v>
      </c>
      <c r="BP7" s="338">
        <v>1416.9880000000001</v>
      </c>
      <c r="BQ7" s="338">
        <v>1691.125</v>
      </c>
      <c r="BR7" s="338">
        <v>1743.2370000000001</v>
      </c>
      <c r="BS7" s="338">
        <v>1355.1610000000001</v>
      </c>
      <c r="BT7" s="338">
        <v>1271.5809999999999</v>
      </c>
      <c r="BU7" s="338">
        <v>1259.675</v>
      </c>
      <c r="BV7" s="338">
        <v>1485.942</v>
      </c>
    </row>
    <row r="8" spans="1:74" ht="11.1" customHeight="1" x14ac:dyDescent="0.2">
      <c r="A8" s="554" t="s">
        <v>445</v>
      </c>
      <c r="B8" s="555" t="s">
        <v>1359</v>
      </c>
      <c r="C8" s="275">
        <v>24039.843903000001</v>
      </c>
      <c r="D8" s="275">
        <v>24147.814643000002</v>
      </c>
      <c r="E8" s="275">
        <v>23758.062387000002</v>
      </c>
      <c r="F8" s="275">
        <v>23073.310167</v>
      </c>
      <c r="G8" s="275">
        <v>24700.497644999999</v>
      </c>
      <c r="H8" s="275">
        <v>30748.691632999999</v>
      </c>
      <c r="I8" s="275">
        <v>34971.617386999998</v>
      </c>
      <c r="J8" s="275">
        <v>34344.610968000001</v>
      </c>
      <c r="K8" s="275">
        <v>31002.984967</v>
      </c>
      <c r="L8" s="275">
        <v>26608.977580999999</v>
      </c>
      <c r="M8" s="275">
        <v>25577.865933000001</v>
      </c>
      <c r="N8" s="275">
        <v>26039.330451999998</v>
      </c>
      <c r="O8" s="275">
        <v>25356.121580999999</v>
      </c>
      <c r="P8" s="275">
        <v>24209.732447999999</v>
      </c>
      <c r="Q8" s="275">
        <v>24462.724193999999</v>
      </c>
      <c r="R8" s="275">
        <v>24486.668233</v>
      </c>
      <c r="S8" s="275">
        <v>26430.474644999998</v>
      </c>
      <c r="T8" s="275">
        <v>32857.410633</v>
      </c>
      <c r="U8" s="275">
        <v>37341.578289999998</v>
      </c>
      <c r="V8" s="275">
        <v>37688.276355000002</v>
      </c>
      <c r="W8" s="275">
        <v>31068.026333000002</v>
      </c>
      <c r="X8" s="275">
        <v>24535.798354999999</v>
      </c>
      <c r="Y8" s="275">
        <v>22633.465166999998</v>
      </c>
      <c r="Z8" s="275">
        <v>22141.812097000002</v>
      </c>
      <c r="AA8" s="275">
        <v>21917.950516000001</v>
      </c>
      <c r="AB8" s="275">
        <v>20977.678320999999</v>
      </c>
      <c r="AC8" s="275">
        <v>22265.721129000001</v>
      </c>
      <c r="AD8" s="275">
        <v>21565.064933000001</v>
      </c>
      <c r="AE8" s="275">
        <v>23240.594516000001</v>
      </c>
      <c r="AF8" s="275">
        <v>29097.602133</v>
      </c>
      <c r="AG8" s="275">
        <v>35636.005128999997</v>
      </c>
      <c r="AH8" s="275">
        <v>33658.531612999999</v>
      </c>
      <c r="AI8" s="275">
        <v>29260.259267000001</v>
      </c>
      <c r="AJ8" s="275">
        <v>25537.833773999999</v>
      </c>
      <c r="AK8" s="275">
        <v>22878.204066999999</v>
      </c>
      <c r="AL8" s="275">
        <v>26012.751355</v>
      </c>
      <c r="AM8" s="275">
        <v>25950.528322999999</v>
      </c>
      <c r="AN8" s="275">
        <v>25624.345643000001</v>
      </c>
      <c r="AO8" s="275">
        <v>24866.393226</v>
      </c>
      <c r="AP8" s="275">
        <v>24223.767866999999</v>
      </c>
      <c r="AQ8" s="275">
        <v>28134.017677</v>
      </c>
      <c r="AR8" s="275">
        <v>32404.986933</v>
      </c>
      <c r="AS8" s="275">
        <v>40478.646710000001</v>
      </c>
      <c r="AT8" s="275">
        <v>39239.748032000003</v>
      </c>
      <c r="AU8" s="275">
        <v>35483.107467000002</v>
      </c>
      <c r="AV8" s="275">
        <v>29487.305161</v>
      </c>
      <c r="AW8" s="275">
        <v>25910.0144</v>
      </c>
      <c r="AX8" s="275">
        <v>24650.363806000001</v>
      </c>
      <c r="AY8" s="275">
        <v>27546.955967999998</v>
      </c>
      <c r="AZ8" s="275">
        <v>28105.469321</v>
      </c>
      <c r="BA8" s="275">
        <v>26127.878839000001</v>
      </c>
      <c r="BB8" s="275">
        <v>24786.910067000001</v>
      </c>
      <c r="BC8" s="275">
        <v>28005.26</v>
      </c>
      <c r="BD8" s="275">
        <v>34607.65</v>
      </c>
      <c r="BE8" s="338">
        <v>41456.120000000003</v>
      </c>
      <c r="BF8" s="338">
        <v>41315.01</v>
      </c>
      <c r="BG8" s="338">
        <v>33911.599999999999</v>
      </c>
      <c r="BH8" s="338">
        <v>29629.03</v>
      </c>
      <c r="BI8" s="338">
        <v>26836.17</v>
      </c>
      <c r="BJ8" s="338">
        <v>27614.1</v>
      </c>
      <c r="BK8" s="338">
        <v>27732.33</v>
      </c>
      <c r="BL8" s="338">
        <v>27817.119999999999</v>
      </c>
      <c r="BM8" s="338">
        <v>26169.15</v>
      </c>
      <c r="BN8" s="338">
        <v>25446.38</v>
      </c>
      <c r="BO8" s="338">
        <v>28336.81</v>
      </c>
      <c r="BP8" s="338">
        <v>34270.15</v>
      </c>
      <c r="BQ8" s="338">
        <v>40969.870000000003</v>
      </c>
      <c r="BR8" s="338">
        <v>41341.910000000003</v>
      </c>
      <c r="BS8" s="338">
        <v>33487.410000000003</v>
      </c>
      <c r="BT8" s="338">
        <v>29020.5</v>
      </c>
      <c r="BU8" s="338">
        <v>26046.880000000001</v>
      </c>
      <c r="BV8" s="338">
        <v>27164.22</v>
      </c>
    </row>
    <row r="9" spans="1:74" ht="11.1" customHeight="1" x14ac:dyDescent="0.2">
      <c r="A9" s="556" t="s">
        <v>446</v>
      </c>
      <c r="B9" s="557" t="s">
        <v>1360</v>
      </c>
      <c r="C9" s="275">
        <v>171.0009871</v>
      </c>
      <c r="D9" s="275">
        <v>380.55934250000001</v>
      </c>
      <c r="E9" s="275">
        <v>101.94681</v>
      </c>
      <c r="F9" s="275">
        <v>100.67781232999999</v>
      </c>
      <c r="G9" s="275">
        <v>109.47803097000001</v>
      </c>
      <c r="H9" s="275">
        <v>109.23037866999999</v>
      </c>
      <c r="I9" s="275">
        <v>130.29223225999999</v>
      </c>
      <c r="J9" s="275">
        <v>120.64884355</v>
      </c>
      <c r="K9" s="275">
        <v>117.92922566999999</v>
      </c>
      <c r="L9" s="275">
        <v>98.111478387000005</v>
      </c>
      <c r="M9" s="275">
        <v>100.62484499999999</v>
      </c>
      <c r="N9" s="275">
        <v>95.527302903000006</v>
      </c>
      <c r="O9" s="275">
        <v>134.81590742</v>
      </c>
      <c r="P9" s="275">
        <v>133.71176310000001</v>
      </c>
      <c r="Q9" s="275">
        <v>106.64925774</v>
      </c>
      <c r="R9" s="275">
        <v>110.99182933</v>
      </c>
      <c r="S9" s="275">
        <v>113.34555322999999</v>
      </c>
      <c r="T9" s="275">
        <v>119.80260333</v>
      </c>
      <c r="U9" s="275">
        <v>138.36200676999999</v>
      </c>
      <c r="V9" s="275">
        <v>139.52801516</v>
      </c>
      <c r="W9" s="275">
        <v>116.66501667</v>
      </c>
      <c r="X9" s="275">
        <v>92.884118709999996</v>
      </c>
      <c r="Y9" s="275">
        <v>106.810468</v>
      </c>
      <c r="Z9" s="275">
        <v>118.46346</v>
      </c>
      <c r="AA9" s="275">
        <v>121.75855032</v>
      </c>
      <c r="AB9" s="275">
        <v>104.55677786</v>
      </c>
      <c r="AC9" s="275">
        <v>96.270155484</v>
      </c>
      <c r="AD9" s="275">
        <v>77.243323333000006</v>
      </c>
      <c r="AE9" s="275">
        <v>108.27863000000001</v>
      </c>
      <c r="AF9" s="275">
        <v>117.051715</v>
      </c>
      <c r="AG9" s="275">
        <v>106.84133</v>
      </c>
      <c r="AH9" s="275">
        <v>103.57562258</v>
      </c>
      <c r="AI9" s="275">
        <v>100.13622733</v>
      </c>
      <c r="AJ9" s="275">
        <v>90.837997419000004</v>
      </c>
      <c r="AK9" s="275">
        <v>101.812623</v>
      </c>
      <c r="AL9" s="275">
        <v>157.24300839</v>
      </c>
      <c r="AM9" s="275">
        <v>348.07978322999998</v>
      </c>
      <c r="AN9" s="275">
        <v>97.976910713999999</v>
      </c>
      <c r="AO9" s="275">
        <v>85.030559031999999</v>
      </c>
      <c r="AP9" s="275">
        <v>91.886855333</v>
      </c>
      <c r="AQ9" s="275">
        <v>83.442012258000005</v>
      </c>
      <c r="AR9" s="275">
        <v>112.942975</v>
      </c>
      <c r="AS9" s="275">
        <v>109.93833839</v>
      </c>
      <c r="AT9" s="275">
        <v>111.41353226</v>
      </c>
      <c r="AU9" s="275">
        <v>111.86376367</v>
      </c>
      <c r="AV9" s="275">
        <v>86.440852581000001</v>
      </c>
      <c r="AW9" s="275">
        <v>96.252959333000007</v>
      </c>
      <c r="AX9" s="275">
        <v>100.50431355000001</v>
      </c>
      <c r="AY9" s="275">
        <v>124.30690032</v>
      </c>
      <c r="AZ9" s="275">
        <v>96.750859285999994</v>
      </c>
      <c r="BA9" s="275">
        <v>84.901487454999994</v>
      </c>
      <c r="BB9" s="275">
        <v>71.641105010999993</v>
      </c>
      <c r="BC9" s="275">
        <v>96.684569999999994</v>
      </c>
      <c r="BD9" s="275">
        <v>100.8049</v>
      </c>
      <c r="BE9" s="338">
        <v>114.9396</v>
      </c>
      <c r="BF9" s="338">
        <v>112.4853</v>
      </c>
      <c r="BG9" s="338">
        <v>101.3309</v>
      </c>
      <c r="BH9" s="338">
        <v>91.139650000000003</v>
      </c>
      <c r="BI9" s="338">
        <v>92.325620000000001</v>
      </c>
      <c r="BJ9" s="338">
        <v>108.73779999999999</v>
      </c>
      <c r="BK9" s="338">
        <v>143.11949999999999</v>
      </c>
      <c r="BL9" s="338">
        <v>117.44589999999999</v>
      </c>
      <c r="BM9" s="338">
        <v>98.928529999999995</v>
      </c>
      <c r="BN9" s="338">
        <v>84.868840000000006</v>
      </c>
      <c r="BO9" s="338">
        <v>100.9563</v>
      </c>
      <c r="BP9" s="338">
        <v>104.50239999999999</v>
      </c>
      <c r="BQ9" s="338">
        <v>116.61320000000001</v>
      </c>
      <c r="BR9" s="338">
        <v>113.94970000000001</v>
      </c>
      <c r="BS9" s="338">
        <v>100.74120000000001</v>
      </c>
      <c r="BT9" s="338">
        <v>89.902820000000006</v>
      </c>
      <c r="BU9" s="338">
        <v>93.084689999999995</v>
      </c>
      <c r="BV9" s="338">
        <v>110.6183</v>
      </c>
    </row>
    <row r="10" spans="1:74" ht="11.1" customHeight="1" x14ac:dyDescent="0.2">
      <c r="A10" s="554" t="s">
        <v>447</v>
      </c>
      <c r="B10" s="555" t="s">
        <v>522</v>
      </c>
      <c r="C10" s="275">
        <v>55.421451613000002</v>
      </c>
      <c r="D10" s="275">
        <v>146.50628570999999</v>
      </c>
      <c r="E10" s="275">
        <v>25.964354838999999</v>
      </c>
      <c r="F10" s="275">
        <v>25.394266667</v>
      </c>
      <c r="G10" s="275">
        <v>23.039258064999999</v>
      </c>
      <c r="H10" s="275">
        <v>27.447333333</v>
      </c>
      <c r="I10" s="275">
        <v>35.198806451999999</v>
      </c>
      <c r="J10" s="275">
        <v>30.996258064999999</v>
      </c>
      <c r="K10" s="275">
        <v>27.673500000000001</v>
      </c>
      <c r="L10" s="275">
        <v>24.493258064999999</v>
      </c>
      <c r="M10" s="275">
        <v>28.005800000000001</v>
      </c>
      <c r="N10" s="275">
        <v>23.162967741999999</v>
      </c>
      <c r="O10" s="275">
        <v>33.840193548000002</v>
      </c>
      <c r="P10" s="275">
        <v>39.005517241</v>
      </c>
      <c r="Q10" s="275">
        <v>21.855451613</v>
      </c>
      <c r="R10" s="275">
        <v>22.906700000000001</v>
      </c>
      <c r="S10" s="275">
        <v>24.253451612999999</v>
      </c>
      <c r="T10" s="275">
        <v>28.792666666999999</v>
      </c>
      <c r="U10" s="275">
        <v>43.487870968000003</v>
      </c>
      <c r="V10" s="275">
        <v>41.109161290000003</v>
      </c>
      <c r="W10" s="275">
        <v>28.528600000000001</v>
      </c>
      <c r="X10" s="275">
        <v>29.964548387000001</v>
      </c>
      <c r="Y10" s="275">
        <v>24.472533333000001</v>
      </c>
      <c r="Z10" s="275">
        <v>28.799032258</v>
      </c>
      <c r="AA10" s="275">
        <v>27.299032258</v>
      </c>
      <c r="AB10" s="275">
        <v>25.860178570999999</v>
      </c>
      <c r="AC10" s="275">
        <v>23.821774194</v>
      </c>
      <c r="AD10" s="275">
        <v>23.949866666999998</v>
      </c>
      <c r="AE10" s="275">
        <v>26.158064516</v>
      </c>
      <c r="AF10" s="275">
        <v>30.261533332999999</v>
      </c>
      <c r="AG10" s="275">
        <v>26.157935483999999</v>
      </c>
      <c r="AH10" s="275">
        <v>30.000516129000001</v>
      </c>
      <c r="AI10" s="275">
        <v>27.337933332999999</v>
      </c>
      <c r="AJ10" s="275">
        <v>27.209903226000002</v>
      </c>
      <c r="AK10" s="275">
        <v>23.685766666999999</v>
      </c>
      <c r="AL10" s="275">
        <v>50.990290323000004</v>
      </c>
      <c r="AM10" s="275">
        <v>105.58970968</v>
      </c>
      <c r="AN10" s="275">
        <v>24.150071429</v>
      </c>
      <c r="AO10" s="275">
        <v>21.495806452</v>
      </c>
      <c r="AP10" s="275">
        <v>23.875633333</v>
      </c>
      <c r="AQ10" s="275">
        <v>26.141225806000001</v>
      </c>
      <c r="AR10" s="275">
        <v>29.919499999999999</v>
      </c>
      <c r="AS10" s="275">
        <v>28.183741935</v>
      </c>
      <c r="AT10" s="275">
        <v>30.578354838999999</v>
      </c>
      <c r="AU10" s="275">
        <v>33.053600000000003</v>
      </c>
      <c r="AV10" s="275">
        <v>28.877774194000001</v>
      </c>
      <c r="AW10" s="275">
        <v>25.522633333000002</v>
      </c>
      <c r="AX10" s="275">
        <v>22.276193547999998</v>
      </c>
      <c r="AY10" s="275">
        <v>32.505290322999997</v>
      </c>
      <c r="AZ10" s="275">
        <v>20.934357143</v>
      </c>
      <c r="BA10" s="275">
        <v>19.715096773999999</v>
      </c>
      <c r="BB10" s="275">
        <v>20.542966667000002</v>
      </c>
      <c r="BC10" s="275">
        <v>22.208690000000001</v>
      </c>
      <c r="BD10" s="275">
        <v>23.87396</v>
      </c>
      <c r="BE10" s="338">
        <v>27.43788</v>
      </c>
      <c r="BF10" s="338">
        <v>26.947849999999999</v>
      </c>
      <c r="BG10" s="338">
        <v>23.64377</v>
      </c>
      <c r="BH10" s="338">
        <v>23.555350000000001</v>
      </c>
      <c r="BI10" s="338">
        <v>22.20504</v>
      </c>
      <c r="BJ10" s="338">
        <v>23.679500000000001</v>
      </c>
      <c r="BK10" s="338">
        <v>34.58</v>
      </c>
      <c r="BL10" s="338">
        <v>29.137409999999999</v>
      </c>
      <c r="BM10" s="338">
        <v>21.83062</v>
      </c>
      <c r="BN10" s="338">
        <v>20.511050000000001</v>
      </c>
      <c r="BO10" s="338">
        <v>21.10425</v>
      </c>
      <c r="BP10" s="338">
        <v>23.143840000000001</v>
      </c>
      <c r="BQ10" s="338">
        <v>26.01</v>
      </c>
      <c r="BR10" s="338">
        <v>26.87679</v>
      </c>
      <c r="BS10" s="338">
        <v>23.026969999999999</v>
      </c>
      <c r="BT10" s="338">
        <v>23.06007</v>
      </c>
      <c r="BU10" s="338">
        <v>23.918040000000001</v>
      </c>
      <c r="BV10" s="338">
        <v>26.24211</v>
      </c>
    </row>
    <row r="11" spans="1:74" ht="11.1" customHeight="1" x14ac:dyDescent="0.2">
      <c r="A11" s="554" t="s">
        <v>448</v>
      </c>
      <c r="B11" s="555" t="s">
        <v>521</v>
      </c>
      <c r="C11" s="275">
        <v>41.748612903000001</v>
      </c>
      <c r="D11" s="275">
        <v>133.27092857</v>
      </c>
      <c r="E11" s="275">
        <v>27.455032257999999</v>
      </c>
      <c r="F11" s="275">
        <v>21.257966667000002</v>
      </c>
      <c r="G11" s="275">
        <v>27.113258065</v>
      </c>
      <c r="H11" s="275">
        <v>26.161366666999999</v>
      </c>
      <c r="I11" s="275">
        <v>23.895774194000001</v>
      </c>
      <c r="J11" s="275">
        <v>22.781612902999999</v>
      </c>
      <c r="K11" s="275">
        <v>21.430900000000001</v>
      </c>
      <c r="L11" s="275">
        <v>20.515129032000001</v>
      </c>
      <c r="M11" s="275">
        <v>26.791266666999999</v>
      </c>
      <c r="N11" s="275">
        <v>24.784548387000001</v>
      </c>
      <c r="O11" s="275">
        <v>40.577387096999999</v>
      </c>
      <c r="P11" s="275">
        <v>31.733517241000001</v>
      </c>
      <c r="Q11" s="275">
        <v>22.503354839</v>
      </c>
      <c r="R11" s="275">
        <v>21.465266667000002</v>
      </c>
      <c r="S11" s="275">
        <v>26.059290322999999</v>
      </c>
      <c r="T11" s="275">
        <v>23.553766667000001</v>
      </c>
      <c r="U11" s="275">
        <v>26.128193547999999</v>
      </c>
      <c r="V11" s="275">
        <v>24.81016129</v>
      </c>
      <c r="W11" s="275">
        <v>21.322233333</v>
      </c>
      <c r="X11" s="275">
        <v>20.518322581</v>
      </c>
      <c r="Y11" s="275">
        <v>27.680499999999999</v>
      </c>
      <c r="Z11" s="275">
        <v>30.406354838999999</v>
      </c>
      <c r="AA11" s="275">
        <v>30.321645160999999</v>
      </c>
      <c r="AB11" s="275">
        <v>25.504642857</v>
      </c>
      <c r="AC11" s="275">
        <v>26.261129031999999</v>
      </c>
      <c r="AD11" s="275">
        <v>21.919499999999999</v>
      </c>
      <c r="AE11" s="275">
        <v>26.063483870999999</v>
      </c>
      <c r="AF11" s="275">
        <v>23.559166667</v>
      </c>
      <c r="AG11" s="275">
        <v>22.211451613000001</v>
      </c>
      <c r="AH11" s="275">
        <v>21.135032257999999</v>
      </c>
      <c r="AI11" s="275">
        <v>23.0791</v>
      </c>
      <c r="AJ11" s="275">
        <v>23.573</v>
      </c>
      <c r="AK11" s="275">
        <v>25.041433333000001</v>
      </c>
      <c r="AL11" s="275">
        <v>49.945483871</v>
      </c>
      <c r="AM11" s="275">
        <v>166.27612902999999</v>
      </c>
      <c r="AN11" s="275">
        <v>20.653714286</v>
      </c>
      <c r="AO11" s="275">
        <v>20.280451613</v>
      </c>
      <c r="AP11" s="275">
        <v>23.705133332999999</v>
      </c>
      <c r="AQ11" s="275">
        <v>27.055387097000001</v>
      </c>
      <c r="AR11" s="275">
        <v>27.167066667</v>
      </c>
      <c r="AS11" s="275">
        <v>22.136580644999999</v>
      </c>
      <c r="AT11" s="275">
        <v>23.347709677000001</v>
      </c>
      <c r="AU11" s="275">
        <v>21.381966667</v>
      </c>
      <c r="AV11" s="275">
        <v>22.432258064999999</v>
      </c>
      <c r="AW11" s="275">
        <v>25.304066667000001</v>
      </c>
      <c r="AX11" s="275">
        <v>24.026290323000001</v>
      </c>
      <c r="AY11" s="275">
        <v>33.252806452000002</v>
      </c>
      <c r="AZ11" s="275">
        <v>22.218714286000001</v>
      </c>
      <c r="BA11" s="275">
        <v>20.840903225999998</v>
      </c>
      <c r="BB11" s="275">
        <v>19.187200000000001</v>
      </c>
      <c r="BC11" s="275">
        <v>26.42295</v>
      </c>
      <c r="BD11" s="275">
        <v>22.397960000000001</v>
      </c>
      <c r="BE11" s="338">
        <v>24.8841</v>
      </c>
      <c r="BF11" s="338">
        <v>23.07835</v>
      </c>
      <c r="BG11" s="338">
        <v>20.254190000000001</v>
      </c>
      <c r="BH11" s="338">
        <v>21.212240000000001</v>
      </c>
      <c r="BI11" s="338">
        <v>24.964020000000001</v>
      </c>
      <c r="BJ11" s="338">
        <v>31.692820000000001</v>
      </c>
      <c r="BK11" s="338">
        <v>42.980730000000001</v>
      </c>
      <c r="BL11" s="338">
        <v>29.507470000000001</v>
      </c>
      <c r="BM11" s="338">
        <v>24.590140000000002</v>
      </c>
      <c r="BN11" s="338">
        <v>20.98509</v>
      </c>
      <c r="BO11" s="338">
        <v>25.813890000000001</v>
      </c>
      <c r="BP11" s="338">
        <v>23.481639999999999</v>
      </c>
      <c r="BQ11" s="338">
        <v>26.383870000000002</v>
      </c>
      <c r="BR11" s="338">
        <v>24.058250000000001</v>
      </c>
      <c r="BS11" s="338">
        <v>20.764880000000002</v>
      </c>
      <c r="BT11" s="338">
        <v>21.46932</v>
      </c>
      <c r="BU11" s="338">
        <v>25.16234</v>
      </c>
      <c r="BV11" s="338">
        <v>32.024149999999999</v>
      </c>
    </row>
    <row r="12" spans="1:74" ht="11.1" customHeight="1" x14ac:dyDescent="0.2">
      <c r="A12" s="554" t="s">
        <v>449</v>
      </c>
      <c r="B12" s="555" t="s">
        <v>450</v>
      </c>
      <c r="C12" s="275">
        <v>64.770814516000002</v>
      </c>
      <c r="D12" s="275">
        <v>73.818842857000007</v>
      </c>
      <c r="E12" s="275">
        <v>44.354999999999997</v>
      </c>
      <c r="F12" s="275">
        <v>49.948666666999998</v>
      </c>
      <c r="G12" s="275">
        <v>54.721156452000002</v>
      </c>
      <c r="H12" s="275">
        <v>51.055590000000002</v>
      </c>
      <c r="I12" s="275">
        <v>65.945091934999994</v>
      </c>
      <c r="J12" s="275">
        <v>62.560746774000002</v>
      </c>
      <c r="K12" s="275">
        <v>62.718696667000003</v>
      </c>
      <c r="L12" s="275">
        <v>48.400869354999998</v>
      </c>
      <c r="M12" s="275">
        <v>43.296146667000002</v>
      </c>
      <c r="N12" s="275">
        <v>44.531874193999997</v>
      </c>
      <c r="O12" s="275">
        <v>55.088683871000001</v>
      </c>
      <c r="P12" s="275">
        <v>56.820313792999997</v>
      </c>
      <c r="Q12" s="275">
        <v>58.436106451999997</v>
      </c>
      <c r="R12" s="275">
        <v>63.634360000000001</v>
      </c>
      <c r="S12" s="275">
        <v>59.738709677000003</v>
      </c>
      <c r="T12" s="275">
        <v>63.357166667000001</v>
      </c>
      <c r="U12" s="275">
        <v>64.583064515999993</v>
      </c>
      <c r="V12" s="275">
        <v>67.560483871000002</v>
      </c>
      <c r="W12" s="275">
        <v>62.673166666999997</v>
      </c>
      <c r="X12" s="275">
        <v>40.342258065000003</v>
      </c>
      <c r="Y12" s="275">
        <v>51.088000000000001</v>
      </c>
      <c r="Z12" s="275">
        <v>54.113709677000003</v>
      </c>
      <c r="AA12" s="275">
        <v>59.274516128999998</v>
      </c>
      <c r="AB12" s="275">
        <v>49.487321428999998</v>
      </c>
      <c r="AC12" s="275">
        <v>42.784838710000002</v>
      </c>
      <c r="AD12" s="275">
        <v>27.935500000000001</v>
      </c>
      <c r="AE12" s="275">
        <v>53.020806452000002</v>
      </c>
      <c r="AF12" s="275">
        <v>58.291166666999999</v>
      </c>
      <c r="AG12" s="275">
        <v>55.481451612999997</v>
      </c>
      <c r="AH12" s="275">
        <v>48.427096773999999</v>
      </c>
      <c r="AI12" s="275">
        <v>46.048666666999999</v>
      </c>
      <c r="AJ12" s="275">
        <v>36.833709677000002</v>
      </c>
      <c r="AK12" s="275">
        <v>48.776333332999997</v>
      </c>
      <c r="AL12" s="275">
        <v>47.116290323000001</v>
      </c>
      <c r="AM12" s="275">
        <v>56.259516128999998</v>
      </c>
      <c r="AN12" s="275">
        <v>49.096964286000002</v>
      </c>
      <c r="AO12" s="275">
        <v>39.575000000000003</v>
      </c>
      <c r="AP12" s="275">
        <v>40.917000000000002</v>
      </c>
      <c r="AQ12" s="275">
        <v>26.029032258000001</v>
      </c>
      <c r="AR12" s="275">
        <v>52.067999999999998</v>
      </c>
      <c r="AS12" s="275">
        <v>55.404516129000001</v>
      </c>
      <c r="AT12" s="275">
        <v>52.82</v>
      </c>
      <c r="AU12" s="275">
        <v>52.700166666999998</v>
      </c>
      <c r="AV12" s="275">
        <v>30.577419355</v>
      </c>
      <c r="AW12" s="275">
        <v>41.122999999999998</v>
      </c>
      <c r="AX12" s="275">
        <v>48.294838710000001</v>
      </c>
      <c r="AY12" s="275">
        <v>50.338387097000002</v>
      </c>
      <c r="AZ12" s="275">
        <v>48.079464285999997</v>
      </c>
      <c r="BA12" s="275">
        <v>39.804516129</v>
      </c>
      <c r="BB12" s="275">
        <v>26.489166666999999</v>
      </c>
      <c r="BC12" s="275">
        <v>44.646659999999997</v>
      </c>
      <c r="BD12" s="275">
        <v>51.003819999999997</v>
      </c>
      <c r="BE12" s="338">
        <v>58.154870000000003</v>
      </c>
      <c r="BF12" s="338">
        <v>58.376890000000003</v>
      </c>
      <c r="BG12" s="338">
        <v>53.765810000000002</v>
      </c>
      <c r="BH12" s="338">
        <v>43.267539999999997</v>
      </c>
      <c r="BI12" s="338">
        <v>41.59686</v>
      </c>
      <c r="BJ12" s="338">
        <v>48.310070000000003</v>
      </c>
      <c r="BK12" s="338">
        <v>58.717100000000002</v>
      </c>
      <c r="BL12" s="338">
        <v>53.376750000000001</v>
      </c>
      <c r="BM12" s="338">
        <v>48.221519999999998</v>
      </c>
      <c r="BN12" s="338">
        <v>40.31071</v>
      </c>
      <c r="BO12" s="338">
        <v>50.878390000000003</v>
      </c>
      <c r="BP12" s="338">
        <v>54.495530000000002</v>
      </c>
      <c r="BQ12" s="338">
        <v>59.933689999999999</v>
      </c>
      <c r="BR12" s="338">
        <v>59.022359999999999</v>
      </c>
      <c r="BS12" s="338">
        <v>53.342709999999997</v>
      </c>
      <c r="BT12" s="338">
        <v>42.312649999999998</v>
      </c>
      <c r="BU12" s="338">
        <v>40.508940000000003</v>
      </c>
      <c r="BV12" s="338">
        <v>47.440010000000001</v>
      </c>
    </row>
    <row r="13" spans="1:74" ht="11.1" customHeight="1" x14ac:dyDescent="0.2">
      <c r="A13" s="554" t="s">
        <v>451</v>
      </c>
      <c r="B13" s="555" t="s">
        <v>452</v>
      </c>
      <c r="C13" s="275">
        <v>9.0601080644999996</v>
      </c>
      <c r="D13" s="275">
        <v>26.963285357</v>
      </c>
      <c r="E13" s="275">
        <v>4.1724229032000002</v>
      </c>
      <c r="F13" s="275">
        <v>4.0769123333000001</v>
      </c>
      <c r="G13" s="275">
        <v>4.6043583870999996</v>
      </c>
      <c r="H13" s="275">
        <v>4.5660886666999998</v>
      </c>
      <c r="I13" s="275">
        <v>5.2525596773999998</v>
      </c>
      <c r="J13" s="275">
        <v>4.3102258065000001</v>
      </c>
      <c r="K13" s="275">
        <v>6.1061290000000001</v>
      </c>
      <c r="L13" s="275">
        <v>4.7022219354999999</v>
      </c>
      <c r="M13" s="275">
        <v>2.5316316667000001</v>
      </c>
      <c r="N13" s="275">
        <v>3.0479125805999998</v>
      </c>
      <c r="O13" s="275">
        <v>5.3096429032000003</v>
      </c>
      <c r="P13" s="275">
        <v>6.1524148276000004</v>
      </c>
      <c r="Q13" s="275">
        <v>3.8543448386999999</v>
      </c>
      <c r="R13" s="275">
        <v>2.9855026667</v>
      </c>
      <c r="S13" s="275">
        <v>3.2941016129</v>
      </c>
      <c r="T13" s="275">
        <v>4.0990033332999998</v>
      </c>
      <c r="U13" s="275">
        <v>4.1628777419</v>
      </c>
      <c r="V13" s="275">
        <v>6.0482087096999999</v>
      </c>
      <c r="W13" s="275">
        <v>4.1410166666999997</v>
      </c>
      <c r="X13" s="275">
        <v>2.0589896774000001</v>
      </c>
      <c r="Y13" s="275">
        <v>3.5694346666999999</v>
      </c>
      <c r="Z13" s="275">
        <v>5.1443632258000003</v>
      </c>
      <c r="AA13" s="275">
        <v>4.8633567741999997</v>
      </c>
      <c r="AB13" s="275">
        <v>3.7046350000000001</v>
      </c>
      <c r="AC13" s="275">
        <v>3.4024135484000002</v>
      </c>
      <c r="AD13" s="275">
        <v>3.4384566667000001</v>
      </c>
      <c r="AE13" s="275">
        <v>3.0362751612999999</v>
      </c>
      <c r="AF13" s="275">
        <v>4.9398483332999996</v>
      </c>
      <c r="AG13" s="275">
        <v>2.9904912903</v>
      </c>
      <c r="AH13" s="275">
        <v>4.0129774194000003</v>
      </c>
      <c r="AI13" s="275">
        <v>3.6705273332999999</v>
      </c>
      <c r="AJ13" s="275">
        <v>3.2213845161000001</v>
      </c>
      <c r="AK13" s="275">
        <v>4.3090896667000003</v>
      </c>
      <c r="AL13" s="275">
        <v>9.190943871</v>
      </c>
      <c r="AM13" s="275">
        <v>19.954428387</v>
      </c>
      <c r="AN13" s="275">
        <v>4.0761607143000003</v>
      </c>
      <c r="AO13" s="275">
        <v>3.6793009677000001</v>
      </c>
      <c r="AP13" s="275">
        <v>3.3890886667000002</v>
      </c>
      <c r="AQ13" s="275">
        <v>4.2163670968</v>
      </c>
      <c r="AR13" s="275">
        <v>3.7884083333</v>
      </c>
      <c r="AS13" s="275">
        <v>4.2134996773999998</v>
      </c>
      <c r="AT13" s="275">
        <v>4.6674677419000004</v>
      </c>
      <c r="AU13" s="275">
        <v>4.7280303333000004</v>
      </c>
      <c r="AV13" s="275">
        <v>4.5534009677</v>
      </c>
      <c r="AW13" s="275">
        <v>4.3032593332999998</v>
      </c>
      <c r="AX13" s="275">
        <v>5.9069909676999997</v>
      </c>
      <c r="AY13" s="275">
        <v>8.2104164516000004</v>
      </c>
      <c r="AZ13" s="275">
        <v>5.5183235713999998</v>
      </c>
      <c r="BA13" s="275">
        <v>4.5409713262000002</v>
      </c>
      <c r="BB13" s="275">
        <v>5.4217716775999998</v>
      </c>
      <c r="BC13" s="275">
        <v>3.4062670000000002</v>
      </c>
      <c r="BD13" s="275">
        <v>3.5291999999999999</v>
      </c>
      <c r="BE13" s="338">
        <v>4.4627660000000002</v>
      </c>
      <c r="BF13" s="338">
        <v>4.0821589999999999</v>
      </c>
      <c r="BG13" s="338">
        <v>3.667122</v>
      </c>
      <c r="BH13" s="338">
        <v>3.1045180000000001</v>
      </c>
      <c r="BI13" s="338">
        <v>3.5597080000000001</v>
      </c>
      <c r="BJ13" s="338">
        <v>5.0554759999999996</v>
      </c>
      <c r="BK13" s="338">
        <v>6.8416589999999999</v>
      </c>
      <c r="BL13" s="338">
        <v>5.4242710000000001</v>
      </c>
      <c r="BM13" s="338">
        <v>4.2862539999999996</v>
      </c>
      <c r="BN13" s="338">
        <v>3.061982</v>
      </c>
      <c r="BO13" s="338">
        <v>3.1597360000000001</v>
      </c>
      <c r="BP13" s="338">
        <v>3.3814310000000001</v>
      </c>
      <c r="BQ13" s="338">
        <v>4.2856139999999998</v>
      </c>
      <c r="BR13" s="338">
        <v>3.9922949999999999</v>
      </c>
      <c r="BS13" s="338">
        <v>3.6066050000000001</v>
      </c>
      <c r="BT13" s="338">
        <v>3.0607829999999998</v>
      </c>
      <c r="BU13" s="338">
        <v>3.4953720000000001</v>
      </c>
      <c r="BV13" s="338">
        <v>4.9120299999999997</v>
      </c>
    </row>
    <row r="14" spans="1:74" ht="11.1" customHeight="1" x14ac:dyDescent="0.2">
      <c r="A14" s="579"/>
      <c r="B14" s="131" t="s">
        <v>390</v>
      </c>
      <c r="C14" s="251"/>
      <c r="D14" s="251"/>
      <c r="E14" s="251"/>
      <c r="F14" s="251"/>
      <c r="G14" s="251"/>
      <c r="H14" s="251"/>
      <c r="I14" s="251"/>
      <c r="J14" s="251"/>
      <c r="K14" s="251"/>
      <c r="L14" s="251"/>
      <c r="M14" s="251"/>
      <c r="N14" s="251"/>
      <c r="O14" s="251"/>
      <c r="P14" s="251"/>
      <c r="Q14" s="251"/>
      <c r="R14" s="251"/>
      <c r="S14" s="251"/>
      <c r="T14" s="251"/>
      <c r="U14" s="251"/>
      <c r="V14" s="251"/>
      <c r="W14" s="251"/>
      <c r="X14" s="251"/>
      <c r="Y14" s="251"/>
      <c r="Z14" s="251"/>
      <c r="AA14" s="251"/>
      <c r="AB14" s="251"/>
      <c r="AC14" s="251"/>
      <c r="AD14" s="251"/>
      <c r="AE14" s="251"/>
      <c r="AF14" s="251"/>
      <c r="AG14" s="251"/>
      <c r="AH14" s="251"/>
      <c r="AI14" s="251"/>
      <c r="AJ14" s="251"/>
      <c r="AK14" s="251"/>
      <c r="AL14" s="251"/>
      <c r="AM14" s="251"/>
      <c r="AN14" s="251"/>
      <c r="AO14" s="251"/>
      <c r="AP14" s="251"/>
      <c r="AQ14" s="251"/>
      <c r="AR14" s="251"/>
      <c r="AS14" s="251"/>
      <c r="AT14" s="251"/>
      <c r="AU14" s="251"/>
      <c r="AV14" s="251"/>
      <c r="AW14" s="251"/>
      <c r="AX14" s="251"/>
      <c r="AY14" s="251"/>
      <c r="AZ14" s="251"/>
      <c r="BA14" s="251"/>
      <c r="BB14" s="251"/>
      <c r="BC14" s="251"/>
      <c r="BD14" s="251"/>
      <c r="BE14" s="364"/>
      <c r="BF14" s="364"/>
      <c r="BG14" s="364"/>
      <c r="BH14" s="364"/>
      <c r="BI14" s="364"/>
      <c r="BJ14" s="364"/>
      <c r="BK14" s="364"/>
      <c r="BL14" s="364"/>
      <c r="BM14" s="364"/>
      <c r="BN14" s="364"/>
      <c r="BO14" s="364"/>
      <c r="BP14" s="364"/>
      <c r="BQ14" s="364"/>
      <c r="BR14" s="364"/>
      <c r="BS14" s="364"/>
      <c r="BT14" s="364"/>
      <c r="BU14" s="364"/>
      <c r="BV14" s="364"/>
    </row>
    <row r="15" spans="1:74" ht="11.1" customHeight="1" x14ac:dyDescent="0.2">
      <c r="A15" s="554" t="s">
        <v>453</v>
      </c>
      <c r="B15" s="555" t="s">
        <v>1358</v>
      </c>
      <c r="C15" s="275">
        <v>138.92890323</v>
      </c>
      <c r="D15" s="275">
        <v>154.09153570999999</v>
      </c>
      <c r="E15" s="275">
        <v>108.93890322999999</v>
      </c>
      <c r="F15" s="275">
        <v>70.664333333000002</v>
      </c>
      <c r="G15" s="275">
        <v>87.640580645</v>
      </c>
      <c r="H15" s="275">
        <v>87.712566667000004</v>
      </c>
      <c r="I15" s="275">
        <v>94.115741935000003</v>
      </c>
      <c r="J15" s="275">
        <v>99.860064515999994</v>
      </c>
      <c r="K15" s="275">
        <v>92.724433332999993</v>
      </c>
      <c r="L15" s="275">
        <v>58.375290323000002</v>
      </c>
      <c r="M15" s="275">
        <v>77.844533333000001</v>
      </c>
      <c r="N15" s="275">
        <v>69.143516129000005</v>
      </c>
      <c r="O15" s="275">
        <v>109.47922581</v>
      </c>
      <c r="P15" s="275">
        <v>94.494724137999995</v>
      </c>
      <c r="Q15" s="275">
        <v>50.449870967999999</v>
      </c>
      <c r="R15" s="275">
        <v>61.959200000000003</v>
      </c>
      <c r="S15" s="275">
        <v>66.445645161000002</v>
      </c>
      <c r="T15" s="275">
        <v>82.411966667000002</v>
      </c>
      <c r="U15" s="275">
        <v>108.39187097</v>
      </c>
      <c r="V15" s="275">
        <v>107.39922581</v>
      </c>
      <c r="W15" s="275">
        <v>82.762233332999998</v>
      </c>
      <c r="X15" s="275">
        <v>56.194806452000002</v>
      </c>
      <c r="Y15" s="275">
        <v>64.559033333000002</v>
      </c>
      <c r="Z15" s="275">
        <v>100.56348387</v>
      </c>
      <c r="AA15" s="275">
        <v>82.663516129000001</v>
      </c>
      <c r="AB15" s="275">
        <v>74.357071429000001</v>
      </c>
      <c r="AC15" s="275">
        <v>83.592354838999995</v>
      </c>
      <c r="AD15" s="275">
        <v>58.946633333000001</v>
      </c>
      <c r="AE15" s="275">
        <v>66.454096774000007</v>
      </c>
      <c r="AF15" s="275">
        <v>71.891733333000005</v>
      </c>
      <c r="AG15" s="275">
        <v>82.336516129000003</v>
      </c>
      <c r="AH15" s="275">
        <v>70.464419355000004</v>
      </c>
      <c r="AI15" s="275">
        <v>56.042233332999999</v>
      </c>
      <c r="AJ15" s="275">
        <v>47.432354838999998</v>
      </c>
      <c r="AK15" s="275">
        <v>64.874466666999993</v>
      </c>
      <c r="AL15" s="275">
        <v>93.690806452000004</v>
      </c>
      <c r="AM15" s="275">
        <v>96.347322581</v>
      </c>
      <c r="AN15" s="275">
        <v>68.292142857000002</v>
      </c>
      <c r="AO15" s="275">
        <v>64.098322581000005</v>
      </c>
      <c r="AP15" s="275">
        <v>66.108999999999995</v>
      </c>
      <c r="AQ15" s="275">
        <v>58.212741934999997</v>
      </c>
      <c r="AR15" s="275">
        <v>66.154866666999993</v>
      </c>
      <c r="AS15" s="275">
        <v>77.875322581000006</v>
      </c>
      <c r="AT15" s="275">
        <v>74.811903225999998</v>
      </c>
      <c r="AU15" s="275">
        <v>52.649266666999999</v>
      </c>
      <c r="AV15" s="275">
        <v>44.515838709999997</v>
      </c>
      <c r="AW15" s="275">
        <v>60.638933332999997</v>
      </c>
      <c r="AX15" s="275">
        <v>74.925645161000006</v>
      </c>
      <c r="AY15" s="275">
        <v>84.379000000000005</v>
      </c>
      <c r="AZ15" s="275">
        <v>64.243714285999999</v>
      </c>
      <c r="BA15" s="275">
        <v>62.342483870999999</v>
      </c>
      <c r="BB15" s="275">
        <v>54.944299999999998</v>
      </c>
      <c r="BC15" s="275">
        <v>39.351709999999997</v>
      </c>
      <c r="BD15" s="275">
        <v>78.205849999999998</v>
      </c>
      <c r="BE15" s="338">
        <v>57.618940000000002</v>
      </c>
      <c r="BF15" s="338">
        <v>48.511539999999997</v>
      </c>
      <c r="BG15" s="338">
        <v>14.318659999999999</v>
      </c>
      <c r="BH15" s="338">
        <v>28.715869999999999</v>
      </c>
      <c r="BI15" s="338">
        <v>45.802549999999997</v>
      </c>
      <c r="BJ15" s="338">
        <v>76.032650000000004</v>
      </c>
      <c r="BK15" s="338">
        <v>95.824560000000005</v>
      </c>
      <c r="BL15" s="338">
        <v>82.406279999999995</v>
      </c>
      <c r="BM15" s="338">
        <v>64.856170000000006</v>
      </c>
      <c r="BN15" s="338">
        <v>42.672780000000003</v>
      </c>
      <c r="BO15" s="338">
        <v>30.888590000000001</v>
      </c>
      <c r="BP15" s="338">
        <v>58.049039999999998</v>
      </c>
      <c r="BQ15" s="338">
        <v>60.503570000000003</v>
      </c>
      <c r="BR15" s="338">
        <v>53.050049999999999</v>
      </c>
      <c r="BS15" s="338">
        <v>23.33512</v>
      </c>
      <c r="BT15" s="338">
        <v>35.771079999999998</v>
      </c>
      <c r="BU15" s="338">
        <v>42.822960000000002</v>
      </c>
      <c r="BV15" s="338">
        <v>69.416910000000001</v>
      </c>
    </row>
    <row r="16" spans="1:74" ht="11.1" customHeight="1" x14ac:dyDescent="0.2">
      <c r="A16" s="554" t="s">
        <v>454</v>
      </c>
      <c r="B16" s="555" t="s">
        <v>1359</v>
      </c>
      <c r="C16" s="275">
        <v>3606.9043225999999</v>
      </c>
      <c r="D16" s="275">
        <v>3263.0475000000001</v>
      </c>
      <c r="E16" s="275">
        <v>3896.7602581000001</v>
      </c>
      <c r="F16" s="275">
        <v>3500.5189332999998</v>
      </c>
      <c r="G16" s="275">
        <v>4179.1440645000002</v>
      </c>
      <c r="H16" s="275">
        <v>4568.7839333000002</v>
      </c>
      <c r="I16" s="275">
        <v>5812.125129</v>
      </c>
      <c r="J16" s="275">
        <v>5838.6579355000003</v>
      </c>
      <c r="K16" s="275">
        <v>5162.8723332999998</v>
      </c>
      <c r="L16" s="275">
        <v>4395.1115160999998</v>
      </c>
      <c r="M16" s="275">
        <v>4033.5933666999999</v>
      </c>
      <c r="N16" s="275">
        <v>3751.8176451999998</v>
      </c>
      <c r="O16" s="275">
        <v>3759.0854515999999</v>
      </c>
      <c r="P16" s="275">
        <v>3631.2626206999998</v>
      </c>
      <c r="Q16" s="275">
        <v>3716.8133548000001</v>
      </c>
      <c r="R16" s="275">
        <v>4003.6389666999999</v>
      </c>
      <c r="S16" s="275">
        <v>4292.4941289999997</v>
      </c>
      <c r="T16" s="275">
        <v>5188.8120667000003</v>
      </c>
      <c r="U16" s="275">
        <v>6477.3220645000001</v>
      </c>
      <c r="V16" s="275">
        <v>6687.2150645000002</v>
      </c>
      <c r="W16" s="275">
        <v>5148.7179999999998</v>
      </c>
      <c r="X16" s="275">
        <v>3985.1826452</v>
      </c>
      <c r="Y16" s="275">
        <v>3656.3316</v>
      </c>
      <c r="Z16" s="275">
        <v>3749.8477097</v>
      </c>
      <c r="AA16" s="275">
        <v>3764.6302258000001</v>
      </c>
      <c r="AB16" s="275">
        <v>3651.1007143000002</v>
      </c>
      <c r="AC16" s="275">
        <v>3772.2685806</v>
      </c>
      <c r="AD16" s="275">
        <v>3535.1921000000002</v>
      </c>
      <c r="AE16" s="275">
        <v>3440.6080645000002</v>
      </c>
      <c r="AF16" s="275">
        <v>4609.6876000000002</v>
      </c>
      <c r="AG16" s="275">
        <v>5636.8353225999999</v>
      </c>
      <c r="AH16" s="275">
        <v>5296.1345484000003</v>
      </c>
      <c r="AI16" s="275">
        <v>4822.0178333000003</v>
      </c>
      <c r="AJ16" s="275">
        <v>4327.4704516000002</v>
      </c>
      <c r="AK16" s="275">
        <v>3561.6693332999998</v>
      </c>
      <c r="AL16" s="275">
        <v>3794.8238710000001</v>
      </c>
      <c r="AM16" s="275">
        <v>3418.843871</v>
      </c>
      <c r="AN16" s="275">
        <v>4249.6734999999999</v>
      </c>
      <c r="AO16" s="275">
        <v>3817.1819354999998</v>
      </c>
      <c r="AP16" s="275">
        <v>3544.7274333</v>
      </c>
      <c r="AQ16" s="275">
        <v>3615.4831935000002</v>
      </c>
      <c r="AR16" s="275">
        <v>4531.1040999999996</v>
      </c>
      <c r="AS16" s="275">
        <v>5953.6126129000004</v>
      </c>
      <c r="AT16" s="275">
        <v>6308.8245806000004</v>
      </c>
      <c r="AU16" s="275">
        <v>5190.2322999999997</v>
      </c>
      <c r="AV16" s="275">
        <v>4372.9599355</v>
      </c>
      <c r="AW16" s="275">
        <v>3901.645</v>
      </c>
      <c r="AX16" s="275">
        <v>3872.3908710000001</v>
      </c>
      <c r="AY16" s="275">
        <v>4245.7503548000004</v>
      </c>
      <c r="AZ16" s="275">
        <v>4360.6682499999997</v>
      </c>
      <c r="BA16" s="275">
        <v>3962.3229354999999</v>
      </c>
      <c r="BB16" s="275">
        <v>3504.7921667000001</v>
      </c>
      <c r="BC16" s="275">
        <v>3701.7620000000002</v>
      </c>
      <c r="BD16" s="275">
        <v>4909.9690000000001</v>
      </c>
      <c r="BE16" s="338">
        <v>5974.5029999999997</v>
      </c>
      <c r="BF16" s="338">
        <v>6082.393</v>
      </c>
      <c r="BG16" s="338">
        <v>5038.3760000000002</v>
      </c>
      <c r="BH16" s="338">
        <v>4496.6970000000001</v>
      </c>
      <c r="BI16" s="338">
        <v>4157.83</v>
      </c>
      <c r="BJ16" s="338">
        <v>4395.8990000000003</v>
      </c>
      <c r="BK16" s="338">
        <v>4285.5050000000001</v>
      </c>
      <c r="BL16" s="338">
        <v>4626.9859999999999</v>
      </c>
      <c r="BM16" s="338">
        <v>4221.5169999999998</v>
      </c>
      <c r="BN16" s="338">
        <v>3966.8440000000001</v>
      </c>
      <c r="BO16" s="338">
        <v>4288.1149999999998</v>
      </c>
      <c r="BP16" s="338">
        <v>5420.2070000000003</v>
      </c>
      <c r="BQ16" s="338">
        <v>6142.4189999999999</v>
      </c>
      <c r="BR16" s="338">
        <v>6213.4930000000004</v>
      </c>
      <c r="BS16" s="338">
        <v>5049.1099999999997</v>
      </c>
      <c r="BT16" s="338">
        <v>4387.8440000000001</v>
      </c>
      <c r="BU16" s="338">
        <v>4216.6530000000002</v>
      </c>
      <c r="BV16" s="338">
        <v>4392.1130000000003</v>
      </c>
    </row>
    <row r="17" spans="1:74" ht="11.1" customHeight="1" x14ac:dyDescent="0.2">
      <c r="A17" s="556" t="s">
        <v>455</v>
      </c>
      <c r="B17" s="557" t="s">
        <v>1360</v>
      </c>
      <c r="C17" s="275">
        <v>39.599511935000002</v>
      </c>
      <c r="D17" s="275">
        <v>191.91176464</v>
      </c>
      <c r="E17" s="275">
        <v>12.080884515999999</v>
      </c>
      <c r="F17" s="275">
        <v>3.4696836666999999</v>
      </c>
      <c r="G17" s="275">
        <v>4.5183783871000003</v>
      </c>
      <c r="H17" s="275">
        <v>3.6330290000000001</v>
      </c>
      <c r="I17" s="275">
        <v>8.5641406452000002</v>
      </c>
      <c r="J17" s="275">
        <v>6.7177429031999996</v>
      </c>
      <c r="K17" s="275">
        <v>7.5440283333</v>
      </c>
      <c r="L17" s="275">
        <v>3.8946732258000001</v>
      </c>
      <c r="M17" s="275">
        <v>4.0448526666999998</v>
      </c>
      <c r="N17" s="275">
        <v>3.9867845161000002</v>
      </c>
      <c r="O17" s="275">
        <v>11.650656129</v>
      </c>
      <c r="P17" s="275">
        <v>22.893708965999998</v>
      </c>
      <c r="Q17" s="275">
        <v>3.3660777418999999</v>
      </c>
      <c r="R17" s="275">
        <v>3.7565943332999998</v>
      </c>
      <c r="S17" s="275">
        <v>3.6482754839</v>
      </c>
      <c r="T17" s="275">
        <v>4.0730946667000003</v>
      </c>
      <c r="U17" s="275">
        <v>10.449498387</v>
      </c>
      <c r="V17" s="275">
        <v>12.994212902999999</v>
      </c>
      <c r="W17" s="275">
        <v>6.6312280000000001</v>
      </c>
      <c r="X17" s="275">
        <v>6.7362916128999997</v>
      </c>
      <c r="Y17" s="275">
        <v>6.5094073333000004</v>
      </c>
      <c r="Z17" s="275">
        <v>11.397091613000001</v>
      </c>
      <c r="AA17" s="275">
        <v>7.3118009677</v>
      </c>
      <c r="AB17" s="275">
        <v>7.2909921429000004</v>
      </c>
      <c r="AC17" s="275">
        <v>3.9095125806</v>
      </c>
      <c r="AD17" s="275">
        <v>2.4246666666999999</v>
      </c>
      <c r="AE17" s="275">
        <v>4.0900648387</v>
      </c>
      <c r="AF17" s="275">
        <v>4.8211053333000002</v>
      </c>
      <c r="AG17" s="275">
        <v>3.7166899999999998</v>
      </c>
      <c r="AH17" s="275">
        <v>4.3664512902999997</v>
      </c>
      <c r="AI17" s="275">
        <v>3.694976</v>
      </c>
      <c r="AJ17" s="275">
        <v>2.2232851613000002</v>
      </c>
      <c r="AK17" s="275">
        <v>4.0447323332999998</v>
      </c>
      <c r="AL17" s="275">
        <v>56.134455484</v>
      </c>
      <c r="AM17" s="275">
        <v>146.11756097</v>
      </c>
      <c r="AN17" s="275">
        <v>4.0999678571000002</v>
      </c>
      <c r="AO17" s="275">
        <v>3.9029293547999999</v>
      </c>
      <c r="AP17" s="275">
        <v>5.6465249999999996</v>
      </c>
      <c r="AQ17" s="275">
        <v>5.9186458064999998</v>
      </c>
      <c r="AR17" s="275">
        <v>6.0777033332999997</v>
      </c>
      <c r="AS17" s="275">
        <v>6.1996364516</v>
      </c>
      <c r="AT17" s="275">
        <v>7.8568874193999996</v>
      </c>
      <c r="AU17" s="275">
        <v>4.2896109999999998</v>
      </c>
      <c r="AV17" s="275">
        <v>2.4697003226000001</v>
      </c>
      <c r="AW17" s="275">
        <v>5.3589243333000001</v>
      </c>
      <c r="AX17" s="275">
        <v>4.0418441935000002</v>
      </c>
      <c r="AY17" s="275">
        <v>20.850520323000001</v>
      </c>
      <c r="AZ17" s="275">
        <v>6.2229099999999997</v>
      </c>
      <c r="BA17" s="275">
        <v>3.4347919038999999</v>
      </c>
      <c r="BB17" s="275">
        <v>3.2337063180999999</v>
      </c>
      <c r="BC17" s="275">
        <v>3.9565510000000002</v>
      </c>
      <c r="BD17" s="275">
        <v>4.9752919999999996</v>
      </c>
      <c r="BE17" s="338">
        <v>8.0737939999999995</v>
      </c>
      <c r="BF17" s="338">
        <v>6.4501350000000004</v>
      </c>
      <c r="BG17" s="338">
        <v>4.5270510000000002</v>
      </c>
      <c r="BH17" s="338">
        <v>3.6895289999999998</v>
      </c>
      <c r="BI17" s="338">
        <v>5.4921920000000002</v>
      </c>
      <c r="BJ17" s="338">
        <v>9.7714649999999992</v>
      </c>
      <c r="BK17" s="338">
        <v>25.123719999999999</v>
      </c>
      <c r="BL17" s="338">
        <v>13.827669999999999</v>
      </c>
      <c r="BM17" s="338">
        <v>7.4865789999999999</v>
      </c>
      <c r="BN17" s="338">
        <v>3.1667209999999999</v>
      </c>
      <c r="BO17" s="338">
        <v>4.0337209999999999</v>
      </c>
      <c r="BP17" s="338">
        <v>5.0006089999999999</v>
      </c>
      <c r="BQ17" s="338">
        <v>8.5880340000000004</v>
      </c>
      <c r="BR17" s="338">
        <v>7.740653</v>
      </c>
      <c r="BS17" s="338">
        <v>4.7821129999999998</v>
      </c>
      <c r="BT17" s="338">
        <v>4.1530509999999996</v>
      </c>
      <c r="BU17" s="338">
        <v>8.0832890000000006</v>
      </c>
      <c r="BV17" s="338">
        <v>13.00093</v>
      </c>
    </row>
    <row r="18" spans="1:74" ht="11.1" customHeight="1" x14ac:dyDescent="0.2">
      <c r="A18" s="579"/>
      <c r="B18" s="131" t="s">
        <v>401</v>
      </c>
      <c r="C18" s="251"/>
      <c r="D18" s="251"/>
      <c r="E18" s="251"/>
      <c r="F18" s="251"/>
      <c r="G18" s="251"/>
      <c r="H18" s="251"/>
      <c r="I18" s="251"/>
      <c r="J18" s="251"/>
      <c r="K18" s="251"/>
      <c r="L18" s="251"/>
      <c r="M18" s="251"/>
      <c r="N18" s="251"/>
      <c r="O18" s="251"/>
      <c r="P18" s="251"/>
      <c r="Q18" s="251"/>
      <c r="R18" s="251"/>
      <c r="S18" s="251"/>
      <c r="T18" s="251"/>
      <c r="U18" s="251"/>
      <c r="V18" s="251"/>
      <c r="W18" s="251"/>
      <c r="X18" s="251"/>
      <c r="Y18" s="251"/>
      <c r="Z18" s="251"/>
      <c r="AA18" s="251"/>
      <c r="AB18" s="251"/>
      <c r="AC18" s="251"/>
      <c r="AD18" s="251"/>
      <c r="AE18" s="251"/>
      <c r="AF18" s="251"/>
      <c r="AG18" s="251"/>
      <c r="AH18" s="251"/>
      <c r="AI18" s="251"/>
      <c r="AJ18" s="251"/>
      <c r="AK18" s="251"/>
      <c r="AL18" s="251"/>
      <c r="AM18" s="251"/>
      <c r="AN18" s="251"/>
      <c r="AO18" s="251"/>
      <c r="AP18" s="251"/>
      <c r="AQ18" s="251"/>
      <c r="AR18" s="251"/>
      <c r="AS18" s="251"/>
      <c r="AT18" s="251"/>
      <c r="AU18" s="251"/>
      <c r="AV18" s="251"/>
      <c r="AW18" s="251"/>
      <c r="AX18" s="251"/>
      <c r="AY18" s="251"/>
      <c r="AZ18" s="251"/>
      <c r="BA18" s="251"/>
      <c r="BB18" s="251"/>
      <c r="BC18" s="251"/>
      <c r="BD18" s="251"/>
      <c r="BE18" s="364"/>
      <c r="BF18" s="364"/>
      <c r="BG18" s="364"/>
      <c r="BH18" s="364"/>
      <c r="BI18" s="364"/>
      <c r="BJ18" s="364"/>
      <c r="BK18" s="364"/>
      <c r="BL18" s="364"/>
      <c r="BM18" s="364"/>
      <c r="BN18" s="364"/>
      <c r="BO18" s="364"/>
      <c r="BP18" s="364"/>
      <c r="BQ18" s="364"/>
      <c r="BR18" s="364"/>
      <c r="BS18" s="364"/>
      <c r="BT18" s="364"/>
      <c r="BU18" s="364"/>
      <c r="BV18" s="364"/>
    </row>
    <row r="19" spans="1:74" ht="11.1" customHeight="1" x14ac:dyDescent="0.2">
      <c r="A19" s="554" t="s">
        <v>456</v>
      </c>
      <c r="B19" s="555" t="s">
        <v>1358</v>
      </c>
      <c r="C19" s="275">
        <v>937.11972934999994</v>
      </c>
      <c r="D19" s="275">
        <v>1013.9484657</v>
      </c>
      <c r="E19" s="275">
        <v>724.62638645000004</v>
      </c>
      <c r="F19" s="275">
        <v>624.82394033000003</v>
      </c>
      <c r="G19" s="275">
        <v>795.45932258000005</v>
      </c>
      <c r="H19" s="275">
        <v>1032.7481473</v>
      </c>
      <c r="I19" s="275">
        <v>1096.4144619000001</v>
      </c>
      <c r="J19" s="275">
        <v>1035.5108848</v>
      </c>
      <c r="K19" s="275">
        <v>925.16809833000002</v>
      </c>
      <c r="L19" s="275">
        <v>673.94843000000003</v>
      </c>
      <c r="M19" s="275">
        <v>635.76466067000001</v>
      </c>
      <c r="N19" s="275">
        <v>599.32715289999999</v>
      </c>
      <c r="O19" s="275">
        <v>786.66854161000003</v>
      </c>
      <c r="P19" s="275">
        <v>715.69482655000002</v>
      </c>
      <c r="Q19" s="275">
        <v>513.07357935000005</v>
      </c>
      <c r="R19" s="275">
        <v>540.94153800000004</v>
      </c>
      <c r="S19" s="275">
        <v>649.61858065000001</v>
      </c>
      <c r="T19" s="275">
        <v>965.40293299999996</v>
      </c>
      <c r="U19" s="275">
        <v>1084.1876454999999</v>
      </c>
      <c r="V19" s="275">
        <v>1062.1728499999999</v>
      </c>
      <c r="W19" s="275">
        <v>951.25467600000002</v>
      </c>
      <c r="X19" s="275">
        <v>789.30062096999995</v>
      </c>
      <c r="Y19" s="275">
        <v>670.25591099999997</v>
      </c>
      <c r="Z19" s="275">
        <v>903.59990645000005</v>
      </c>
      <c r="AA19" s="275">
        <v>850.10647613000003</v>
      </c>
      <c r="AB19" s="275">
        <v>666.21652463999999</v>
      </c>
      <c r="AC19" s="275">
        <v>627.14683484</v>
      </c>
      <c r="AD19" s="275">
        <v>645.60517532999995</v>
      </c>
      <c r="AE19" s="275">
        <v>749.72643645000005</v>
      </c>
      <c r="AF19" s="275">
        <v>887.72560266999994</v>
      </c>
      <c r="AG19" s="275">
        <v>991.21140967999997</v>
      </c>
      <c r="AH19" s="275">
        <v>927.30181774000005</v>
      </c>
      <c r="AI19" s="275">
        <v>784.35011967000003</v>
      </c>
      <c r="AJ19" s="275">
        <v>680.31793838999999</v>
      </c>
      <c r="AK19" s="275">
        <v>667.76142032999996</v>
      </c>
      <c r="AL19" s="275">
        <v>764.29883289999998</v>
      </c>
      <c r="AM19" s="275">
        <v>884.65133676999994</v>
      </c>
      <c r="AN19" s="275">
        <v>588.96922643000005</v>
      </c>
      <c r="AO19" s="275">
        <v>497.12177613</v>
      </c>
      <c r="AP19" s="275">
        <v>513.50816667000004</v>
      </c>
      <c r="AQ19" s="275">
        <v>662.84464516000003</v>
      </c>
      <c r="AR19" s="275">
        <v>833.724917</v>
      </c>
      <c r="AS19" s="275">
        <v>855.12006742000005</v>
      </c>
      <c r="AT19" s="275">
        <v>856.43998452000005</v>
      </c>
      <c r="AU19" s="275">
        <v>748.06146999999999</v>
      </c>
      <c r="AV19" s="275">
        <v>620.27912903000004</v>
      </c>
      <c r="AW19" s="275">
        <v>668.31603332999998</v>
      </c>
      <c r="AX19" s="275">
        <v>686.95783871000003</v>
      </c>
      <c r="AY19" s="275">
        <v>669.81238710000002</v>
      </c>
      <c r="AZ19" s="275">
        <v>526.87403571000004</v>
      </c>
      <c r="BA19" s="275">
        <v>512.58029032000002</v>
      </c>
      <c r="BB19" s="275">
        <v>422.17893333000001</v>
      </c>
      <c r="BC19" s="275">
        <v>576.08870000000002</v>
      </c>
      <c r="BD19" s="275">
        <v>627.19069999999999</v>
      </c>
      <c r="BE19" s="338">
        <v>693.29039999999998</v>
      </c>
      <c r="BF19" s="338">
        <v>752.03409999999997</v>
      </c>
      <c r="BG19" s="338">
        <v>568.4905</v>
      </c>
      <c r="BH19" s="338">
        <v>524.5489</v>
      </c>
      <c r="BI19" s="338">
        <v>464.4545</v>
      </c>
      <c r="BJ19" s="338">
        <v>595.58370000000002</v>
      </c>
      <c r="BK19" s="338">
        <v>624.11469999999997</v>
      </c>
      <c r="BL19" s="338">
        <v>538.64660000000003</v>
      </c>
      <c r="BM19" s="338">
        <v>411.9434</v>
      </c>
      <c r="BN19" s="338">
        <v>357.28410000000002</v>
      </c>
      <c r="BO19" s="338">
        <v>487.85860000000002</v>
      </c>
      <c r="BP19" s="338">
        <v>578.34400000000005</v>
      </c>
      <c r="BQ19" s="338">
        <v>676.5693</v>
      </c>
      <c r="BR19" s="338">
        <v>718.98270000000002</v>
      </c>
      <c r="BS19" s="338">
        <v>529.43489999999997</v>
      </c>
      <c r="BT19" s="338">
        <v>477.86599999999999</v>
      </c>
      <c r="BU19" s="338">
        <v>430.03399999999999</v>
      </c>
      <c r="BV19" s="338">
        <v>574.69920000000002</v>
      </c>
    </row>
    <row r="20" spans="1:74" ht="11.1" customHeight="1" x14ac:dyDescent="0.2">
      <c r="A20" s="554" t="s">
        <v>457</v>
      </c>
      <c r="B20" s="555" t="s">
        <v>1359</v>
      </c>
      <c r="C20" s="275">
        <v>14232.739031999999</v>
      </c>
      <c r="D20" s="275">
        <v>14891.440821</v>
      </c>
      <c r="E20" s="275">
        <v>13914.475710000001</v>
      </c>
      <c r="F20" s="275">
        <v>13866.795633</v>
      </c>
      <c r="G20" s="275">
        <v>15046.63429</v>
      </c>
      <c r="H20" s="275">
        <v>17965.843733000002</v>
      </c>
      <c r="I20" s="275">
        <v>19856.664387000001</v>
      </c>
      <c r="J20" s="275">
        <v>19236.640805999999</v>
      </c>
      <c r="K20" s="275">
        <v>17035.706233000001</v>
      </c>
      <c r="L20" s="275">
        <v>14615.602709999999</v>
      </c>
      <c r="M20" s="275">
        <v>14617.1351</v>
      </c>
      <c r="N20" s="275">
        <v>14906.375871</v>
      </c>
      <c r="O20" s="275">
        <v>14506.246547999999</v>
      </c>
      <c r="P20" s="275">
        <v>13922.684552000001</v>
      </c>
      <c r="Q20" s="275">
        <v>14614.436032</v>
      </c>
      <c r="R20" s="275">
        <v>14470.001333</v>
      </c>
      <c r="S20" s="275">
        <v>15966.082</v>
      </c>
      <c r="T20" s="275">
        <v>19100.281200000001</v>
      </c>
      <c r="U20" s="275">
        <v>20864.808968000001</v>
      </c>
      <c r="V20" s="275">
        <v>20492.202968000001</v>
      </c>
      <c r="W20" s="275">
        <v>17883.059432999999</v>
      </c>
      <c r="X20" s="275">
        <v>13934.742355</v>
      </c>
      <c r="Y20" s="275">
        <v>12995.018233000001</v>
      </c>
      <c r="Z20" s="275">
        <v>12173.977258000001</v>
      </c>
      <c r="AA20" s="275">
        <v>11809.056742000001</v>
      </c>
      <c r="AB20" s="275">
        <v>12090.728143</v>
      </c>
      <c r="AC20" s="275">
        <v>13408.430677</v>
      </c>
      <c r="AD20" s="275">
        <v>13441.299067</v>
      </c>
      <c r="AE20" s="275">
        <v>14748.866871</v>
      </c>
      <c r="AF20" s="275">
        <v>17405.127700000001</v>
      </c>
      <c r="AG20" s="275">
        <v>20412.301387</v>
      </c>
      <c r="AH20" s="275">
        <v>19140.111613000001</v>
      </c>
      <c r="AI20" s="275">
        <v>16477.912333</v>
      </c>
      <c r="AJ20" s="275">
        <v>14201.205452</v>
      </c>
      <c r="AK20" s="275">
        <v>12914.260899999999</v>
      </c>
      <c r="AL20" s="275">
        <v>14695.499645</v>
      </c>
      <c r="AM20" s="275">
        <v>15497.144419</v>
      </c>
      <c r="AN20" s="275">
        <v>14620.175929000001</v>
      </c>
      <c r="AO20" s="275">
        <v>14082.597742</v>
      </c>
      <c r="AP20" s="275">
        <v>14378.299000000001</v>
      </c>
      <c r="AQ20" s="275">
        <v>17619.183258000001</v>
      </c>
      <c r="AR20" s="275">
        <v>19767.779567000001</v>
      </c>
      <c r="AS20" s="275">
        <v>22902.134580999998</v>
      </c>
      <c r="AT20" s="275">
        <v>21763.949871000001</v>
      </c>
      <c r="AU20" s="275">
        <v>20594.795833</v>
      </c>
      <c r="AV20" s="275">
        <v>17079.649032000001</v>
      </c>
      <c r="AW20" s="275">
        <v>14611.771667000001</v>
      </c>
      <c r="AX20" s="275">
        <v>13452.022096999999</v>
      </c>
      <c r="AY20" s="275">
        <v>15301.172387000001</v>
      </c>
      <c r="AZ20" s="275">
        <v>15493.096750000001</v>
      </c>
      <c r="BA20" s="275">
        <v>14736.374516</v>
      </c>
      <c r="BB20" s="275">
        <v>14417.0038</v>
      </c>
      <c r="BC20" s="275">
        <v>17685.48</v>
      </c>
      <c r="BD20" s="275">
        <v>20974.41</v>
      </c>
      <c r="BE20" s="338">
        <v>23585.23</v>
      </c>
      <c r="BF20" s="338">
        <v>23554.36</v>
      </c>
      <c r="BG20" s="338">
        <v>19153.849999999999</v>
      </c>
      <c r="BH20" s="338">
        <v>16691.71</v>
      </c>
      <c r="BI20" s="338">
        <v>14900.95</v>
      </c>
      <c r="BJ20" s="338">
        <v>15174.43</v>
      </c>
      <c r="BK20" s="338">
        <v>15618.75</v>
      </c>
      <c r="BL20" s="338">
        <v>15290.74</v>
      </c>
      <c r="BM20" s="338">
        <v>14739.71</v>
      </c>
      <c r="BN20" s="338">
        <v>14845.55</v>
      </c>
      <c r="BO20" s="338">
        <v>17465.509999999998</v>
      </c>
      <c r="BP20" s="338">
        <v>20549.59</v>
      </c>
      <c r="BQ20" s="338">
        <v>23538.5</v>
      </c>
      <c r="BR20" s="338">
        <v>23755.33</v>
      </c>
      <c r="BS20" s="338">
        <v>19291.919999999998</v>
      </c>
      <c r="BT20" s="338">
        <v>16744.55</v>
      </c>
      <c r="BU20" s="338">
        <v>14850.42</v>
      </c>
      <c r="BV20" s="338">
        <v>15060.43</v>
      </c>
    </row>
    <row r="21" spans="1:74" ht="11.1" customHeight="1" x14ac:dyDescent="0.2">
      <c r="A21" s="556" t="s">
        <v>458</v>
      </c>
      <c r="B21" s="557" t="s">
        <v>1360</v>
      </c>
      <c r="C21" s="275">
        <v>69.568598065000003</v>
      </c>
      <c r="D21" s="275">
        <v>125.55912035999999</v>
      </c>
      <c r="E21" s="275">
        <v>38.769032258000003</v>
      </c>
      <c r="F21" s="275">
        <v>42.872133333000001</v>
      </c>
      <c r="G21" s="275">
        <v>48.865580645000001</v>
      </c>
      <c r="H21" s="275">
        <v>40.305100000000003</v>
      </c>
      <c r="I21" s="275">
        <v>57.538741934999997</v>
      </c>
      <c r="J21" s="275">
        <v>49.077258065000002</v>
      </c>
      <c r="K21" s="275">
        <v>48.381100000000004</v>
      </c>
      <c r="L21" s="275">
        <v>43.178903226000003</v>
      </c>
      <c r="M21" s="275">
        <v>36.806800000000003</v>
      </c>
      <c r="N21" s="275">
        <v>41.479741935</v>
      </c>
      <c r="O21" s="275">
        <v>68.887769676999994</v>
      </c>
      <c r="P21" s="275">
        <v>50.403448275999999</v>
      </c>
      <c r="Q21" s="275">
        <v>48.007657096999999</v>
      </c>
      <c r="R21" s="275">
        <v>51.670779000000003</v>
      </c>
      <c r="S21" s="275">
        <v>54.907196773999999</v>
      </c>
      <c r="T21" s="275">
        <v>61.144241999999998</v>
      </c>
      <c r="U21" s="275">
        <v>71.471015484000006</v>
      </c>
      <c r="V21" s="275">
        <v>67.886451613000006</v>
      </c>
      <c r="W21" s="275">
        <v>56.819400000000002</v>
      </c>
      <c r="X21" s="275">
        <v>33.425290322999999</v>
      </c>
      <c r="Y21" s="275">
        <v>47.717791667</v>
      </c>
      <c r="Z21" s="275">
        <v>49.121209032000003</v>
      </c>
      <c r="AA21" s="275">
        <v>54.300382581000001</v>
      </c>
      <c r="AB21" s="275">
        <v>44.780267143000003</v>
      </c>
      <c r="AC21" s="275">
        <v>41.528302257999997</v>
      </c>
      <c r="AD21" s="275">
        <v>23.902321333</v>
      </c>
      <c r="AE21" s="275">
        <v>50.120319676999998</v>
      </c>
      <c r="AF21" s="275">
        <v>54.022366667</v>
      </c>
      <c r="AG21" s="275">
        <v>47.499419355000001</v>
      </c>
      <c r="AH21" s="275">
        <v>41.384153226000002</v>
      </c>
      <c r="AI21" s="275">
        <v>39.713566667000002</v>
      </c>
      <c r="AJ21" s="275">
        <v>31.804467097</v>
      </c>
      <c r="AK21" s="275">
        <v>41.832695332999997</v>
      </c>
      <c r="AL21" s="275">
        <v>47.579983226000003</v>
      </c>
      <c r="AM21" s="275">
        <v>141.4076929</v>
      </c>
      <c r="AN21" s="275">
        <v>38.249906070999998</v>
      </c>
      <c r="AO21" s="275">
        <v>32.448140967999997</v>
      </c>
      <c r="AP21" s="275">
        <v>35.935482667000002</v>
      </c>
      <c r="AQ21" s="275">
        <v>28.952375805999999</v>
      </c>
      <c r="AR21" s="275">
        <v>52.597005000000003</v>
      </c>
      <c r="AS21" s="275">
        <v>46.603282258</v>
      </c>
      <c r="AT21" s="275">
        <v>47.524076452000003</v>
      </c>
      <c r="AU21" s="275">
        <v>49.880025000000003</v>
      </c>
      <c r="AV21" s="275">
        <v>30.574596129</v>
      </c>
      <c r="AW21" s="275">
        <v>36.640362000000003</v>
      </c>
      <c r="AX21" s="275">
        <v>43.174411290000002</v>
      </c>
      <c r="AY21" s="275">
        <v>45.351080000000003</v>
      </c>
      <c r="AZ21" s="275">
        <v>39.407588570999998</v>
      </c>
      <c r="BA21" s="275">
        <v>32.604047860000001</v>
      </c>
      <c r="BB21" s="275">
        <v>25.673312635999999</v>
      </c>
      <c r="BC21" s="275">
        <v>46.562010000000001</v>
      </c>
      <c r="BD21" s="275">
        <v>46.699010000000001</v>
      </c>
      <c r="BE21" s="338">
        <v>52.185389999999998</v>
      </c>
      <c r="BF21" s="338">
        <v>50.48386</v>
      </c>
      <c r="BG21" s="338">
        <v>44.64808</v>
      </c>
      <c r="BH21" s="338">
        <v>38.91151</v>
      </c>
      <c r="BI21" s="338">
        <v>35.500590000000003</v>
      </c>
      <c r="BJ21" s="338">
        <v>47.190739999999998</v>
      </c>
      <c r="BK21" s="338">
        <v>64.879869999999997</v>
      </c>
      <c r="BL21" s="338">
        <v>49.084589999999999</v>
      </c>
      <c r="BM21" s="338">
        <v>41.376669999999997</v>
      </c>
      <c r="BN21" s="338">
        <v>35.166910000000001</v>
      </c>
      <c r="BO21" s="338">
        <v>48.046599999999998</v>
      </c>
      <c r="BP21" s="338">
        <v>49.150869999999998</v>
      </c>
      <c r="BQ21" s="338">
        <v>53.943379999999998</v>
      </c>
      <c r="BR21" s="338">
        <v>51.381990000000002</v>
      </c>
      <c r="BS21" s="338">
        <v>44.916469999999997</v>
      </c>
      <c r="BT21" s="338">
        <v>38.45693</v>
      </c>
      <c r="BU21" s="338">
        <v>35.196449999999999</v>
      </c>
      <c r="BV21" s="338">
        <v>47.198709999999998</v>
      </c>
    </row>
    <row r="22" spans="1:74" ht="11.1" customHeight="1" x14ac:dyDescent="0.2">
      <c r="A22" s="579"/>
      <c r="B22" s="131" t="s">
        <v>411</v>
      </c>
      <c r="C22" s="251"/>
      <c r="D22" s="251"/>
      <c r="E22" s="251"/>
      <c r="F22" s="251"/>
      <c r="G22" s="251"/>
      <c r="H22" s="251"/>
      <c r="I22" s="251"/>
      <c r="J22" s="251"/>
      <c r="K22" s="251"/>
      <c r="L22" s="251"/>
      <c r="M22" s="251"/>
      <c r="N22" s="251"/>
      <c r="O22" s="251"/>
      <c r="P22" s="251"/>
      <c r="Q22" s="251"/>
      <c r="R22" s="251"/>
      <c r="S22" s="251"/>
      <c r="T22" s="251"/>
      <c r="U22" s="251"/>
      <c r="V22" s="251"/>
      <c r="W22" s="251"/>
      <c r="X22" s="251"/>
      <c r="Y22" s="251"/>
      <c r="Z22" s="251"/>
      <c r="AA22" s="251"/>
      <c r="AB22" s="251"/>
      <c r="AC22" s="251"/>
      <c r="AD22" s="251"/>
      <c r="AE22" s="251"/>
      <c r="AF22" s="251"/>
      <c r="AG22" s="251"/>
      <c r="AH22" s="251"/>
      <c r="AI22" s="251"/>
      <c r="AJ22" s="251"/>
      <c r="AK22" s="251"/>
      <c r="AL22" s="251"/>
      <c r="AM22" s="251"/>
      <c r="AN22" s="251"/>
      <c r="AO22" s="251"/>
      <c r="AP22" s="251"/>
      <c r="AQ22" s="251"/>
      <c r="AR22" s="251"/>
      <c r="AS22" s="251"/>
      <c r="AT22" s="251"/>
      <c r="AU22" s="251"/>
      <c r="AV22" s="251"/>
      <c r="AW22" s="251"/>
      <c r="AX22" s="251"/>
      <c r="AY22" s="251"/>
      <c r="AZ22" s="251"/>
      <c r="BA22" s="251"/>
      <c r="BB22" s="251"/>
      <c r="BC22" s="251"/>
      <c r="BD22" s="251"/>
      <c r="BE22" s="364"/>
      <c r="BF22" s="364"/>
      <c r="BG22" s="364"/>
      <c r="BH22" s="364"/>
      <c r="BI22" s="364"/>
      <c r="BJ22" s="364"/>
      <c r="BK22" s="364"/>
      <c r="BL22" s="364"/>
      <c r="BM22" s="364"/>
      <c r="BN22" s="364"/>
      <c r="BO22" s="364"/>
      <c r="BP22" s="364"/>
      <c r="BQ22" s="364"/>
      <c r="BR22" s="364"/>
      <c r="BS22" s="364"/>
      <c r="BT22" s="364"/>
      <c r="BU22" s="364"/>
      <c r="BV22" s="364"/>
    </row>
    <row r="23" spans="1:74" ht="11.1" customHeight="1" x14ac:dyDescent="0.2">
      <c r="A23" s="554" t="s">
        <v>459</v>
      </c>
      <c r="B23" s="555" t="s">
        <v>1358</v>
      </c>
      <c r="C23" s="275">
        <v>914.14582515999996</v>
      </c>
      <c r="D23" s="275">
        <v>956.28337213999998</v>
      </c>
      <c r="E23" s="275">
        <v>779.65511193999998</v>
      </c>
      <c r="F23" s="275">
        <v>673.93542833000004</v>
      </c>
      <c r="G23" s="275">
        <v>691.58603934999996</v>
      </c>
      <c r="H23" s="275">
        <v>856.74470699999995</v>
      </c>
      <c r="I23" s="275">
        <v>940.00906194000004</v>
      </c>
      <c r="J23" s="275">
        <v>905.46329032000006</v>
      </c>
      <c r="K23" s="275">
        <v>831.65654167000002</v>
      </c>
      <c r="L23" s="275">
        <v>707.82737935</v>
      </c>
      <c r="M23" s="275">
        <v>639.37900000000002</v>
      </c>
      <c r="N23" s="275">
        <v>647.87684258000002</v>
      </c>
      <c r="O23" s="275">
        <v>806.85310387000004</v>
      </c>
      <c r="P23" s="275">
        <v>690.98434103</v>
      </c>
      <c r="Q23" s="275">
        <v>527.42202225999995</v>
      </c>
      <c r="R23" s="275">
        <v>527.44250199999999</v>
      </c>
      <c r="S23" s="275">
        <v>548.10098129000005</v>
      </c>
      <c r="T23" s="275">
        <v>791.05870200000004</v>
      </c>
      <c r="U23" s="275">
        <v>877.49227839000002</v>
      </c>
      <c r="V23" s="275">
        <v>889.62805387000003</v>
      </c>
      <c r="W23" s="275">
        <v>753.04449933000001</v>
      </c>
      <c r="X23" s="275">
        <v>630.16964515999996</v>
      </c>
      <c r="Y23" s="275">
        <v>600.20236666999995</v>
      </c>
      <c r="Z23" s="275">
        <v>772.69880516000001</v>
      </c>
      <c r="AA23" s="275">
        <v>806.45207160999996</v>
      </c>
      <c r="AB23" s="275">
        <v>697.78283464000003</v>
      </c>
      <c r="AC23" s="275">
        <v>641.02334226000005</v>
      </c>
      <c r="AD23" s="275">
        <v>586.02761199999998</v>
      </c>
      <c r="AE23" s="275">
        <v>619.7973829</v>
      </c>
      <c r="AF23" s="275">
        <v>755.379773</v>
      </c>
      <c r="AG23" s="275">
        <v>862.59483387</v>
      </c>
      <c r="AH23" s="275">
        <v>796.75212968000005</v>
      </c>
      <c r="AI23" s="275">
        <v>691.47985667</v>
      </c>
      <c r="AJ23" s="275">
        <v>621.46249677000003</v>
      </c>
      <c r="AK23" s="275">
        <v>684.98708867000005</v>
      </c>
      <c r="AL23" s="275">
        <v>752.49405709999996</v>
      </c>
      <c r="AM23" s="275">
        <v>836.92281709999997</v>
      </c>
      <c r="AN23" s="275">
        <v>740.98773929000004</v>
      </c>
      <c r="AO23" s="275">
        <v>650.76676644999998</v>
      </c>
      <c r="AP23" s="275">
        <v>594.67843067000001</v>
      </c>
      <c r="AQ23" s="275">
        <v>628.21681935000004</v>
      </c>
      <c r="AR23" s="275">
        <v>740.68493566999996</v>
      </c>
      <c r="AS23" s="275">
        <v>831.47135032000006</v>
      </c>
      <c r="AT23" s="275">
        <v>824.82606677000001</v>
      </c>
      <c r="AU23" s="275">
        <v>719.49090166999997</v>
      </c>
      <c r="AV23" s="275">
        <v>640.74650710000003</v>
      </c>
      <c r="AW23" s="275">
        <v>711.77630466999994</v>
      </c>
      <c r="AX23" s="275">
        <v>727.56415838999999</v>
      </c>
      <c r="AY23" s="275">
        <v>761.16330129000005</v>
      </c>
      <c r="AZ23" s="275">
        <v>723.11042321000002</v>
      </c>
      <c r="BA23" s="275">
        <v>615.93277096999998</v>
      </c>
      <c r="BB23" s="275">
        <v>469.42348339</v>
      </c>
      <c r="BC23" s="275">
        <v>471.47829999999999</v>
      </c>
      <c r="BD23" s="275">
        <v>545.17880000000002</v>
      </c>
      <c r="BE23" s="338">
        <v>685.76379999999995</v>
      </c>
      <c r="BF23" s="338">
        <v>703.23289999999997</v>
      </c>
      <c r="BG23" s="338">
        <v>559.10069999999996</v>
      </c>
      <c r="BH23" s="338">
        <v>531.90340000000003</v>
      </c>
      <c r="BI23" s="338">
        <v>523.11680000000001</v>
      </c>
      <c r="BJ23" s="338">
        <v>571.43269999999995</v>
      </c>
      <c r="BK23" s="338">
        <v>664.42330000000004</v>
      </c>
      <c r="BL23" s="338">
        <v>634.27729999999997</v>
      </c>
      <c r="BM23" s="338">
        <v>555.21230000000003</v>
      </c>
      <c r="BN23" s="338">
        <v>441.9708</v>
      </c>
      <c r="BO23" s="338">
        <v>479.33499999999998</v>
      </c>
      <c r="BP23" s="338">
        <v>600.23689999999999</v>
      </c>
      <c r="BQ23" s="338">
        <v>707.3623</v>
      </c>
      <c r="BR23" s="338">
        <v>721.7722</v>
      </c>
      <c r="BS23" s="338">
        <v>576.85990000000004</v>
      </c>
      <c r="BT23" s="338">
        <v>537.6173</v>
      </c>
      <c r="BU23" s="338">
        <v>537.69479999999999</v>
      </c>
      <c r="BV23" s="338">
        <v>568.6893</v>
      </c>
    </row>
    <row r="24" spans="1:74" ht="11.1" customHeight="1" x14ac:dyDescent="0.2">
      <c r="A24" s="554" t="s">
        <v>460</v>
      </c>
      <c r="B24" s="555" t="s">
        <v>1359</v>
      </c>
      <c r="C24" s="275">
        <v>2115.9322258000002</v>
      </c>
      <c r="D24" s="275">
        <v>2532.5866786000001</v>
      </c>
      <c r="E24" s="275">
        <v>2314.3264515999999</v>
      </c>
      <c r="F24" s="275">
        <v>1799.5401667000001</v>
      </c>
      <c r="G24" s="275">
        <v>1752.6205484</v>
      </c>
      <c r="H24" s="275">
        <v>2327.9729667000001</v>
      </c>
      <c r="I24" s="275">
        <v>2953.433</v>
      </c>
      <c r="J24" s="275">
        <v>2528.5653225999999</v>
      </c>
      <c r="K24" s="275">
        <v>2397.6300667</v>
      </c>
      <c r="L24" s="275">
        <v>1891.9295483999999</v>
      </c>
      <c r="M24" s="275">
        <v>2114.3507332999998</v>
      </c>
      <c r="N24" s="275">
        <v>2477.1585805999998</v>
      </c>
      <c r="O24" s="275">
        <v>2479.4258064999999</v>
      </c>
      <c r="P24" s="275">
        <v>2627.2679655000002</v>
      </c>
      <c r="Q24" s="275">
        <v>2764.3705484000002</v>
      </c>
      <c r="R24" s="275">
        <v>2646.4674</v>
      </c>
      <c r="S24" s="275">
        <v>2602.11</v>
      </c>
      <c r="T24" s="275">
        <v>3238.8078332999999</v>
      </c>
      <c r="U24" s="275">
        <v>3957.5149031999999</v>
      </c>
      <c r="V24" s="275">
        <v>4104.3254515999997</v>
      </c>
      <c r="W24" s="275">
        <v>2676.9736333000001</v>
      </c>
      <c r="X24" s="275">
        <v>2227.1707096999999</v>
      </c>
      <c r="Y24" s="275">
        <v>2323.1816333000002</v>
      </c>
      <c r="Z24" s="275">
        <v>2158.7748387000001</v>
      </c>
      <c r="AA24" s="275">
        <v>2122.5267742000001</v>
      </c>
      <c r="AB24" s="275">
        <v>2060.1860000000001</v>
      </c>
      <c r="AC24" s="275">
        <v>2606.1034516</v>
      </c>
      <c r="AD24" s="275">
        <v>1979.1677333</v>
      </c>
      <c r="AE24" s="275">
        <v>1984.0765805999999</v>
      </c>
      <c r="AF24" s="275">
        <v>2838.1350667000002</v>
      </c>
      <c r="AG24" s="275">
        <v>3732.9731935</v>
      </c>
      <c r="AH24" s="275">
        <v>2998.4024515999999</v>
      </c>
      <c r="AI24" s="275">
        <v>2804.7200333000001</v>
      </c>
      <c r="AJ24" s="275">
        <v>2463.5694838999998</v>
      </c>
      <c r="AK24" s="275">
        <v>2494.5428667000001</v>
      </c>
      <c r="AL24" s="275">
        <v>3151.7711613000001</v>
      </c>
      <c r="AM24" s="275">
        <v>3245.3826451999998</v>
      </c>
      <c r="AN24" s="275">
        <v>3048.6275357</v>
      </c>
      <c r="AO24" s="275">
        <v>3103.3517741999999</v>
      </c>
      <c r="AP24" s="275">
        <v>3013.1898667</v>
      </c>
      <c r="AQ24" s="275">
        <v>3637.9079354999999</v>
      </c>
      <c r="AR24" s="275">
        <v>3586.5895667</v>
      </c>
      <c r="AS24" s="275">
        <v>4545.7356452000004</v>
      </c>
      <c r="AT24" s="275">
        <v>4431.0939031999997</v>
      </c>
      <c r="AU24" s="275">
        <v>3930.8435333000002</v>
      </c>
      <c r="AV24" s="275">
        <v>3111.5360968</v>
      </c>
      <c r="AW24" s="275">
        <v>2866.0416332999998</v>
      </c>
      <c r="AX24" s="275">
        <v>2749.6937742</v>
      </c>
      <c r="AY24" s="275">
        <v>3300.4181935000001</v>
      </c>
      <c r="AZ24" s="275">
        <v>3515.3355000000001</v>
      </c>
      <c r="BA24" s="275">
        <v>3292.5044839000002</v>
      </c>
      <c r="BB24" s="275">
        <v>3284.3807999999999</v>
      </c>
      <c r="BC24" s="275">
        <v>3409.7260000000001</v>
      </c>
      <c r="BD24" s="275">
        <v>4208.2150000000001</v>
      </c>
      <c r="BE24" s="338">
        <v>5391.6480000000001</v>
      </c>
      <c r="BF24" s="338">
        <v>5148.6679999999997</v>
      </c>
      <c r="BG24" s="338">
        <v>4088.2579999999998</v>
      </c>
      <c r="BH24" s="338">
        <v>3521.7080000000001</v>
      </c>
      <c r="BI24" s="338">
        <v>3208.0630000000001</v>
      </c>
      <c r="BJ24" s="338">
        <v>3206.4609999999998</v>
      </c>
      <c r="BK24" s="338">
        <v>3206.1970000000001</v>
      </c>
      <c r="BL24" s="338">
        <v>3357.7669999999998</v>
      </c>
      <c r="BM24" s="338">
        <v>3102.61</v>
      </c>
      <c r="BN24" s="338">
        <v>3030.6950000000002</v>
      </c>
      <c r="BO24" s="338">
        <v>3147.0259999999998</v>
      </c>
      <c r="BP24" s="338">
        <v>3821.2370000000001</v>
      </c>
      <c r="BQ24" s="338">
        <v>5245.4930000000004</v>
      </c>
      <c r="BR24" s="338">
        <v>4936.6419999999998</v>
      </c>
      <c r="BS24" s="338">
        <v>3668.078</v>
      </c>
      <c r="BT24" s="338">
        <v>3091.8290000000002</v>
      </c>
      <c r="BU24" s="338">
        <v>2620.8319999999999</v>
      </c>
      <c r="BV24" s="338">
        <v>3047.6179999999999</v>
      </c>
    </row>
    <row r="25" spans="1:74" ht="11.1" customHeight="1" x14ac:dyDescent="0.2">
      <c r="A25" s="556" t="s">
        <v>461</v>
      </c>
      <c r="B25" s="557" t="s">
        <v>1360</v>
      </c>
      <c r="C25" s="275">
        <v>24.555329032</v>
      </c>
      <c r="D25" s="275">
        <v>27.887104286</v>
      </c>
      <c r="E25" s="275">
        <v>18.597083225999999</v>
      </c>
      <c r="F25" s="275">
        <v>17.942615666999998</v>
      </c>
      <c r="G25" s="275">
        <v>20.962380323000001</v>
      </c>
      <c r="H25" s="275">
        <v>27.977886000000002</v>
      </c>
      <c r="I25" s="275">
        <v>25.819332902999999</v>
      </c>
      <c r="J25" s="275">
        <v>24.956609355000001</v>
      </c>
      <c r="K25" s="275">
        <v>23.225570000000001</v>
      </c>
      <c r="L25" s="275">
        <v>12.428536451999999</v>
      </c>
      <c r="M25" s="275">
        <v>23.549638667</v>
      </c>
      <c r="N25" s="275">
        <v>15.13417871</v>
      </c>
      <c r="O25" s="275">
        <v>15.869265161</v>
      </c>
      <c r="P25" s="275">
        <v>22.633418621000001</v>
      </c>
      <c r="Q25" s="275">
        <v>19.663127418999998</v>
      </c>
      <c r="R25" s="275">
        <v>21.268169332999999</v>
      </c>
      <c r="S25" s="275">
        <v>18.171230323</v>
      </c>
      <c r="T25" s="275">
        <v>17.999358666999999</v>
      </c>
      <c r="U25" s="275">
        <v>18.209879999999998</v>
      </c>
      <c r="V25" s="275">
        <v>19.618712257999999</v>
      </c>
      <c r="W25" s="275">
        <v>14.592936999999999</v>
      </c>
      <c r="X25" s="275">
        <v>15.548225806</v>
      </c>
      <c r="Y25" s="275">
        <v>15.086879333000001</v>
      </c>
      <c r="Z25" s="275">
        <v>17.140409032000001</v>
      </c>
      <c r="AA25" s="275">
        <v>18.275179999999999</v>
      </c>
      <c r="AB25" s="275">
        <v>15.116399286</v>
      </c>
      <c r="AC25" s="275">
        <v>12.156525805999999</v>
      </c>
      <c r="AD25" s="275">
        <v>15.029367000000001</v>
      </c>
      <c r="AE25" s="275">
        <v>19.163687097</v>
      </c>
      <c r="AF25" s="275">
        <v>20.231786</v>
      </c>
      <c r="AG25" s="275">
        <v>17.80256129</v>
      </c>
      <c r="AH25" s="275">
        <v>19.063894194</v>
      </c>
      <c r="AI25" s="275">
        <v>17.236747000000001</v>
      </c>
      <c r="AJ25" s="275">
        <v>17.96659129</v>
      </c>
      <c r="AK25" s="275">
        <v>19.864626667</v>
      </c>
      <c r="AL25" s="275">
        <v>17.237500322999999</v>
      </c>
      <c r="AM25" s="275">
        <v>24.096069031999999</v>
      </c>
      <c r="AN25" s="275">
        <v>18.053179285999999</v>
      </c>
      <c r="AO25" s="275">
        <v>15.560147097</v>
      </c>
      <c r="AP25" s="275">
        <v>14.644216332999999</v>
      </c>
      <c r="AQ25" s="275">
        <v>11.982089999999999</v>
      </c>
      <c r="AR25" s="275">
        <v>18.763172999999998</v>
      </c>
      <c r="AS25" s="275">
        <v>17.467794839</v>
      </c>
      <c r="AT25" s="275">
        <v>16.024076774000001</v>
      </c>
      <c r="AU25" s="275">
        <v>16.887095333000001</v>
      </c>
      <c r="AV25" s="275">
        <v>10.951916129000001</v>
      </c>
      <c r="AW25" s="275">
        <v>15.263166667</v>
      </c>
      <c r="AX25" s="275">
        <v>16.481387096999999</v>
      </c>
      <c r="AY25" s="275">
        <v>18.633968065000001</v>
      </c>
      <c r="AZ25" s="275">
        <v>16.482329285999999</v>
      </c>
      <c r="BA25" s="275">
        <v>16.670461522</v>
      </c>
      <c r="BB25" s="275">
        <v>8.1019089325000007</v>
      </c>
      <c r="BC25" s="275">
        <v>13.101839999999999</v>
      </c>
      <c r="BD25" s="275">
        <v>16.34299</v>
      </c>
      <c r="BE25" s="338">
        <v>18.759409999999999</v>
      </c>
      <c r="BF25" s="338">
        <v>19.427160000000001</v>
      </c>
      <c r="BG25" s="338">
        <v>17.295210000000001</v>
      </c>
      <c r="BH25" s="338">
        <v>13.403130000000001</v>
      </c>
      <c r="BI25" s="338">
        <v>16.675750000000001</v>
      </c>
      <c r="BJ25" s="338">
        <v>16.37218</v>
      </c>
      <c r="BK25" s="338">
        <v>18.93385</v>
      </c>
      <c r="BL25" s="338">
        <v>18.93469</v>
      </c>
      <c r="BM25" s="338">
        <v>17.263300000000001</v>
      </c>
      <c r="BN25" s="338">
        <v>15.001709999999999</v>
      </c>
      <c r="BO25" s="338">
        <v>17.067699999999999</v>
      </c>
      <c r="BP25" s="338">
        <v>19.328759999999999</v>
      </c>
      <c r="BQ25" s="338">
        <v>20.403590000000001</v>
      </c>
      <c r="BR25" s="338">
        <v>20.24166</v>
      </c>
      <c r="BS25" s="338">
        <v>17.48376</v>
      </c>
      <c r="BT25" s="338">
        <v>13.26829</v>
      </c>
      <c r="BU25" s="338">
        <v>16.298449999999999</v>
      </c>
      <c r="BV25" s="338">
        <v>16.325690000000002</v>
      </c>
    </row>
    <row r="26" spans="1:74" ht="11.1" customHeight="1" x14ac:dyDescent="0.2">
      <c r="A26" s="579"/>
      <c r="B26" s="131" t="s">
        <v>421</v>
      </c>
      <c r="C26" s="251"/>
      <c r="D26" s="251"/>
      <c r="E26" s="251"/>
      <c r="F26" s="251"/>
      <c r="G26" s="251"/>
      <c r="H26" s="251"/>
      <c r="I26" s="251"/>
      <c r="J26" s="251"/>
      <c r="K26" s="251"/>
      <c r="L26" s="251"/>
      <c r="M26" s="251"/>
      <c r="N26" s="251"/>
      <c r="O26" s="251"/>
      <c r="P26" s="251"/>
      <c r="Q26" s="251"/>
      <c r="R26" s="251"/>
      <c r="S26" s="251"/>
      <c r="T26" s="251"/>
      <c r="U26" s="251"/>
      <c r="V26" s="251"/>
      <c r="W26" s="251"/>
      <c r="X26" s="251"/>
      <c r="Y26" s="251"/>
      <c r="Z26" s="251"/>
      <c r="AA26" s="251"/>
      <c r="AB26" s="251"/>
      <c r="AC26" s="251"/>
      <c r="AD26" s="251"/>
      <c r="AE26" s="251"/>
      <c r="AF26" s="251"/>
      <c r="AG26" s="251"/>
      <c r="AH26" s="251"/>
      <c r="AI26" s="251"/>
      <c r="AJ26" s="251"/>
      <c r="AK26" s="251"/>
      <c r="AL26" s="251"/>
      <c r="AM26" s="251"/>
      <c r="AN26" s="251"/>
      <c r="AO26" s="251"/>
      <c r="AP26" s="251"/>
      <c r="AQ26" s="251"/>
      <c r="AR26" s="251"/>
      <c r="AS26" s="251"/>
      <c r="AT26" s="251"/>
      <c r="AU26" s="251"/>
      <c r="AV26" s="251"/>
      <c r="AW26" s="251"/>
      <c r="AX26" s="251"/>
      <c r="AY26" s="251"/>
      <c r="AZ26" s="251"/>
      <c r="BA26" s="251"/>
      <c r="BB26" s="251"/>
      <c r="BC26" s="251"/>
      <c r="BD26" s="251"/>
      <c r="BE26" s="364"/>
      <c r="BF26" s="364"/>
      <c r="BG26" s="364"/>
      <c r="BH26" s="364"/>
      <c r="BI26" s="364"/>
      <c r="BJ26" s="364"/>
      <c r="BK26" s="364"/>
      <c r="BL26" s="364"/>
      <c r="BM26" s="364"/>
      <c r="BN26" s="364"/>
      <c r="BO26" s="364"/>
      <c r="BP26" s="364"/>
      <c r="BQ26" s="364"/>
      <c r="BR26" s="364"/>
      <c r="BS26" s="364"/>
      <c r="BT26" s="364"/>
      <c r="BU26" s="364"/>
      <c r="BV26" s="364"/>
    </row>
    <row r="27" spans="1:74" ht="11.1" customHeight="1" x14ac:dyDescent="0.2">
      <c r="A27" s="554" t="s">
        <v>462</v>
      </c>
      <c r="B27" s="555" t="s">
        <v>1358</v>
      </c>
      <c r="C27" s="275">
        <v>312.50770968</v>
      </c>
      <c r="D27" s="275">
        <v>273.38053571</v>
      </c>
      <c r="E27" s="275">
        <v>269.59251612999998</v>
      </c>
      <c r="F27" s="275">
        <v>248.69103333000001</v>
      </c>
      <c r="G27" s="275">
        <v>268.95412902999999</v>
      </c>
      <c r="H27" s="275">
        <v>322.18450000000001</v>
      </c>
      <c r="I27" s="275">
        <v>339.44454839000002</v>
      </c>
      <c r="J27" s="275">
        <v>340.14380645</v>
      </c>
      <c r="K27" s="275">
        <v>311.20850000000002</v>
      </c>
      <c r="L27" s="275">
        <v>290.79125806000002</v>
      </c>
      <c r="M27" s="275">
        <v>278.44086666999999</v>
      </c>
      <c r="N27" s="275">
        <v>303.78945161000001</v>
      </c>
      <c r="O27" s="275">
        <v>296.46416128999999</v>
      </c>
      <c r="P27" s="275">
        <v>240.74134483</v>
      </c>
      <c r="Q27" s="275">
        <v>194.98622581000001</v>
      </c>
      <c r="R27" s="275">
        <v>171.81290000000001</v>
      </c>
      <c r="S27" s="275">
        <v>188.48403225999999</v>
      </c>
      <c r="T27" s="275">
        <v>267.31826667000001</v>
      </c>
      <c r="U27" s="275">
        <v>321.29574194000003</v>
      </c>
      <c r="V27" s="275">
        <v>321.37477418999998</v>
      </c>
      <c r="W27" s="275">
        <v>290.75693332999998</v>
      </c>
      <c r="X27" s="275">
        <v>283.60393548000002</v>
      </c>
      <c r="Y27" s="275">
        <v>267.51133333000001</v>
      </c>
      <c r="Z27" s="275">
        <v>314.97925806000001</v>
      </c>
      <c r="AA27" s="275">
        <v>307.86935484000003</v>
      </c>
      <c r="AB27" s="275">
        <v>275.38989285999997</v>
      </c>
      <c r="AC27" s="275">
        <v>223.71296774000001</v>
      </c>
      <c r="AD27" s="275">
        <v>185.38356666999999</v>
      </c>
      <c r="AE27" s="275">
        <v>205.87525805999999</v>
      </c>
      <c r="AF27" s="275">
        <v>246.73859999999999</v>
      </c>
      <c r="AG27" s="275">
        <v>314.45296774000002</v>
      </c>
      <c r="AH27" s="275">
        <v>326.81135483999998</v>
      </c>
      <c r="AI27" s="275">
        <v>291.90843332999998</v>
      </c>
      <c r="AJ27" s="275">
        <v>264.17548386999999</v>
      </c>
      <c r="AK27" s="275">
        <v>278.43026666999998</v>
      </c>
      <c r="AL27" s="275">
        <v>275.23545160999998</v>
      </c>
      <c r="AM27" s="275">
        <v>263.25864516000001</v>
      </c>
      <c r="AN27" s="275">
        <v>232.28103571</v>
      </c>
      <c r="AO27" s="275">
        <v>219.89051613000001</v>
      </c>
      <c r="AP27" s="275">
        <v>177.51313332999999</v>
      </c>
      <c r="AQ27" s="275">
        <v>182.01306452</v>
      </c>
      <c r="AR27" s="275">
        <v>227.12603333000001</v>
      </c>
      <c r="AS27" s="275">
        <v>293.77083871000002</v>
      </c>
      <c r="AT27" s="275">
        <v>299.09438710000001</v>
      </c>
      <c r="AU27" s="275">
        <v>277.97629999999998</v>
      </c>
      <c r="AV27" s="275">
        <v>258.57064516000003</v>
      </c>
      <c r="AW27" s="275">
        <v>283.25909999999999</v>
      </c>
      <c r="AX27" s="275">
        <v>302.46635484000001</v>
      </c>
      <c r="AY27" s="275">
        <v>283.64774194</v>
      </c>
      <c r="AZ27" s="275">
        <v>292.26042856999999</v>
      </c>
      <c r="BA27" s="275">
        <v>227.55164515999999</v>
      </c>
      <c r="BB27" s="275">
        <v>166.48779999999999</v>
      </c>
      <c r="BC27" s="275">
        <v>187.56180000000001</v>
      </c>
      <c r="BD27" s="275">
        <v>197.02250000000001</v>
      </c>
      <c r="BE27" s="338">
        <v>268.08249999999998</v>
      </c>
      <c r="BF27" s="338">
        <v>271.6191</v>
      </c>
      <c r="BG27" s="338">
        <v>231.2715</v>
      </c>
      <c r="BH27" s="338">
        <v>219.86850000000001</v>
      </c>
      <c r="BI27" s="338">
        <v>246.02340000000001</v>
      </c>
      <c r="BJ27" s="338">
        <v>284.43610000000001</v>
      </c>
      <c r="BK27" s="338">
        <v>266.91050000000001</v>
      </c>
      <c r="BL27" s="338">
        <v>272.10320000000002</v>
      </c>
      <c r="BM27" s="338">
        <v>209.09280000000001</v>
      </c>
      <c r="BN27" s="338">
        <v>165.19630000000001</v>
      </c>
      <c r="BO27" s="338">
        <v>178.8409</v>
      </c>
      <c r="BP27" s="338">
        <v>180.3579</v>
      </c>
      <c r="BQ27" s="338">
        <v>246.68940000000001</v>
      </c>
      <c r="BR27" s="338">
        <v>249.4324</v>
      </c>
      <c r="BS27" s="338">
        <v>225.53110000000001</v>
      </c>
      <c r="BT27" s="338">
        <v>220.3261</v>
      </c>
      <c r="BU27" s="338">
        <v>249.1232</v>
      </c>
      <c r="BV27" s="338">
        <v>273.137</v>
      </c>
    </row>
    <row r="28" spans="1:74" ht="11.1" customHeight="1" x14ac:dyDescent="0.2">
      <c r="A28" s="554" t="s">
        <v>463</v>
      </c>
      <c r="B28" s="555" t="s">
        <v>1359</v>
      </c>
      <c r="C28" s="275">
        <v>4084.2683225999999</v>
      </c>
      <c r="D28" s="275">
        <v>3460.7396429</v>
      </c>
      <c r="E28" s="275">
        <v>3632.4999677000001</v>
      </c>
      <c r="F28" s="275">
        <v>3906.4554333000001</v>
      </c>
      <c r="G28" s="275">
        <v>3722.0987418999998</v>
      </c>
      <c r="H28" s="275">
        <v>5886.0910000000003</v>
      </c>
      <c r="I28" s="275">
        <v>6349.3948710000004</v>
      </c>
      <c r="J28" s="275">
        <v>6740.7469031999999</v>
      </c>
      <c r="K28" s="275">
        <v>6406.7763333000003</v>
      </c>
      <c r="L28" s="275">
        <v>5706.3338064999998</v>
      </c>
      <c r="M28" s="275">
        <v>4812.7867333000004</v>
      </c>
      <c r="N28" s="275">
        <v>4903.9783547999996</v>
      </c>
      <c r="O28" s="275">
        <v>4611.3637742000001</v>
      </c>
      <c r="P28" s="275">
        <v>4028.5173103000002</v>
      </c>
      <c r="Q28" s="275">
        <v>3367.1042581000002</v>
      </c>
      <c r="R28" s="275">
        <v>3366.5605332999999</v>
      </c>
      <c r="S28" s="275">
        <v>3569.7885160999999</v>
      </c>
      <c r="T28" s="275">
        <v>5329.5095332999999</v>
      </c>
      <c r="U28" s="275">
        <v>6041.9323548000002</v>
      </c>
      <c r="V28" s="275">
        <v>6404.5328710000003</v>
      </c>
      <c r="W28" s="275">
        <v>5359.2752667000004</v>
      </c>
      <c r="X28" s="275">
        <v>4388.7026452</v>
      </c>
      <c r="Y28" s="275">
        <v>3658.9337</v>
      </c>
      <c r="Z28" s="275">
        <v>4059.2122902999999</v>
      </c>
      <c r="AA28" s="275">
        <v>4221.7367741999997</v>
      </c>
      <c r="AB28" s="275">
        <v>3175.6634643000002</v>
      </c>
      <c r="AC28" s="275">
        <v>2478.9184193999999</v>
      </c>
      <c r="AD28" s="275">
        <v>2609.4060333000002</v>
      </c>
      <c r="AE28" s="275">
        <v>3067.0430000000001</v>
      </c>
      <c r="AF28" s="275">
        <v>4244.6517666999998</v>
      </c>
      <c r="AG28" s="275">
        <v>5853.8952257999999</v>
      </c>
      <c r="AH28" s="275">
        <v>6223.8829999999998</v>
      </c>
      <c r="AI28" s="275">
        <v>5155.6090666999999</v>
      </c>
      <c r="AJ28" s="275">
        <v>4545.5883870999996</v>
      </c>
      <c r="AK28" s="275">
        <v>3907.7309667</v>
      </c>
      <c r="AL28" s="275">
        <v>4370.6566774000003</v>
      </c>
      <c r="AM28" s="275">
        <v>3789.1573871000001</v>
      </c>
      <c r="AN28" s="275">
        <v>3705.8686785999998</v>
      </c>
      <c r="AO28" s="275">
        <v>3863.2617742000002</v>
      </c>
      <c r="AP28" s="275">
        <v>3287.5515667</v>
      </c>
      <c r="AQ28" s="275">
        <v>3261.4432903000002</v>
      </c>
      <c r="AR28" s="275">
        <v>4519.5137000000004</v>
      </c>
      <c r="AS28" s="275">
        <v>7077.1638709999997</v>
      </c>
      <c r="AT28" s="275">
        <v>6735.8796774000002</v>
      </c>
      <c r="AU28" s="275">
        <v>5767.2358000000004</v>
      </c>
      <c r="AV28" s="275">
        <v>4923.1600968000002</v>
      </c>
      <c r="AW28" s="275">
        <v>4530.5560999999998</v>
      </c>
      <c r="AX28" s="275">
        <v>4576.2570644999996</v>
      </c>
      <c r="AY28" s="275">
        <v>4699.6150323000002</v>
      </c>
      <c r="AZ28" s="275">
        <v>4736.3688214000003</v>
      </c>
      <c r="BA28" s="275">
        <v>4136.6769032000002</v>
      </c>
      <c r="BB28" s="275">
        <v>3580.7332999999999</v>
      </c>
      <c r="BC28" s="275">
        <v>3208.2890000000002</v>
      </c>
      <c r="BD28" s="275">
        <v>4515.0519999999997</v>
      </c>
      <c r="BE28" s="338">
        <v>6504.7389999999996</v>
      </c>
      <c r="BF28" s="338">
        <v>6529.5860000000002</v>
      </c>
      <c r="BG28" s="338">
        <v>5631.1170000000002</v>
      </c>
      <c r="BH28" s="338">
        <v>4918.9139999999998</v>
      </c>
      <c r="BI28" s="338">
        <v>4569.3280000000004</v>
      </c>
      <c r="BJ28" s="338">
        <v>4837.3119999999999</v>
      </c>
      <c r="BK28" s="338">
        <v>4621.8739999999998</v>
      </c>
      <c r="BL28" s="338">
        <v>4541.6270000000004</v>
      </c>
      <c r="BM28" s="338">
        <v>4105.3119999999999</v>
      </c>
      <c r="BN28" s="338">
        <v>3603.2910000000002</v>
      </c>
      <c r="BO28" s="338">
        <v>3436.165</v>
      </c>
      <c r="BP28" s="338">
        <v>4479.1170000000002</v>
      </c>
      <c r="BQ28" s="338">
        <v>6043.4570000000003</v>
      </c>
      <c r="BR28" s="338">
        <v>6436.4520000000002</v>
      </c>
      <c r="BS28" s="338">
        <v>5478.2979999999998</v>
      </c>
      <c r="BT28" s="338">
        <v>4796.2849999999999</v>
      </c>
      <c r="BU28" s="338">
        <v>4358.9719999999998</v>
      </c>
      <c r="BV28" s="338">
        <v>4664.0529999999999</v>
      </c>
    </row>
    <row r="29" spans="1:74" ht="11.1" customHeight="1" x14ac:dyDescent="0.2">
      <c r="A29" s="581" t="s">
        <v>464</v>
      </c>
      <c r="B29" s="557" t="s">
        <v>1360</v>
      </c>
      <c r="C29" s="275">
        <v>37.277548064999998</v>
      </c>
      <c r="D29" s="275">
        <v>35.201353214000001</v>
      </c>
      <c r="E29" s="275">
        <v>32.499809999999997</v>
      </c>
      <c r="F29" s="275">
        <v>36.393379666999998</v>
      </c>
      <c r="G29" s="275">
        <v>35.131691613000001</v>
      </c>
      <c r="H29" s="275">
        <v>37.314363667000002</v>
      </c>
      <c r="I29" s="275">
        <v>38.370016774</v>
      </c>
      <c r="J29" s="275">
        <v>39.897233225999997</v>
      </c>
      <c r="K29" s="275">
        <v>38.778527333</v>
      </c>
      <c r="L29" s="275">
        <v>38.609365484000001</v>
      </c>
      <c r="M29" s="275">
        <v>36.223553666999997</v>
      </c>
      <c r="N29" s="275">
        <v>34.926597741999998</v>
      </c>
      <c r="O29" s="275">
        <v>38.408216451999998</v>
      </c>
      <c r="P29" s="275">
        <v>37.781187240999998</v>
      </c>
      <c r="Q29" s="275">
        <v>35.612395483999997</v>
      </c>
      <c r="R29" s="275">
        <v>34.296286666999997</v>
      </c>
      <c r="S29" s="275">
        <v>36.618850645000002</v>
      </c>
      <c r="T29" s="275">
        <v>36.585908000000003</v>
      </c>
      <c r="U29" s="275">
        <v>38.231612902999998</v>
      </c>
      <c r="V29" s="275">
        <v>39.028638387000001</v>
      </c>
      <c r="W29" s="275">
        <v>38.621451667000002</v>
      </c>
      <c r="X29" s="275">
        <v>37.174310968</v>
      </c>
      <c r="Y29" s="275">
        <v>37.496389667000003</v>
      </c>
      <c r="Z29" s="275">
        <v>40.804750323</v>
      </c>
      <c r="AA29" s="275">
        <v>41.871186774000002</v>
      </c>
      <c r="AB29" s="275">
        <v>37.369119286</v>
      </c>
      <c r="AC29" s="275">
        <v>38.675814838999997</v>
      </c>
      <c r="AD29" s="275">
        <v>35.886968332999999</v>
      </c>
      <c r="AE29" s="275">
        <v>34.904558387000002</v>
      </c>
      <c r="AF29" s="275">
        <v>37.976457000000003</v>
      </c>
      <c r="AG29" s="275">
        <v>37.822659354999999</v>
      </c>
      <c r="AH29" s="275">
        <v>38.761123871000002</v>
      </c>
      <c r="AI29" s="275">
        <v>39.490937666999997</v>
      </c>
      <c r="AJ29" s="275">
        <v>38.843653871000001</v>
      </c>
      <c r="AK29" s="275">
        <v>36.070568667000003</v>
      </c>
      <c r="AL29" s="275">
        <v>36.291069354999998</v>
      </c>
      <c r="AM29" s="275">
        <v>36.458460322999997</v>
      </c>
      <c r="AN29" s="275">
        <v>37.573857500000003</v>
      </c>
      <c r="AO29" s="275">
        <v>33.119341613000003</v>
      </c>
      <c r="AP29" s="275">
        <v>35.660631332999998</v>
      </c>
      <c r="AQ29" s="275">
        <v>36.588900645000002</v>
      </c>
      <c r="AR29" s="275">
        <v>35.505093666999997</v>
      </c>
      <c r="AS29" s="275">
        <v>39.667624838999998</v>
      </c>
      <c r="AT29" s="275">
        <v>40.008491612999997</v>
      </c>
      <c r="AU29" s="275">
        <v>40.807032333000002</v>
      </c>
      <c r="AV29" s="275">
        <v>42.44464</v>
      </c>
      <c r="AW29" s="275">
        <v>38.990506332999999</v>
      </c>
      <c r="AX29" s="275">
        <v>36.806670967999999</v>
      </c>
      <c r="AY29" s="275">
        <v>39.471331935000002</v>
      </c>
      <c r="AZ29" s="275">
        <v>34.638031429000002</v>
      </c>
      <c r="BA29" s="275">
        <v>32.192186169000003</v>
      </c>
      <c r="BB29" s="275">
        <v>34.632177124000002</v>
      </c>
      <c r="BC29" s="275">
        <v>33.064160000000001</v>
      </c>
      <c r="BD29" s="275">
        <v>32.787660000000002</v>
      </c>
      <c r="BE29" s="338">
        <v>35.921019999999999</v>
      </c>
      <c r="BF29" s="338">
        <v>36.124099999999999</v>
      </c>
      <c r="BG29" s="338">
        <v>34.860579999999999</v>
      </c>
      <c r="BH29" s="338">
        <v>35.135489999999997</v>
      </c>
      <c r="BI29" s="338">
        <v>34.657089999999997</v>
      </c>
      <c r="BJ29" s="338">
        <v>35.403449999999999</v>
      </c>
      <c r="BK29" s="338">
        <v>34.182070000000003</v>
      </c>
      <c r="BL29" s="338">
        <v>35.598939999999999</v>
      </c>
      <c r="BM29" s="338">
        <v>32.801990000000004</v>
      </c>
      <c r="BN29" s="338">
        <v>31.5335</v>
      </c>
      <c r="BO29" s="338">
        <v>31.808250000000001</v>
      </c>
      <c r="BP29" s="338">
        <v>31.022210000000001</v>
      </c>
      <c r="BQ29" s="338">
        <v>33.678159999999998</v>
      </c>
      <c r="BR29" s="338">
        <v>34.585389999999997</v>
      </c>
      <c r="BS29" s="338">
        <v>33.55885</v>
      </c>
      <c r="BT29" s="338">
        <v>34.024549999999998</v>
      </c>
      <c r="BU29" s="338">
        <v>33.506500000000003</v>
      </c>
      <c r="BV29" s="338">
        <v>34.092939999999999</v>
      </c>
    </row>
    <row r="30" spans="1:74" ht="11.1" customHeight="1" x14ac:dyDescent="0.2">
      <c r="A30" s="581"/>
      <c r="B30" s="582"/>
      <c r="C30" s="257"/>
      <c r="D30" s="257"/>
      <c r="E30" s="257"/>
      <c r="F30" s="257"/>
      <c r="G30" s="257"/>
      <c r="H30" s="257"/>
      <c r="I30" s="257"/>
      <c r="J30" s="257"/>
      <c r="K30" s="257"/>
      <c r="L30" s="257"/>
      <c r="M30" s="257"/>
      <c r="N30" s="257"/>
      <c r="O30" s="257"/>
      <c r="P30" s="257"/>
      <c r="Q30" s="257"/>
      <c r="R30" s="257"/>
      <c r="S30" s="257"/>
      <c r="T30" s="257"/>
      <c r="U30" s="257"/>
      <c r="V30" s="257"/>
      <c r="W30" s="257"/>
      <c r="X30" s="257"/>
      <c r="Y30" s="257"/>
      <c r="Z30" s="257"/>
      <c r="AA30" s="257"/>
      <c r="AB30" s="257"/>
      <c r="AC30" s="257"/>
      <c r="AD30" s="257"/>
      <c r="AE30" s="257"/>
      <c r="AF30" s="257"/>
      <c r="AG30" s="257"/>
      <c r="AH30" s="257"/>
      <c r="AI30" s="257"/>
      <c r="AJ30" s="257"/>
      <c r="AK30" s="257"/>
      <c r="AL30" s="257"/>
      <c r="AM30" s="257"/>
      <c r="AN30" s="257"/>
      <c r="AO30" s="257"/>
      <c r="AP30" s="257"/>
      <c r="AQ30" s="257"/>
      <c r="AR30" s="257"/>
      <c r="AS30" s="257"/>
      <c r="AT30" s="257"/>
      <c r="AU30" s="257"/>
      <c r="AV30" s="257"/>
      <c r="AW30" s="257"/>
      <c r="AX30" s="257"/>
      <c r="AY30" s="257"/>
      <c r="AZ30" s="257"/>
      <c r="BA30" s="257"/>
      <c r="BB30" s="257"/>
      <c r="BC30" s="257"/>
      <c r="BD30" s="257"/>
      <c r="BE30" s="341"/>
      <c r="BF30" s="341"/>
      <c r="BG30" s="341"/>
      <c r="BH30" s="341"/>
      <c r="BI30" s="341"/>
      <c r="BJ30" s="341"/>
      <c r="BK30" s="341"/>
      <c r="BL30" s="341"/>
      <c r="BM30" s="341"/>
      <c r="BN30" s="341"/>
      <c r="BO30" s="341"/>
      <c r="BP30" s="341"/>
      <c r="BQ30" s="341"/>
      <c r="BR30" s="341"/>
      <c r="BS30" s="341"/>
      <c r="BT30" s="341"/>
      <c r="BU30" s="341"/>
      <c r="BV30" s="341"/>
    </row>
    <row r="31" spans="1:74" ht="11.1" customHeight="1" x14ac:dyDescent="0.2">
      <c r="A31" s="581"/>
      <c r="B31" s="109" t="s">
        <v>465</v>
      </c>
      <c r="C31" s="257"/>
      <c r="D31" s="257"/>
      <c r="E31" s="257"/>
      <c r="F31" s="257"/>
      <c r="G31" s="257"/>
      <c r="H31" s="257"/>
      <c r="I31" s="257"/>
      <c r="J31" s="257"/>
      <c r="K31" s="257"/>
      <c r="L31" s="257"/>
      <c r="M31" s="257"/>
      <c r="N31" s="257"/>
      <c r="O31" s="257"/>
      <c r="P31" s="257"/>
      <c r="Q31" s="257"/>
      <c r="R31" s="257"/>
      <c r="S31" s="257"/>
      <c r="T31" s="257"/>
      <c r="U31" s="257"/>
      <c r="V31" s="257"/>
      <c r="W31" s="257"/>
      <c r="X31" s="257"/>
      <c r="Y31" s="257"/>
      <c r="Z31" s="257"/>
      <c r="AA31" s="257"/>
      <c r="AB31" s="257"/>
      <c r="AC31" s="257"/>
      <c r="AD31" s="257"/>
      <c r="AE31" s="257"/>
      <c r="AF31" s="257"/>
      <c r="AG31" s="257"/>
      <c r="AH31" s="257"/>
      <c r="AI31" s="257"/>
      <c r="AJ31" s="257"/>
      <c r="AK31" s="257"/>
      <c r="AL31" s="257"/>
      <c r="AM31" s="257"/>
      <c r="AN31" s="257"/>
      <c r="AO31" s="257"/>
      <c r="AP31" s="257"/>
      <c r="AQ31" s="257"/>
      <c r="AR31" s="257"/>
      <c r="AS31" s="257"/>
      <c r="AT31" s="257"/>
      <c r="AU31" s="257"/>
      <c r="AV31" s="257"/>
      <c r="AW31" s="257"/>
      <c r="AX31" s="257"/>
      <c r="AY31" s="257"/>
      <c r="AZ31" s="257"/>
      <c r="BA31" s="257"/>
      <c r="BB31" s="257"/>
      <c r="BC31" s="257"/>
      <c r="BD31" s="257"/>
      <c r="BE31" s="341"/>
      <c r="BF31" s="341"/>
      <c r="BG31" s="341"/>
      <c r="BH31" s="341"/>
      <c r="BI31" s="341"/>
      <c r="BJ31" s="341"/>
      <c r="BK31" s="341"/>
      <c r="BL31" s="341"/>
      <c r="BM31" s="341"/>
      <c r="BN31" s="341"/>
      <c r="BO31" s="341"/>
      <c r="BP31" s="341"/>
      <c r="BQ31" s="341"/>
      <c r="BR31" s="341"/>
      <c r="BS31" s="341"/>
      <c r="BT31" s="341"/>
      <c r="BU31" s="341"/>
      <c r="BV31" s="341"/>
    </row>
    <row r="32" spans="1:74" ht="11.1" customHeight="1" x14ac:dyDescent="0.2">
      <c r="A32" s="581" t="s">
        <v>64</v>
      </c>
      <c r="B32" s="582" t="s">
        <v>466</v>
      </c>
      <c r="C32" s="583">
        <v>154.389578</v>
      </c>
      <c r="D32" s="583">
        <v>149.07128700000001</v>
      </c>
      <c r="E32" s="583">
        <v>154.346698</v>
      </c>
      <c r="F32" s="583">
        <v>167.06340900000001</v>
      </c>
      <c r="G32" s="583">
        <v>172.809335</v>
      </c>
      <c r="H32" s="583">
        <v>166.43659700000001</v>
      </c>
      <c r="I32" s="583">
        <v>157.93807699999999</v>
      </c>
      <c r="J32" s="583">
        <v>155.95185499999999</v>
      </c>
      <c r="K32" s="583">
        <v>162.108619</v>
      </c>
      <c r="L32" s="583">
        <v>175.587987</v>
      </c>
      <c r="M32" s="583">
        <v>188.594571</v>
      </c>
      <c r="N32" s="583">
        <v>195.54803699999999</v>
      </c>
      <c r="O32" s="583">
        <v>187.203047</v>
      </c>
      <c r="P32" s="583">
        <v>187.06361799999999</v>
      </c>
      <c r="Q32" s="583">
        <v>191.55273500000001</v>
      </c>
      <c r="R32" s="583">
        <v>193.18521200000001</v>
      </c>
      <c r="S32" s="583">
        <v>192.41693000000001</v>
      </c>
      <c r="T32" s="583">
        <v>182.086476</v>
      </c>
      <c r="U32" s="583">
        <v>168.11860899999999</v>
      </c>
      <c r="V32" s="583">
        <v>158.908174</v>
      </c>
      <c r="W32" s="583">
        <v>156.56690900000001</v>
      </c>
      <c r="X32" s="583">
        <v>160.93226000000001</v>
      </c>
      <c r="Y32" s="583">
        <v>170.27655799999999</v>
      </c>
      <c r="Z32" s="583">
        <v>162.00901400000001</v>
      </c>
      <c r="AA32" s="583">
        <v>156.21421000000001</v>
      </c>
      <c r="AB32" s="583">
        <v>160.50150199999999</v>
      </c>
      <c r="AC32" s="583">
        <v>161.81549000000001</v>
      </c>
      <c r="AD32" s="583">
        <v>163.93691200000001</v>
      </c>
      <c r="AE32" s="583">
        <v>162.54224199999999</v>
      </c>
      <c r="AF32" s="583">
        <v>158.013959</v>
      </c>
      <c r="AG32" s="583">
        <v>145.81148300000001</v>
      </c>
      <c r="AH32" s="583">
        <v>141.204061</v>
      </c>
      <c r="AI32" s="583">
        <v>139.5712</v>
      </c>
      <c r="AJ32" s="583">
        <v>141.46251899999999</v>
      </c>
      <c r="AK32" s="583">
        <v>143.424037</v>
      </c>
      <c r="AL32" s="583">
        <v>137.68714800000001</v>
      </c>
      <c r="AM32" s="583">
        <v>123.722841</v>
      </c>
      <c r="AN32" s="583">
        <v>121.01869499999999</v>
      </c>
      <c r="AO32" s="583">
        <v>126.53183900000001</v>
      </c>
      <c r="AP32" s="583">
        <v>129.07092700000001</v>
      </c>
      <c r="AQ32" s="583">
        <v>128.453889</v>
      </c>
      <c r="AR32" s="583">
        <v>121.52869099999999</v>
      </c>
      <c r="AS32" s="583">
        <v>110.794301</v>
      </c>
      <c r="AT32" s="583">
        <v>104.172499</v>
      </c>
      <c r="AU32" s="583">
        <v>100.781006</v>
      </c>
      <c r="AV32" s="583">
        <v>105.208663</v>
      </c>
      <c r="AW32" s="583">
        <v>104.324217</v>
      </c>
      <c r="AX32" s="583">
        <v>102.78612200000001</v>
      </c>
      <c r="AY32" s="583">
        <v>99.200647000000004</v>
      </c>
      <c r="AZ32" s="583">
        <v>98.744339999999994</v>
      </c>
      <c r="BA32" s="583">
        <v>97.127436000000003</v>
      </c>
      <c r="BB32" s="583">
        <v>107.96137</v>
      </c>
      <c r="BC32" s="583">
        <v>111.6375</v>
      </c>
      <c r="BD32" s="583">
        <v>105.5094</v>
      </c>
      <c r="BE32" s="584">
        <v>103.53279999999999</v>
      </c>
      <c r="BF32" s="584">
        <v>101.2664</v>
      </c>
      <c r="BG32" s="584">
        <v>99.553880000000007</v>
      </c>
      <c r="BH32" s="584">
        <v>104.1909</v>
      </c>
      <c r="BI32" s="584">
        <v>108.82210000000001</v>
      </c>
      <c r="BJ32" s="584">
        <v>107.405</v>
      </c>
      <c r="BK32" s="584">
        <v>102.3737</v>
      </c>
      <c r="BL32" s="584">
        <v>100.4863</v>
      </c>
      <c r="BM32" s="584">
        <v>108.6576</v>
      </c>
      <c r="BN32" s="584">
        <v>109.0844</v>
      </c>
      <c r="BO32" s="584">
        <v>110.5577</v>
      </c>
      <c r="BP32" s="584">
        <v>105.5594</v>
      </c>
      <c r="BQ32" s="584">
        <v>102.8882</v>
      </c>
      <c r="BR32" s="584">
        <v>100.0673</v>
      </c>
      <c r="BS32" s="584">
        <v>98.812089999999998</v>
      </c>
      <c r="BT32" s="584">
        <v>103.7144</v>
      </c>
      <c r="BU32" s="584">
        <v>108.8623</v>
      </c>
      <c r="BV32" s="584">
        <v>106.9692</v>
      </c>
    </row>
    <row r="33" spans="1:74" ht="11.1" customHeight="1" x14ac:dyDescent="0.2">
      <c r="A33" s="581" t="s">
        <v>80</v>
      </c>
      <c r="B33" s="582" t="s">
        <v>999</v>
      </c>
      <c r="C33" s="583">
        <v>12.206533</v>
      </c>
      <c r="D33" s="583">
        <v>9.7982139999999998</v>
      </c>
      <c r="E33" s="583">
        <v>10.250736</v>
      </c>
      <c r="F33" s="583">
        <v>10.152165</v>
      </c>
      <c r="G33" s="583">
        <v>10.518329</v>
      </c>
      <c r="H33" s="583">
        <v>10.570016000000001</v>
      </c>
      <c r="I33" s="583">
        <v>10.263408999999999</v>
      </c>
      <c r="J33" s="583">
        <v>10.086831</v>
      </c>
      <c r="K33" s="583">
        <v>10.76604</v>
      </c>
      <c r="L33" s="583">
        <v>11.491528000000001</v>
      </c>
      <c r="M33" s="583">
        <v>12.310199000000001</v>
      </c>
      <c r="N33" s="583">
        <v>12.566008</v>
      </c>
      <c r="O33" s="583">
        <v>12.020158</v>
      </c>
      <c r="P33" s="583">
        <v>11.645473000000001</v>
      </c>
      <c r="Q33" s="583">
        <v>11.732889999999999</v>
      </c>
      <c r="R33" s="583">
        <v>11.982028</v>
      </c>
      <c r="S33" s="583">
        <v>12.093938</v>
      </c>
      <c r="T33" s="583">
        <v>11.935582</v>
      </c>
      <c r="U33" s="583">
        <v>11.696489</v>
      </c>
      <c r="V33" s="583">
        <v>11.595335</v>
      </c>
      <c r="W33" s="583">
        <v>11.639842</v>
      </c>
      <c r="X33" s="583">
        <v>11.630210999999999</v>
      </c>
      <c r="Y33" s="583">
        <v>11.952718000000001</v>
      </c>
      <c r="Z33" s="583">
        <v>11.78941</v>
      </c>
      <c r="AA33" s="583">
        <v>11.857519</v>
      </c>
      <c r="AB33" s="583">
        <v>11.743672999999999</v>
      </c>
      <c r="AC33" s="583">
        <v>12.680528000000001</v>
      </c>
      <c r="AD33" s="583">
        <v>12.439025000000001</v>
      </c>
      <c r="AE33" s="583">
        <v>12.169987000000001</v>
      </c>
      <c r="AF33" s="583">
        <v>11.993376</v>
      </c>
      <c r="AG33" s="583">
        <v>11.739891999999999</v>
      </c>
      <c r="AH33" s="583">
        <v>11.530938000000001</v>
      </c>
      <c r="AI33" s="583">
        <v>11.382114</v>
      </c>
      <c r="AJ33" s="583">
        <v>11.292012</v>
      </c>
      <c r="AK33" s="583">
        <v>11.380967999999999</v>
      </c>
      <c r="AL33" s="583">
        <v>10.929846</v>
      </c>
      <c r="AM33" s="583">
        <v>9.6759459999999997</v>
      </c>
      <c r="AN33" s="583">
        <v>10.137123000000001</v>
      </c>
      <c r="AO33" s="583">
        <v>10.102342999999999</v>
      </c>
      <c r="AP33" s="583">
        <v>10.031618999999999</v>
      </c>
      <c r="AQ33" s="583">
        <v>9.9269639999999999</v>
      </c>
      <c r="AR33" s="583">
        <v>9.8711559999999992</v>
      </c>
      <c r="AS33" s="583">
        <v>9.3559180000000008</v>
      </c>
      <c r="AT33" s="583">
        <v>8.6944859999999995</v>
      </c>
      <c r="AU33" s="583">
        <v>8.4340849999999996</v>
      </c>
      <c r="AV33" s="583">
        <v>8.4036790000000003</v>
      </c>
      <c r="AW33" s="583">
        <v>8.2059090000000001</v>
      </c>
      <c r="AX33" s="583">
        <v>8.5570819999999994</v>
      </c>
      <c r="AY33" s="583">
        <v>8.3985959999999995</v>
      </c>
      <c r="AZ33" s="583">
        <v>8.6560299999999994</v>
      </c>
      <c r="BA33" s="583">
        <v>8.6877569999999995</v>
      </c>
      <c r="BB33" s="583">
        <v>8.6691470000000006</v>
      </c>
      <c r="BC33" s="583">
        <v>8.8036300000000001</v>
      </c>
      <c r="BD33" s="583">
        <v>9.091113</v>
      </c>
      <c r="BE33" s="584">
        <v>8.9368379999999998</v>
      </c>
      <c r="BF33" s="584">
        <v>9.1413010000000003</v>
      </c>
      <c r="BG33" s="584">
        <v>9.5347580000000001</v>
      </c>
      <c r="BH33" s="584">
        <v>9.8679939999999995</v>
      </c>
      <c r="BI33" s="584">
        <v>10.24244</v>
      </c>
      <c r="BJ33" s="584">
        <v>10.26426</v>
      </c>
      <c r="BK33" s="584">
        <v>9.7817369999999997</v>
      </c>
      <c r="BL33" s="584">
        <v>9.8222360000000002</v>
      </c>
      <c r="BM33" s="584">
        <v>10.23513</v>
      </c>
      <c r="BN33" s="584">
        <v>10.17149</v>
      </c>
      <c r="BO33" s="584">
        <v>10.151350000000001</v>
      </c>
      <c r="BP33" s="584">
        <v>10.199249999999999</v>
      </c>
      <c r="BQ33" s="584">
        <v>9.8324149999999992</v>
      </c>
      <c r="BR33" s="584">
        <v>9.8473760000000006</v>
      </c>
      <c r="BS33" s="584">
        <v>10.08844</v>
      </c>
      <c r="BT33" s="584">
        <v>10.289099999999999</v>
      </c>
      <c r="BU33" s="584">
        <v>10.5571</v>
      </c>
      <c r="BV33" s="584">
        <v>10.48701</v>
      </c>
    </row>
    <row r="34" spans="1:74" ht="11.1" customHeight="1" x14ac:dyDescent="0.2">
      <c r="A34" s="581" t="s">
        <v>81</v>
      </c>
      <c r="B34" s="582" t="s">
        <v>1000</v>
      </c>
      <c r="C34" s="583">
        <v>18.216335999999998</v>
      </c>
      <c r="D34" s="583">
        <v>16.459309999999999</v>
      </c>
      <c r="E34" s="583">
        <v>16.995867000000001</v>
      </c>
      <c r="F34" s="583">
        <v>17.167448</v>
      </c>
      <c r="G34" s="583">
        <v>17.356687999999998</v>
      </c>
      <c r="H34" s="583">
        <v>17.512678999999999</v>
      </c>
      <c r="I34" s="583">
        <v>17.518833999999998</v>
      </c>
      <c r="J34" s="583">
        <v>17.711565</v>
      </c>
      <c r="K34" s="583">
        <v>18.285516000000001</v>
      </c>
      <c r="L34" s="583">
        <v>18.595804999999999</v>
      </c>
      <c r="M34" s="583">
        <v>18.737691000000002</v>
      </c>
      <c r="N34" s="583">
        <v>17.955214999999999</v>
      </c>
      <c r="O34" s="583">
        <v>17.929735999999998</v>
      </c>
      <c r="P34" s="583">
        <v>17.661663000000001</v>
      </c>
      <c r="Q34" s="583">
        <v>17.501256000000001</v>
      </c>
      <c r="R34" s="583">
        <v>17.637352</v>
      </c>
      <c r="S34" s="583">
        <v>17.855595000000001</v>
      </c>
      <c r="T34" s="583">
        <v>17.859297000000002</v>
      </c>
      <c r="U34" s="583">
        <v>17.726261999999998</v>
      </c>
      <c r="V34" s="583">
        <v>17.819545999999999</v>
      </c>
      <c r="W34" s="583">
        <v>17.852170999999998</v>
      </c>
      <c r="X34" s="583">
        <v>18.016973</v>
      </c>
      <c r="Y34" s="583">
        <v>18.324117999999999</v>
      </c>
      <c r="Z34" s="583">
        <v>17.854973000000001</v>
      </c>
      <c r="AA34" s="583">
        <v>17.717873999999998</v>
      </c>
      <c r="AB34" s="583">
        <v>17.587899</v>
      </c>
      <c r="AC34" s="583">
        <v>17.336110999999999</v>
      </c>
      <c r="AD34" s="583">
        <v>17.361943</v>
      </c>
      <c r="AE34" s="583">
        <v>17.264759999999999</v>
      </c>
      <c r="AF34" s="583">
        <v>17.081510999999999</v>
      </c>
      <c r="AG34" s="583">
        <v>17.150257</v>
      </c>
      <c r="AH34" s="583">
        <v>17.090823</v>
      </c>
      <c r="AI34" s="583">
        <v>16.84356</v>
      </c>
      <c r="AJ34" s="583">
        <v>16.806493</v>
      </c>
      <c r="AK34" s="583">
        <v>16.980226999999999</v>
      </c>
      <c r="AL34" s="583">
        <v>16.356024000000001</v>
      </c>
      <c r="AM34" s="583">
        <v>14.988726</v>
      </c>
      <c r="AN34" s="583">
        <v>15.223239</v>
      </c>
      <c r="AO34" s="583">
        <v>15.143361000000001</v>
      </c>
      <c r="AP34" s="583">
        <v>15.064123</v>
      </c>
      <c r="AQ34" s="583">
        <v>15.176138999999999</v>
      </c>
      <c r="AR34" s="583">
        <v>14.860454000000001</v>
      </c>
      <c r="AS34" s="583">
        <v>14.79984</v>
      </c>
      <c r="AT34" s="583">
        <v>14.396288</v>
      </c>
      <c r="AU34" s="583">
        <v>14.430486999999999</v>
      </c>
      <c r="AV34" s="583">
        <v>14.467535</v>
      </c>
      <c r="AW34" s="583">
        <v>14.706401</v>
      </c>
      <c r="AX34" s="583">
        <v>14.906278</v>
      </c>
      <c r="AY34" s="583">
        <v>14.912179</v>
      </c>
      <c r="AZ34" s="583">
        <v>14.758258</v>
      </c>
      <c r="BA34" s="583">
        <v>14.675159000000001</v>
      </c>
      <c r="BB34" s="583">
        <v>14.755718999999999</v>
      </c>
      <c r="BC34" s="583">
        <v>14.727819999999999</v>
      </c>
      <c r="BD34" s="583">
        <v>14.857760000000001</v>
      </c>
      <c r="BE34" s="584">
        <v>14.84713</v>
      </c>
      <c r="BF34" s="584">
        <v>14.87463</v>
      </c>
      <c r="BG34" s="584">
        <v>14.931789999999999</v>
      </c>
      <c r="BH34" s="584">
        <v>15.043710000000001</v>
      </c>
      <c r="BI34" s="584">
        <v>15.260540000000001</v>
      </c>
      <c r="BJ34" s="584">
        <v>15.328139999999999</v>
      </c>
      <c r="BK34" s="584">
        <v>15.402060000000001</v>
      </c>
      <c r="BL34" s="584">
        <v>15.547079999999999</v>
      </c>
      <c r="BM34" s="584">
        <v>15.48874</v>
      </c>
      <c r="BN34" s="584">
        <v>15.39615</v>
      </c>
      <c r="BO34" s="584">
        <v>15.317600000000001</v>
      </c>
      <c r="BP34" s="584">
        <v>15.382339999999999</v>
      </c>
      <c r="BQ34" s="584">
        <v>15.31207</v>
      </c>
      <c r="BR34" s="584">
        <v>15.286429999999999</v>
      </c>
      <c r="BS34" s="584">
        <v>15.292770000000001</v>
      </c>
      <c r="BT34" s="584">
        <v>15.35608</v>
      </c>
      <c r="BU34" s="584">
        <v>15.526289999999999</v>
      </c>
      <c r="BV34" s="584">
        <v>15.54917</v>
      </c>
    </row>
    <row r="35" spans="1:74" ht="11.1" customHeight="1" x14ac:dyDescent="0.2">
      <c r="A35" s="581" t="s">
        <v>981</v>
      </c>
      <c r="B35" s="585" t="s">
        <v>988</v>
      </c>
      <c r="C35" s="586">
        <v>4.4593499999999997</v>
      </c>
      <c r="D35" s="586">
        <v>4.2511150000000004</v>
      </c>
      <c r="E35" s="586">
        <v>4.0896749999999997</v>
      </c>
      <c r="F35" s="586">
        <v>4.5590950000000001</v>
      </c>
      <c r="G35" s="586">
        <v>4.9955949999999998</v>
      </c>
      <c r="H35" s="586">
        <v>5.1569349999999998</v>
      </c>
      <c r="I35" s="586">
        <v>5.3222649999999998</v>
      </c>
      <c r="J35" s="586">
        <v>5.1428750000000001</v>
      </c>
      <c r="K35" s="586">
        <v>5.5075000000000003</v>
      </c>
      <c r="L35" s="586">
        <v>5.7541200000000003</v>
      </c>
      <c r="M35" s="586">
        <v>6.4490699999999999</v>
      </c>
      <c r="N35" s="586">
        <v>6.7018599999999999</v>
      </c>
      <c r="O35" s="586">
        <v>6.6004500000000004</v>
      </c>
      <c r="P35" s="586">
        <v>6.6171899999999999</v>
      </c>
      <c r="Q35" s="586">
        <v>6.1992900000000004</v>
      </c>
      <c r="R35" s="586">
        <v>5.9051150000000003</v>
      </c>
      <c r="S35" s="586">
        <v>5.3563900000000002</v>
      </c>
      <c r="T35" s="586">
        <v>4.5272350000000001</v>
      </c>
      <c r="U35" s="586">
        <v>4.290985</v>
      </c>
      <c r="V35" s="586">
        <v>3.899375</v>
      </c>
      <c r="W35" s="586">
        <v>3.8388900000000001</v>
      </c>
      <c r="X35" s="586">
        <v>4.0627300000000002</v>
      </c>
      <c r="Y35" s="586">
        <v>4.1647850000000002</v>
      </c>
      <c r="Z35" s="586">
        <v>4.22464</v>
      </c>
      <c r="AA35" s="586">
        <v>3.839925</v>
      </c>
      <c r="AB35" s="586">
        <v>3.777555</v>
      </c>
      <c r="AC35" s="586">
        <v>3.9254600000000002</v>
      </c>
      <c r="AD35" s="586">
        <v>4.2183200000000003</v>
      </c>
      <c r="AE35" s="586">
        <v>3.8612299999999999</v>
      </c>
      <c r="AF35" s="586">
        <v>3.7081249999999999</v>
      </c>
      <c r="AG35" s="586">
        <v>3.6213150000000001</v>
      </c>
      <c r="AH35" s="586">
        <v>3.7470300000000001</v>
      </c>
      <c r="AI35" s="586">
        <v>3.987635</v>
      </c>
      <c r="AJ35" s="586">
        <v>4.3104649999999998</v>
      </c>
      <c r="AK35" s="586">
        <v>4.2951350000000001</v>
      </c>
      <c r="AL35" s="586">
        <v>4.3180449999999997</v>
      </c>
      <c r="AM35" s="586">
        <v>3.6025149999999999</v>
      </c>
      <c r="AN35" s="586">
        <v>3.4464450000000002</v>
      </c>
      <c r="AO35" s="586">
        <v>3.5832999999999999</v>
      </c>
      <c r="AP35" s="586">
        <v>3.5476200000000002</v>
      </c>
      <c r="AQ35" s="586">
        <v>3.5748500000000001</v>
      </c>
      <c r="AR35" s="586">
        <v>2.91317</v>
      </c>
      <c r="AS35" s="586">
        <v>3.2160850000000001</v>
      </c>
      <c r="AT35" s="586">
        <v>3.0346850000000001</v>
      </c>
      <c r="AU35" s="586">
        <v>2.8823400000000001</v>
      </c>
      <c r="AV35" s="586">
        <v>2.5862750000000001</v>
      </c>
      <c r="AW35" s="586">
        <v>2.7317550000000002</v>
      </c>
      <c r="AX35" s="586">
        <v>2.7047650000000001</v>
      </c>
      <c r="AY35" s="586">
        <v>2.6448700000000001</v>
      </c>
      <c r="AZ35" s="586">
        <v>2.5369799999999998</v>
      </c>
      <c r="BA35" s="586">
        <v>2.4993599999999998</v>
      </c>
      <c r="BB35" s="586">
        <v>2.5591499999999998</v>
      </c>
      <c r="BC35" s="586">
        <v>2.610538</v>
      </c>
      <c r="BD35" s="586">
        <v>2.6449479999999999</v>
      </c>
      <c r="BE35" s="587">
        <v>2.6508949999999998</v>
      </c>
      <c r="BF35" s="587">
        <v>2.663154</v>
      </c>
      <c r="BG35" s="587">
        <v>2.6846749999999999</v>
      </c>
      <c r="BH35" s="587">
        <v>2.6939410000000001</v>
      </c>
      <c r="BI35" s="587">
        <v>2.7067929999999998</v>
      </c>
      <c r="BJ35" s="587">
        <v>2.72736</v>
      </c>
      <c r="BK35" s="587">
        <v>2.741193</v>
      </c>
      <c r="BL35" s="587">
        <v>2.7462529999999998</v>
      </c>
      <c r="BM35" s="587">
        <v>2.7776049999999999</v>
      </c>
      <c r="BN35" s="587">
        <v>2.8128829999999998</v>
      </c>
      <c r="BO35" s="587">
        <v>2.8471679999999999</v>
      </c>
      <c r="BP35" s="587">
        <v>2.857675</v>
      </c>
      <c r="BQ35" s="587">
        <v>2.8836020000000002</v>
      </c>
      <c r="BR35" s="587">
        <v>2.9044150000000002</v>
      </c>
      <c r="BS35" s="587">
        <v>2.9252579999999999</v>
      </c>
      <c r="BT35" s="587">
        <v>2.9427490000000001</v>
      </c>
      <c r="BU35" s="587">
        <v>2.9545409999999999</v>
      </c>
      <c r="BV35" s="587">
        <v>2.9737979999999999</v>
      </c>
    </row>
    <row r="36" spans="1:74" ht="10.5" customHeight="1" x14ac:dyDescent="0.2">
      <c r="A36" s="579"/>
      <c r="B36" s="588" t="s">
        <v>467</v>
      </c>
      <c r="C36" s="589"/>
      <c r="D36" s="589"/>
      <c r="E36" s="589"/>
      <c r="F36" s="589"/>
      <c r="G36" s="589"/>
      <c r="H36" s="589"/>
      <c r="I36" s="589"/>
      <c r="J36" s="589"/>
      <c r="K36" s="589"/>
      <c r="L36" s="589"/>
      <c r="M36" s="589"/>
      <c r="N36" s="589"/>
      <c r="O36" s="589"/>
      <c r="P36" s="589"/>
      <c r="Q36" s="589"/>
      <c r="R36" s="589"/>
      <c r="S36" s="589"/>
      <c r="T36" s="589"/>
      <c r="U36" s="589"/>
      <c r="V36" s="589"/>
      <c r="W36" s="589"/>
      <c r="X36" s="589"/>
      <c r="Y36" s="589"/>
      <c r="Z36" s="589"/>
      <c r="AA36" s="589"/>
      <c r="AB36" s="589"/>
      <c r="AC36" s="589"/>
      <c r="AD36" s="589"/>
      <c r="AE36" s="589"/>
      <c r="AF36" s="589"/>
      <c r="AG36" s="589"/>
      <c r="AH36" s="589"/>
      <c r="AI36" s="589"/>
      <c r="AJ36" s="589"/>
      <c r="AK36" s="589"/>
      <c r="AL36" s="589"/>
      <c r="AM36" s="589"/>
      <c r="AN36" s="589"/>
      <c r="AO36" s="589"/>
      <c r="AP36" s="589"/>
      <c r="AQ36" s="589"/>
      <c r="AR36" s="589"/>
      <c r="AS36" s="589"/>
      <c r="AT36" s="589"/>
      <c r="AU36" s="589"/>
      <c r="AV36" s="589"/>
      <c r="AW36" s="589"/>
      <c r="AX36" s="589"/>
      <c r="AY36" s="589"/>
      <c r="AZ36" s="589"/>
      <c r="BA36" s="589"/>
      <c r="BB36" s="589"/>
      <c r="BC36" s="589"/>
      <c r="BD36" s="589"/>
      <c r="BE36" s="708"/>
      <c r="BF36" s="708"/>
      <c r="BG36" s="589"/>
      <c r="BH36" s="589"/>
      <c r="BI36" s="589"/>
      <c r="BJ36" s="589"/>
      <c r="BK36" s="589"/>
      <c r="BL36" s="589"/>
      <c r="BM36" s="589"/>
      <c r="BN36" s="589"/>
      <c r="BO36" s="589"/>
      <c r="BP36" s="589"/>
      <c r="BQ36" s="589"/>
      <c r="BR36" s="589"/>
      <c r="BS36" s="589"/>
      <c r="BT36" s="589"/>
      <c r="BU36" s="589"/>
      <c r="BV36" s="589"/>
    </row>
    <row r="37" spans="1:74" ht="10.5" customHeight="1" x14ac:dyDescent="0.2">
      <c r="A37" s="579"/>
      <c r="B37" s="590" t="s">
        <v>468</v>
      </c>
      <c r="C37" s="568"/>
      <c r="D37" s="568"/>
      <c r="E37" s="568"/>
      <c r="F37" s="568"/>
      <c r="G37" s="568"/>
      <c r="H37" s="568"/>
      <c r="I37" s="568"/>
      <c r="J37" s="568"/>
      <c r="K37" s="568"/>
      <c r="L37" s="568"/>
      <c r="M37" s="568"/>
      <c r="N37" s="568"/>
      <c r="O37" s="568"/>
      <c r="P37" s="568"/>
      <c r="Q37" s="568"/>
      <c r="R37" s="568"/>
      <c r="S37" s="568"/>
      <c r="T37" s="568"/>
      <c r="U37" s="568"/>
      <c r="V37" s="568"/>
      <c r="W37" s="568"/>
      <c r="X37" s="568"/>
      <c r="Y37" s="568"/>
      <c r="Z37" s="568"/>
      <c r="AA37" s="568"/>
      <c r="AB37" s="568"/>
      <c r="AC37" s="568"/>
      <c r="AD37" s="568"/>
      <c r="AE37" s="568"/>
      <c r="AF37" s="568"/>
      <c r="AG37" s="568"/>
      <c r="AH37" s="568"/>
      <c r="AI37" s="568"/>
      <c r="AJ37" s="568"/>
      <c r="AK37" s="568"/>
      <c r="AL37" s="568"/>
      <c r="AM37" s="568"/>
      <c r="AN37" s="568"/>
      <c r="AO37" s="568"/>
      <c r="AP37" s="568"/>
      <c r="AQ37" s="568"/>
      <c r="AR37" s="568"/>
      <c r="AS37" s="568"/>
      <c r="AT37" s="568"/>
      <c r="AU37" s="568"/>
      <c r="AV37" s="568"/>
      <c r="AW37" s="568"/>
      <c r="AX37" s="568"/>
      <c r="AY37" s="568"/>
      <c r="AZ37" s="568"/>
      <c r="BA37" s="568"/>
      <c r="BB37" s="568"/>
      <c r="BC37" s="568"/>
      <c r="BD37" s="699"/>
      <c r="BE37" s="699"/>
      <c r="BF37" s="699"/>
      <c r="BG37" s="568"/>
      <c r="BH37" s="568"/>
      <c r="BI37" s="568"/>
      <c r="BJ37" s="568"/>
      <c r="BK37" s="568"/>
      <c r="BL37" s="568"/>
      <c r="BM37" s="568"/>
      <c r="BN37" s="568"/>
      <c r="BO37" s="568"/>
      <c r="BP37" s="568"/>
      <c r="BQ37" s="568"/>
      <c r="BR37" s="568"/>
      <c r="BS37" s="568"/>
      <c r="BT37" s="568"/>
      <c r="BU37" s="568"/>
      <c r="BV37" s="568"/>
    </row>
    <row r="38" spans="1:74" ht="10.5" customHeight="1" x14ac:dyDescent="0.2">
      <c r="A38" s="591"/>
      <c r="B38" s="592" t="s">
        <v>435</v>
      </c>
      <c r="C38" s="568"/>
      <c r="D38" s="568"/>
      <c r="E38" s="568"/>
      <c r="F38" s="568"/>
      <c r="G38" s="568"/>
      <c r="H38" s="568"/>
      <c r="I38" s="568"/>
      <c r="J38" s="568"/>
      <c r="K38" s="568"/>
      <c r="L38" s="568"/>
      <c r="M38" s="568"/>
      <c r="N38" s="568"/>
      <c r="O38" s="568"/>
      <c r="P38" s="568"/>
      <c r="Q38" s="568"/>
      <c r="R38" s="568"/>
      <c r="S38" s="568"/>
      <c r="T38" s="568"/>
      <c r="U38" s="568"/>
      <c r="V38" s="568"/>
      <c r="W38" s="568"/>
      <c r="X38" s="568"/>
      <c r="Y38" s="568"/>
      <c r="Z38" s="568"/>
      <c r="AA38" s="568"/>
      <c r="AB38" s="568"/>
      <c r="AC38" s="568"/>
      <c r="AD38" s="568"/>
      <c r="AE38" s="568"/>
      <c r="AF38" s="568"/>
      <c r="AG38" s="568"/>
      <c r="AH38" s="568"/>
      <c r="AI38" s="568"/>
      <c r="AJ38" s="568"/>
      <c r="AK38" s="568"/>
      <c r="AL38" s="568"/>
      <c r="AM38" s="568"/>
      <c r="AN38" s="568"/>
      <c r="AO38" s="568"/>
      <c r="AP38" s="568"/>
      <c r="AQ38" s="568"/>
      <c r="AR38" s="568"/>
      <c r="AS38" s="568"/>
      <c r="AT38" s="568"/>
      <c r="AU38" s="568"/>
      <c r="AV38" s="568"/>
      <c r="AW38" s="568"/>
      <c r="AX38" s="568"/>
      <c r="AY38" s="568"/>
      <c r="AZ38" s="568"/>
      <c r="BA38" s="568"/>
      <c r="BB38" s="568"/>
      <c r="BC38" s="568"/>
      <c r="BD38" s="699"/>
      <c r="BE38" s="699"/>
      <c r="BF38" s="699"/>
      <c r="BG38" s="568"/>
      <c r="BH38" s="568"/>
      <c r="BI38" s="568"/>
      <c r="BJ38" s="568"/>
      <c r="BK38" s="568"/>
      <c r="BL38" s="568"/>
      <c r="BM38" s="568"/>
      <c r="BN38" s="568"/>
      <c r="BO38" s="568"/>
      <c r="BP38" s="568"/>
      <c r="BQ38" s="568"/>
      <c r="BR38" s="568"/>
      <c r="BS38" s="568"/>
      <c r="BT38" s="568"/>
      <c r="BU38" s="568"/>
      <c r="BV38" s="568"/>
    </row>
    <row r="39" spans="1:74" ht="10.5" customHeight="1" x14ac:dyDescent="0.2">
      <c r="A39" s="591"/>
      <c r="B39" s="567" t="s">
        <v>469</v>
      </c>
      <c r="C39" s="568"/>
      <c r="D39" s="568"/>
      <c r="E39" s="568"/>
      <c r="F39" s="568"/>
      <c r="G39" s="568"/>
      <c r="H39" s="568"/>
      <c r="I39" s="568"/>
      <c r="J39" s="568"/>
      <c r="K39" s="568"/>
      <c r="L39" s="568"/>
      <c r="M39" s="568"/>
      <c r="N39" s="568"/>
      <c r="O39" s="568"/>
      <c r="P39" s="568"/>
      <c r="Q39" s="568"/>
      <c r="R39" s="568"/>
      <c r="S39" s="568"/>
      <c r="T39" s="568"/>
      <c r="U39" s="568"/>
      <c r="V39" s="568"/>
      <c r="W39" s="568"/>
      <c r="X39" s="568"/>
      <c r="Y39" s="568"/>
      <c r="Z39" s="568"/>
      <c r="AA39" s="568"/>
      <c r="AB39" s="568"/>
      <c r="AC39" s="568"/>
      <c r="AD39" s="568"/>
      <c r="AE39" s="568"/>
      <c r="AF39" s="568"/>
      <c r="AG39" s="568"/>
      <c r="AH39" s="568"/>
      <c r="AI39" s="568"/>
      <c r="AJ39" s="568"/>
      <c r="AK39" s="568"/>
      <c r="AL39" s="568"/>
      <c r="AM39" s="568"/>
      <c r="AN39" s="568"/>
      <c r="AO39" s="568"/>
      <c r="AP39" s="568"/>
      <c r="AQ39" s="568"/>
      <c r="AR39" s="568"/>
      <c r="AS39" s="568"/>
      <c r="AT39" s="568"/>
      <c r="AU39" s="568"/>
      <c r="AV39" s="568"/>
      <c r="AW39" s="568"/>
      <c r="AX39" s="568"/>
      <c r="AY39" s="568"/>
      <c r="AZ39" s="568"/>
      <c r="BA39" s="568"/>
      <c r="BB39" s="568"/>
      <c r="BC39" s="568"/>
      <c r="BD39" s="699"/>
      <c r="BE39" s="699"/>
      <c r="BF39" s="699"/>
      <c r="BG39" s="568"/>
      <c r="BH39" s="568"/>
      <c r="BI39" s="568"/>
      <c r="BJ39" s="568"/>
      <c r="BK39" s="568"/>
      <c r="BL39" s="568"/>
      <c r="BM39" s="568"/>
      <c r="BN39" s="568"/>
      <c r="BO39" s="568"/>
      <c r="BP39" s="568"/>
      <c r="BQ39" s="568"/>
      <c r="BR39" s="568"/>
      <c r="BS39" s="568"/>
      <c r="BT39" s="568"/>
      <c r="BU39" s="568"/>
      <c r="BV39" s="568"/>
    </row>
    <row r="40" spans="1:74" ht="10.5" customHeight="1" x14ac:dyDescent="0.2">
      <c r="A40" s="591"/>
      <c r="B40" s="567" t="s">
        <v>470</v>
      </c>
      <c r="C40" s="568"/>
      <c r="D40" s="568"/>
      <c r="E40" s="568"/>
      <c r="F40" s="568"/>
      <c r="G40" s="568"/>
      <c r="H40" s="568"/>
      <c r="I40" s="568"/>
      <c r="J40" s="568"/>
      <c r="K40" s="568"/>
      <c r="L40" s="568"/>
      <c r="M40" s="568"/>
      <c r="N40" s="568"/>
      <c r="O40" s="568"/>
      <c r="P40" s="568"/>
      <c r="Q40" s="568"/>
      <c r="R40" s="568"/>
      <c r="S40" s="568"/>
      <c r="T40" s="568"/>
      <c r="U40" s="568"/>
      <c r="V40" s="568"/>
      <c r="W40" s="568"/>
      <c r="X40" s="568"/>
      <c r="Y40" s="568"/>
      <c r="Z40" s="568"/>
      <c r="AA40" s="568"/>
      <c r="AB40" s="568"/>
      <c r="AC40" s="568"/>
      <c r="AD40" s="568"/>
      <c r="AE40" s="568"/>
      <c r="AF40" s="568"/>
      <c r="AG40" s="568"/>
      <c r="AH40" s="568"/>
      <c r="AI40" s="568"/>
      <c r="AJ40" s="568"/>
      <c r="AK40" s="568"/>
      <c r="AL40" s="568"/>
      <c r="AM40" s="568"/>
      <c r="AN40" s="568"/>
      <c r="AO40" s="568"/>
      <c r="AP40" s="568"/>
      <c r="AQ40" s="568"/>
      <c r="AR40" s="568"/>
      <c r="AS40" s="568"/>
      <c r="AT40" s="568"/>
      <c r="AU40" s="568"/>
      <c r="AV40" s="568"/>
      <c r="AW40" s="568"/>
      <c r="AX40" s="568"/>
      <c r="AY40" s="568"/>
      <c r="AZ40" s="568"/>
      <c r="BA40" s="568"/>
      <c r="BB40" s="568"/>
      <c r="BC40" s="568"/>
      <c r="BD40" s="699"/>
      <c r="BE40" s="699"/>
      <c r="BF40" s="699"/>
      <c r="BG40" s="568"/>
      <c r="BH40" s="568"/>
      <c r="BI40" s="568"/>
      <c r="BJ40" s="568"/>
      <c r="BK40" s="568"/>
      <c r="BL40" s="568"/>
      <c r="BM40" s="568"/>
      <c r="BN40" s="568"/>
      <c r="BO40" s="568"/>
      <c r="BP40" s="568"/>
      <c r="BQ40" s="568"/>
      <c r="BR40" s="568"/>
      <c r="BS40" s="568"/>
      <c r="BT40" s="568"/>
      <c r="BU40" s="568"/>
      <c r="BV40" s="568"/>
    </row>
    <row r="41" spans="1:74" ht="10.5" customHeight="1" x14ac:dyDescent="0.2">
      <c r="A41" s="591"/>
      <c r="B41" s="567" t="s">
        <v>471</v>
      </c>
      <c r="C41" s="568"/>
      <c r="D41" s="568"/>
      <c r="E41" s="568"/>
      <c r="F41" s="568"/>
      <c r="G41" s="568"/>
      <c r="H41" s="568"/>
      <c r="I41" s="568"/>
      <c r="J41" s="568"/>
      <c r="K41" s="568"/>
      <c r="L41" s="568"/>
      <c r="M41" s="568"/>
      <c r="N41" s="568"/>
      <c r="O41" s="568"/>
      <c r="P41" s="568"/>
      <c r="Q41" s="568"/>
      <c r="R41" s="568"/>
      <c r="S41" s="568"/>
      <c r="T41" s="568"/>
      <c r="U41" s="568"/>
      <c r="V41" s="568"/>
      <c r="W41" s="568"/>
      <c r="X41" s="568"/>
      <c r="Y41" s="568"/>
      <c r="Z41" s="568"/>
      <c r="AA41" s="568"/>
      <c r="AB41" s="568"/>
      <c r="AC41" s="568"/>
      <c r="AD41" s="568"/>
      <c r="AE41" s="568"/>
      <c r="AF41" s="568"/>
      <c r="AG41" s="568"/>
      <c r="AH41" s="568"/>
      <c r="AI41" s="568"/>
      <c r="AJ41" s="568"/>
      <c r="AK41" s="568"/>
      <c r="AL41" s="568"/>
      <c r="AM41" s="568"/>
      <c r="AN41" s="568"/>
      <c r="AO41" s="568"/>
      <c r="AP41" s="568"/>
      <c r="AQ41" s="568"/>
      <c r="AR41" s="568"/>
      <c r="AS41" s="568"/>
      <c r="AT41" s="568"/>
      <c r="AU41" s="568"/>
      <c r="AV41" s="568"/>
      <c r="AW41" s="568"/>
      <c r="AX41" s="568"/>
      <c r="AY41" s="568"/>
      <c r="AZ41" s="568"/>
      <c r="BA41" s="568"/>
      <c r="BB41" s="568"/>
      <c r="BC41" s="568"/>
      <c r="BD41" s="699"/>
      <c r="BE41" s="699"/>
      <c r="BF41" s="699"/>
      <c r="BG41" s="568"/>
      <c r="BH41" s="568"/>
      <c r="BI41" s="568"/>
      <c r="BJ41" s="568"/>
      <c r="BK41" s="568"/>
      <c r="BL41" s="568"/>
      <c r="BM41" s="568"/>
      <c r="BN41" s="568"/>
      <c r="BO41" s="568"/>
      <c r="BP41" s="568"/>
      <c r="BQ41" s="568"/>
      <c r="BR41" s="568"/>
      <c r="BS41" s="568"/>
      <c r="BT41" s="568"/>
      <c r="BU41" s="568"/>
      <c r="BV41" s="568"/>
    </row>
    <row r="42" spans="1:74" ht="10.5" customHeight="1" x14ac:dyDescent="0.2">
      <c r="A42" s="591"/>
      <c r="B42" s="567" t="s">
        <v>437</v>
      </c>
      <c r="C42" s="568"/>
      <c r="D42" s="568"/>
      <c r="E42" s="568"/>
      <c r="F42" s="568"/>
      <c r="G42" s="568"/>
      <c r="H42" s="568"/>
      <c r="I42" s="568"/>
      <c r="J42" s="568"/>
      <c r="K42" s="568"/>
      <c r="L42" s="568"/>
      <c r="M42" s="568"/>
      <c r="N42" s="568"/>
      <c r="O42" s="568"/>
      <c r="P42" s="568"/>
      <c r="Q42" s="568"/>
      <c r="R42" s="568"/>
      <c r="S42" s="568"/>
      <c r="T42" s="568"/>
      <c r="U42" s="568"/>
      <c r="V42" s="568"/>
      <c r="W42" s="568"/>
      <c r="X42" s="568"/>
      <c r="Y42" s="568"/>
      <c r="Z42" s="568"/>
      <c r="AA42" s="568"/>
      <c r="AB42" s="568"/>
      <c r="AC42" s="568"/>
      <c r="AD42" s="568"/>
      <c r="AE42" s="568"/>
      <c r="AF42" s="568"/>
      <c r="AG42" s="568"/>
      <c r="AH42" s="568"/>
      <c r="AI42" s="568"/>
      <c r="AJ42" s="568"/>
      <c r="AK42" s="568"/>
      <c r="AL42" s="568"/>
      <c r="AM42" s="568"/>
      <c r="AN42" s="568"/>
      <c r="AO42" s="568"/>
      <c r="AP42" s="568"/>
      <c r="AQ42" s="568"/>
      <c r="AR42" s="568"/>
      <c r="AS42" s="568"/>
      <c r="AT42" s="568"/>
      <c r="AU42" s="568"/>
      <c r="AV42" s="568"/>
      <c r="AW42" s="568"/>
      <c r="AX42" s="568"/>
      <c r="AY42" s="568"/>
      <c r="AZ42" s="568"/>
      <c r="BA42" s="568"/>
      <c r="BB42" s="568"/>
      <c r="BC42" s="568"/>
      <c r="BD42" s="699"/>
      <c r="BE42" s="699"/>
      <c r="BF42" s="699"/>
      <c r="BG42" s="568"/>
      <c r="BH42" s="568"/>
      <c r="BI42" s="568"/>
      <c r="BJ42" s="568"/>
      <c r="BK42" s="568"/>
      <c r="BL42" s="568"/>
      <c r="BM42" s="568"/>
      <c r="BN42" s="568"/>
      <c r="BO42" s="568"/>
      <c r="BP42" s="568"/>
      <c r="BQ42" s="568"/>
      <c r="BR42" s="568"/>
      <c r="BS42" s="568"/>
      <c r="BT42" s="568"/>
      <c r="BU42" s="568"/>
      <c r="BV42" s="568"/>
    </row>
    <row r="43" spans="1:74" ht="10.5" customHeight="1" x14ac:dyDescent="0.2">
      <c r="A43" s="591"/>
      <c r="B43" s="804" t="s">
        <v>1129</v>
      </c>
      <c r="C43" s="784"/>
      <c r="D43" s="784"/>
      <c r="E43" s="784"/>
      <c r="F43" s="784"/>
      <c r="G43" s="784"/>
      <c r="H43" s="784"/>
      <c r="I43" s="784"/>
      <c r="J43" s="784"/>
      <c r="K43" s="784"/>
      <c r="L43" s="784"/>
      <c r="M43" s="784"/>
      <c r="N43" s="784"/>
      <c r="O43" s="784"/>
      <c r="P43" s="784"/>
      <c r="Q43" s="784"/>
      <c r="R43" s="568"/>
      <c r="S43" s="568"/>
      <c r="T43" s="568"/>
      <c r="U43" s="568"/>
      <c r="V43" s="568"/>
      <c r="W43" s="568"/>
      <c r="X43" s="568"/>
      <c r="Y43" s="568"/>
      <c r="Z43" s="568"/>
      <c r="AA43" s="568"/>
      <c r="AB43" s="568"/>
      <c r="AC43" s="568"/>
      <c r="AD43" s="568"/>
      <c r="AE43" s="568"/>
      <c r="AF43" s="568"/>
      <c r="AG43" s="568"/>
      <c r="AH43" s="568"/>
      <c r="AI43" s="568"/>
      <c r="AJ43" s="568"/>
      <c r="AK43" s="568"/>
      <c r="AL43" s="568"/>
      <c r="AM43" s="568"/>
      <c r="AN43" s="568"/>
      <c r="AO43" s="568"/>
      <c r="AP43" s="568"/>
      <c r="AQ43" s="568"/>
      <c r="AR43" s="568"/>
      <c r="AS43" s="568"/>
      <c r="AT43" s="568"/>
      <c r="AU43" s="568"/>
      <c r="AV43" s="568"/>
      <c r="AW43" s="568"/>
      <c r="AX43" s="568"/>
      <c r="AY43" s="568"/>
      <c r="AZ43" s="568"/>
      <c r="BA43" s="568"/>
      <c r="BB43" s="568"/>
      <c r="BC43" s="568"/>
      <c r="BD43" s="699"/>
      <c r="BE43" s="699"/>
      <c r="BF43" s="699"/>
      <c r="BG43" s="568"/>
      <c r="BH43" s="568"/>
      <c r="BI43" s="568"/>
      <c r="BJ43" s="568"/>
      <c r="BK43" s="568"/>
      <c r="BL43" s="568"/>
      <c r="BM43" s="568"/>
      <c r="BN43" s="568"/>
      <c r="BO43" s="568"/>
      <c r="BP43" s="568"/>
      <c r="BQ43" s="568"/>
      <c r="BR43" s="568"/>
      <c r="BS43" s="568"/>
      <c r="BT43" s="568"/>
      <c r="BU43" s="568"/>
      <c r="BV43" s="568"/>
    </row>
  </sheetData>
  <mergeCells count="8">
    <mergeCell ref="B43:Q43"/>
    <mergeCell ref="BK3:BV3"/>
    <mergeCell ref="A1:A2"/>
    <mergeCell ref="C3:N3"/>
    <mergeCell ref="O3:Z3"/>
    <mergeCell ref="AA3:AL3"/>
    <mergeCell ref="AM3:AX3"/>
    <mergeCell ref="AY3:BJ3"/>
  </mergeCells>
  <phoneticPr fontId="0" type="noConversion"/>
  <hyperlinks>
    <hyperlink ref="A1:A2" location="Contents!A1" display="Table of Contents"/>
  </hyperlinks>
  <pageMargins left="0.25" right="0.25" top="0.25" bottom="0.25" header="0.5" footer="0.5"/>
  <pageSetup scale="78"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BV57"/>
  <sheetViews>
    <sheetView showGridLines="0" workbookViewId="0">
      <pane xSplit="2" ySplit="4" topLeftCell="AT5" activePane="bottomRight" state="frozen"/>
      <selection activeCell="BF63" sqref="BF63"/>
      <selection pane="topRight" activeCell="BF63" sqref="BF63"/>
      <selection pane="bottomLeft" activeCell="BF63" sqref="BF63"/>
      <selection pane="bottomRight" activeCell="BG32" sqref="BG32:BG33"/>
    </sheetView>
  </sheetViews>
  <sheetFormatPr defaultColWidth="11" defaultRowHeight="11.25" x14ac:dyDescent="0.2"/>
  <cols>
    <col min="1" max="1" width="12.42578125" style="595" customWidth="1"/>
    <col min="2" max="2" width="28.7109375" style="595" customWidth="1"/>
    <col min="3" max="55" width="6.5703125" style="595" customWidth="1"/>
    <col min="56" max="58" width="6.5703125" style="169" customWidth="1"/>
    <col min="59" max="74" width="6.5703125" style="595" customWidth="1"/>
    <col min="75" max="16384" width="11" style="595"/>
  </cols>
  <sheetData>
    <row r="1" spans="1:74" ht="12.75" customHeight="1" x14ac:dyDescent="0.2">
      <c r="A1" s="790" t="s">
        <v>982</v>
      </c>
      <c r="B1" s="593" t="s">
        <v>485</v>
      </c>
      <c r="C1" s="594"/>
      <c r="D1" s="594"/>
      <c r="E1" s="594"/>
      <c r="F1" s="594"/>
      <c r="G1" s="594"/>
      <c r="H1" s="594"/>
      <c r="I1" s="594"/>
      <c r="J1" s="594"/>
      <c r="K1" s="594"/>
      <c r="L1" s="594"/>
      <c r="M1" s="594"/>
      <c r="N1" s="594"/>
      <c r="O1" s="594"/>
      <c r="P1" s="594"/>
      <c r="Q1" s="594"/>
      <c r="R1" s="594"/>
      <c r="S1" s="594"/>
      <c r="T1" s="594"/>
      <c r="U1" s="594"/>
      <c r="V1" s="594"/>
      <c r="W1" s="594"/>
      <c r="X1" s="594"/>
      <c r="Y1" s="594"/>
      <c r="Z1" s="594"/>
      <c r="AA1" s="594"/>
      <c r="AB1" s="594"/>
      <c r="AC1" s="594"/>
      <c r="AD1" s="594"/>
      <c r="AE1" s="594"/>
      <c r="AF1" s="594"/>
      <c r="AG1" s="594"/>
      <c r="AH1" s="594"/>
      <c r="AI1" s="594"/>
      <c r="AJ1" s="594"/>
      <c r="AK1" s="594"/>
      <c r="AL1" s="594"/>
      <c r="AM1" s="594"/>
      <c r="AN1" s="594"/>
      <c r="AO1" s="594"/>
      <c r="AP1" s="594"/>
      <c r="AQ1" s="594"/>
      <c r="AR1" s="594"/>
      <c r="AS1" s="594"/>
      <c r="AT1" s="594"/>
      <c r="AU1" s="594"/>
      <c r="AV1" s="594"/>
      <c r="AW1" s="594"/>
      <c r="AX1" s="594"/>
      <c r="AY1" s="594"/>
      <c r="AZ1" s="594"/>
      <c r="BA1" s="594"/>
      <c r="BB1" s="594"/>
      <c r="BC1" s="594"/>
      <c r="BD1" s="709"/>
      <c r="BE1" s="709"/>
      <c r="BF1" s="709"/>
      <c r="BG1" s="594"/>
      <c r="BH1" s="594"/>
      <c r="BI1" s="594"/>
      <c r="BJ1" s="594"/>
      <c r="BK1" s="594"/>
      <c r="BL1" s="594"/>
      <c r="BM1" s="594"/>
      <c r="BN1" s="594"/>
      <c r="BO1" s="594"/>
      <c r="BP1" s="594"/>
      <c r="BQ1" s="594"/>
      <c r="BR1" s="594"/>
      <c r="BS1" s="594"/>
      <c r="BT1" s="594"/>
      <c r="BU1" s="594"/>
      <c r="BV1" s="594"/>
    </row>
    <row r="2" spans="1:74" ht="12.75" customHeight="1" x14ac:dyDescent="0.2">
      <c r="A2" s="791"/>
      <c r="B2" s="540" t="str">
        <f>"U.S. Energy Information Administration  |  Short-Term Energy Outlook  - "&amp;Dates!D1</f>
        <v>U.S. Energy Information Administration  |  Short-Term Energy Outlook  - July 2019</v>
      </c>
      <c r="C2" s="547"/>
      <c r="D2" s="547"/>
      <c r="E2" s="547"/>
      <c r="F2" s="547"/>
      <c r="G2" s="547"/>
      <c r="H2" s="547"/>
      <c r="I2" s="547"/>
      <c r="J2" s="547"/>
      <c r="K2" s="547"/>
      <c r="L2" s="547"/>
      <c r="M2" s="547"/>
      <c r="N2" s="547"/>
      <c r="O2" s="547"/>
      <c r="P2" s="547"/>
      <c r="Q2" s="547"/>
      <c r="R2" s="547"/>
      <c r="S2" s="547"/>
      <c r="T2" s="547"/>
      <c r="U2" s="547"/>
      <c r="V2" s="547"/>
      <c r="W2" s="547"/>
      <c r="X2" s="547"/>
      <c r="Y2" s="547"/>
      <c r="Z2" s="547"/>
      <c r="AA2" s="547"/>
      <c r="AB2" s="547"/>
      <c r="AC2" s="547"/>
      <c r="AD2" s="547"/>
      <c r="AE2" s="547"/>
      <c r="AF2" s="547"/>
      <c r="AG2" s="547"/>
      <c r="AH2" s="547"/>
      <c r="AI2" s="547"/>
      <c r="AJ2" s="547"/>
      <c r="AK2" s="547"/>
      <c r="AL2" s="547"/>
      <c r="AM2" s="547"/>
      <c r="AN2" s="547"/>
      <c r="AO2" s="547"/>
      <c r="AP2" s="547"/>
      <c r="AQ2" s="547"/>
      <c r="AR2" s="547"/>
      <c r="AS2" s="547"/>
      <c r="AT2" s="547"/>
      <c r="AU2" s="547"/>
      <c r="AV2" s="547"/>
      <c r="AW2" s="547"/>
      <c r="AX2" s="547"/>
      <c r="AY2" s="547"/>
      <c r="AZ2" s="547"/>
      <c r="BA2" s="547"/>
      <c r="BB2" s="547"/>
      <c r="BC2" s="547"/>
      <c r="BD2" s="696"/>
      <c r="BE2" s="696"/>
      <c r="BF2" s="696"/>
      <c r="BG2" s="547"/>
      <c r="BH2" s="547"/>
      <c r="BI2" s="547"/>
      <c r="BJ2" s="547"/>
      <c r="BK2" s="547"/>
      <c r="BL2" s="547"/>
      <c r="BM2" s="547"/>
      <c r="BN2" s="547"/>
      <c r="BO2" s="547"/>
      <c r="BP2" s="547"/>
      <c r="BQ2" s="547"/>
      <c r="BR2" s="547"/>
      <c r="BS2" s="547"/>
      <c r="BT2" s="547"/>
      <c r="BU2" s="547"/>
      <c r="BV2" s="547"/>
    </row>
    <row r="3" spans="1:74" ht="12.75" customHeight="1" x14ac:dyDescent="0.2">
      <c r="A3" s="596"/>
      <c r="B3" s="597"/>
      <c r="C3" s="799">
        <f>Dates!D3</f>
        <v>2015</v>
      </c>
      <c r="D3" s="800"/>
      <c r="E3" s="800"/>
      <c r="F3" s="800"/>
      <c r="G3" s="800"/>
      <c r="H3" s="800"/>
      <c r="I3" s="800"/>
      <c r="J3" s="800"/>
      <c r="K3" s="800"/>
      <c r="L3" s="800"/>
      <c r="M3" s="800"/>
      <c r="N3" s="848"/>
      <c r="O3" s="799">
        <f>C3+1</f>
        <v>2016</v>
      </c>
      <c r="P3" s="800"/>
      <c r="Q3" s="800"/>
      <c r="R3" s="800"/>
      <c r="S3" s="800"/>
      <c r="T3" s="800"/>
      <c r="U3" s="800"/>
      <c r="V3" s="800"/>
      <c r="W3" s="800"/>
      <c r="X3" s="800"/>
      <c r="Y3" s="800"/>
      <c r="Z3" s="848"/>
      <c r="AA3" s="799">
        <f>O3+1</f>
        <v>2017</v>
      </c>
      <c r="AB3" s="800"/>
      <c r="AC3" s="800"/>
      <c r="AD3" s="800"/>
      <c r="AE3" s="800"/>
      <c r="AF3" s="800"/>
      <c r="AG3" s="800"/>
      <c r="AH3" s="800"/>
      <c r="AI3" s="800"/>
      <c r="AJ3" s="800"/>
      <c r="AK3" s="800"/>
      <c r="AL3" s="848"/>
      <c r="AM3" s="799">
        <f>AA3+1</f>
        <v>2018</v>
      </c>
      <c r="AN3" s="800"/>
      <c r="AO3" s="800"/>
      <c r="AP3" s="800"/>
      <c r="AQ3" s="800"/>
      <c r="AR3" s="800"/>
      <c r="AS3" s="800"/>
      <c r="AT3" s="800"/>
      <c r="AU3" s="800"/>
      <c r="AV3" s="800"/>
      <c r="AW3" s="800"/>
      <c r="AX3" s="848"/>
      <c r="AY3" s="799">
        <f>AM3+1</f>
        <v>2019</v>
      </c>
      <c r="AZ3" s="800"/>
      <c r="BA3" s="800"/>
      <c r="BB3" s="800"/>
      <c r="BC3" s="800"/>
      <c r="BD3" s="800"/>
      <c r="BE3" s="800"/>
      <c r="BF3" s="800"/>
      <c r="BG3" s="800"/>
      <c r="BH3" s="800"/>
      <c r="BI3" s="800"/>
      <c r="BJ3" s="848"/>
      <c r="BK3" s="799">
        <f>AY3+1</f>
        <v>2020</v>
      </c>
      <c r="BL3" s="800"/>
      <c r="BM3" s="800"/>
      <c r="BN3" s="800"/>
      <c r="BO3" s="800"/>
      <c r="BP3" s="800"/>
      <c r="BQ3" s="800"/>
      <c r="BR3" s="800"/>
      <c r="BS3" s="800"/>
      <c r="BT3" s="800"/>
      <c r="BU3" s="800"/>
      <c r="BV3" s="848"/>
    </row>
    <row r="4" spans="1:74" s="169" customFormat="1" ht="12.75" customHeight="1" x14ac:dyDescent="0.2">
      <c r="A4" s="132"/>
      <c r="B4" s="598"/>
      <c r="C4" s="18" t="s">
        <v>595</v>
      </c>
      <c r="D4" s="18" t="s">
        <v>596</v>
      </c>
      <c r="E4" s="18" t="s">
        <v>597</v>
      </c>
      <c r="F4" s="18" t="s">
        <v>598</v>
      </c>
      <c r="G4" s="18" t="s">
        <v>599</v>
      </c>
      <c r="H4" s="18" t="s">
        <v>600</v>
      </c>
      <c r="I4" s="18" t="s">
        <v>601</v>
      </c>
      <c r="J4" s="18" t="s">
        <v>602</v>
      </c>
      <c r="K4" s="18" t="s">
        <v>603</v>
      </c>
      <c r="L4" s="18" t="s">
        <v>604</v>
      </c>
      <c r="M4" s="18" t="s">
        <v>605</v>
      </c>
      <c r="N4" s="18" t="s">
        <v>606</v>
      </c>
      <c r="O4" s="18" t="s">
        <v>595</v>
      </c>
      <c r="P4" s="18" t="s">
        <v>596</v>
      </c>
      <c r="Q4" s="18" t="s">
        <v>597</v>
      </c>
      <c r="R4" s="18" t="s">
        <v>598</v>
      </c>
      <c r="S4" s="18" t="s">
        <v>599</v>
      </c>
      <c r="T4" s="18" t="s">
        <v>600</v>
      </c>
      <c r="U4" s="18" t="s">
        <v>601</v>
      </c>
      <c r="V4" s="18" t="s">
        <v>602</v>
      </c>
      <c r="W4" s="18" t="s">
        <v>603</v>
      </c>
      <c r="X4" s="18" t="s">
        <v>604</v>
      </c>
      <c r="Y4" s="18" t="s">
        <v>605</v>
      </c>
      <c r="Z4" s="18" t="s">
        <v>606</v>
      </c>
      <c r="AA4" s="18" t="s">
        <v>595</v>
      </c>
      <c r="AB4" s="18" t="s">
        <v>596</v>
      </c>
      <c r="AC4" s="18" t="s">
        <v>597</v>
      </c>
      <c r="AD4" s="18" t="s">
        <v>598</v>
      </c>
      <c r="AE4" s="18" t="s">
        <v>599</v>
      </c>
      <c r="AF4" s="18" t="s">
        <v>600</v>
      </c>
      <c r="AG4" s="18" t="s">
        <v>601</v>
      </c>
      <c r="AH4" s="18" t="s">
        <v>602</v>
      </c>
      <c r="AI4" s="18" t="s">
        <v>603</v>
      </c>
      <c r="AJ4" s="18" t="s">
        <v>604</v>
      </c>
      <c r="AK4" s="18" t="s">
        <v>605</v>
      </c>
      <c r="AL4" s="18" t="s">
        <v>606</v>
      </c>
      <c r="AM4" s="18" t="s">
        <v>595</v>
      </c>
      <c r="AN4" s="18" t="s">
        <v>596</v>
      </c>
      <c r="AO4" s="18" t="s">
        <v>597</v>
      </c>
      <c r="AP4" s="18" t="s">
        <v>598</v>
      </c>
      <c r="AQ4" s="18" t="s">
        <v>599</v>
      </c>
      <c r="AR4" s="18" t="s">
        <v>600</v>
      </c>
      <c r="AS4" s="18" t="s">
        <v>601</v>
      </c>
      <c r="AT4" s="18" t="s">
        <v>602</v>
      </c>
      <c r="AU4" s="18" t="s">
        <v>603</v>
      </c>
      <c r="AV4" s="18" t="s">
        <v>604</v>
      </c>
      <c r="AW4" s="18" t="s">
        <v>605</v>
      </c>
      <c r="AX4" s="18" t="s">
        <v>606</v>
      </c>
      <c r="AY4" s="18" t="s">
        <v>595</v>
      </c>
      <c r="AZ4" s="18" t="s">
        <v>596</v>
      </c>
      <c r="BA4" s="18" t="s">
        <v>597</v>
      </c>
      <c r="BB4" s="18" t="s">
        <v>598</v>
      </c>
      <c r="BC4" s="18" t="s">
        <v>599</v>
      </c>
      <c r="BD4" s="18" t="s">
        <v>600</v>
      </c>
      <c r="BE4" s="18" t="s">
        <v>601</v>
      </c>
      <c r="BF4" s="18" t="s">
        <v>602</v>
      </c>
      <c r="BG4" s="18" t="s">
        <v>603</v>
      </c>
      <c r="BH4" s="18" t="s">
        <v>604</v>
      </c>
      <c r="BI4" s="18" t="s">
        <v>605</v>
      </c>
      <c r="BJ4" s="18" t="s">
        <v>606</v>
      </c>
      <c r="BK4" s="18" t="s">
        <v>595</v>
      </c>
      <c r="BL4" s="18" t="s">
        <v>596</v>
      </c>
      <c r="BM4" s="18" t="s">
        <v>597</v>
      </c>
      <c r="BN4" s="18" t="s">
        <v>598</v>
      </c>
      <c r="BO4" s="18" t="s">
        <v>599</v>
      </c>
      <c r="BP4" s="18" t="s">
        <v>600</v>
      </c>
      <c r="BQ4" s="18" t="s">
        <v>601</v>
      </c>
      <c r="BR4" s="18" t="s">
        <v>602</v>
      </c>
      <c r="BS4" s="18" t="s">
        <v>603</v>
      </c>
      <c r="BT4" s="18" t="s">
        <v>604</v>
      </c>
      <c r="BU4" s="18" t="s">
        <v>605</v>
      </c>
      <c r="BV4" s="18" t="s">
        <v>606</v>
      </c>
    </row>
    <row r="5" spans="1:74" ht="12" customHeight="1" x14ac:dyDescent="0.2">
      <c r="A5" s="599"/>
      <c r="B5" s="170" t="s">
        <v>474</v>
      </c>
      <c r="C5" s="537"/>
      <c r="D5" s="537"/>
      <c r="E5" s="537"/>
      <c r="F5" s="537"/>
      <c r="G5" s="537"/>
      <c r="H5" s="537"/>
      <c r="I5" s="537"/>
      <c r="J5" s="537"/>
      <c r="K5" s="537"/>
      <c r="L5" s="537"/>
      <c r="M5" s="537"/>
      <c r="N5" s="537"/>
      <c r="O5" s="537"/>
      <c r="P5" s="537"/>
      <c r="Q5" s="537"/>
      <c r="R5" s="537"/>
      <c r="S5" s="537"/>
      <c r="T5" s="537"/>
      <c r="U5" s="537"/>
      <c r="V5" s="537"/>
      <c r="W5" s="537"/>
      <c r="X5" s="537"/>
      <c r="Y5" s="537"/>
      <c r="Z5" s="537"/>
      <c r="AA5" s="537"/>
      <c r="AB5" s="537"/>
      <c r="AC5" s="537"/>
      <c r="AD5" s="537"/>
      <c r="AE5" s="537"/>
      <c r="AF5" s="537"/>
      <c r="AG5" s="537"/>
      <c r="AH5" s="537"/>
      <c r="AI5" s="537"/>
      <c r="AJ5" s="537"/>
      <c r="AK5" s="537"/>
      <c r="AL5" s="537"/>
      <c r="AM5" s="537"/>
      <c r="AN5" s="537"/>
      <c r="AO5" s="537"/>
      <c r="AP5" s="537"/>
      <c r="AQ5" s="537"/>
      <c r="AR5" s="537"/>
      <c r="AS5" s="537"/>
      <c r="AT5" s="537"/>
      <c r="AU5" s="537"/>
      <c r="AV5" s="537"/>
      <c r="AW5" s="537"/>
      <c r="AX5" s="537"/>
      <c r="AY5" s="537"/>
      <c r="AZ5" s="537"/>
      <c r="BA5" s="537"/>
      <c r="BB5" s="537"/>
      <c r="BC5" s="537"/>
      <c r="BD5" s="537"/>
      <c r="BE5" s="537"/>
      <c r="BF5" s="537"/>
      <c r="BG5" s="537"/>
      <c r="BH5" s="537"/>
      <c r="BI5" s="537"/>
      <c r="BJ5" s="537"/>
      <c r="BK5" s="537"/>
      <c r="BL5" s="537"/>
      <c r="BM5" s="537"/>
      <c r="BN5" s="537"/>
      <c r="BO5" s="537"/>
      <c r="BP5" s="537"/>
      <c r="BQ5" s="537"/>
      <c r="BR5" s="537"/>
      <c r="BS5" s="537"/>
      <c r="BT5" s="537"/>
      <c r="BU5" s="537"/>
      <c r="BV5" s="537"/>
    </row>
    <row r="6" spans="1:74" ht="12" customHeight="1" x14ac:dyDescent="0.2">
      <c r="A6" s="599" t="s">
        <v>68</v>
      </c>
      <c r="B6" s="601" t="s">
        <v>582</v>
      </c>
      <c r="C6" s="272">
        <v>1.2691650000000001E-2</v>
      </c>
      <c r="D6" s="272">
        <v>1.1742829999999999E-2</v>
      </c>
      <c r="E6" s="272">
        <v>1.299059E-2</v>
      </c>
      <c r="F6" s="272">
        <v>1.185772E-2</v>
      </c>
      <c r="G6" s="272">
        <v>1.2954749999999999E-2</v>
      </c>
      <c r="H6" s="272">
        <v>1.2129640000000001E-2</v>
      </c>
      <c r="I6" s="272">
        <v>1.264329E-2</v>
      </c>
      <c r="J6" s="272">
        <v>1.2526020000000001E-2</v>
      </c>
      <c r="K6" s="272">
        <v>1.1209429999999999E-2</v>
      </c>
      <c r="L6" s="272">
        <v>1.232928E-2</v>
      </c>
      <c r="M6" s="272">
        <v>1.242804E-2</v>
      </c>
      <c r="N6" s="272">
        <v>1.2832120000000001E-2</v>
      </c>
      <c r="O6" s="272">
        <v>1.229703E-2</v>
      </c>
      <c r="P6" s="272">
        <v>1.147887E-2</v>
      </c>
      <c r="Q6" s="272">
        <v>1.21415E-2</v>
      </c>
      <c r="R6" s="272">
        <v>1.116115E-2</v>
      </c>
      <c r="S6" s="272">
        <v>1.2387820000000001E-2</v>
      </c>
      <c r="T6" s="272">
        <v>1.155282E-2</v>
      </c>
      <c r="U6" s="272">
        <v>1.2105090000000001E-2</v>
      </c>
      <c r="V6" s="272">
        <v>1.222554E-2</v>
      </c>
      <c r="W6" s="272">
        <v>1.2247829999999999E-2</v>
      </c>
      <c r="X6" s="272">
        <v>1.2492410000000001E-2</v>
      </c>
      <c r="Y6" s="272">
        <v>1.259102E-2</v>
      </c>
      <c r="Z6" s="272">
        <v>1.3422190000000001E-2</v>
      </c>
      <c r="AA6" s="272">
        <v>1.273783E-2</v>
      </c>
      <c r="AB6" s="272">
        <v>1.141374E-2</v>
      </c>
      <c r="AC6" s="272">
        <v>1.275548E-2</v>
      </c>
      <c r="AD6" s="272">
        <v>1.231582E-2</v>
      </c>
      <c r="AE6" s="272">
        <v>1.182445E-2</v>
      </c>
      <c r="AF6" s="272">
        <v>1.118396E-2</v>
      </c>
      <c r="AG6" s="272">
        <v>1.248725E-2</v>
      </c>
      <c r="AH6" s="272">
        <v>1.239172E-2</v>
      </c>
      <c r="AI6" s="272">
        <v>1.194886E-2</v>
      </c>
      <c r="AJ6" s="272">
        <v>1.1322820000000001E-2</v>
      </c>
      <c r="AK6" s="272">
        <v>1.187788E-2</v>
      </c>
      <c r="AL6" s="272">
        <v>1.447292E-2</v>
      </c>
      <c r="AM6" s="272">
        <v>1.296639E-2</v>
      </c>
      <c r="AN6" s="272">
        <v>1.2213699999999999E-2</v>
      </c>
      <c r="AO6" s="272">
        <v>1.302797E-2</v>
      </c>
      <c r="AP6" s="272">
        <v>1.1478810000000001E-2</v>
      </c>
      <c r="AQ6" s="272">
        <v>1.321428E-2</v>
      </c>
      <c r="AR6" s="272">
        <v>1.261353E-2</v>
      </c>
      <c r="AS6" s="272">
        <v>1.3227559999999999E-2</v>
      </c>
      <c r="AT6" s="272">
        <v>1.31629E-2</v>
      </c>
      <c r="AU6" s="272">
        <v>1.2787359999999999E-2</v>
      </c>
      <c r="AV6" s="272">
        <v>1.240781E-2</v>
      </c>
      <c r="AW6" s="272">
        <v>1.287336E-2</v>
      </c>
      <c r="AX6" s="272">
        <v>1.3836950000000001E-2</v>
      </c>
      <c r="AY6" s="272">
        <v>1.302652E-2</v>
      </c>
      <c r="AZ6" s="272">
        <v>1.1960500000000001E-2</v>
      </c>
      <c r="BA6" s="272">
        <v>1.32251E-2</v>
      </c>
      <c r="BB6" s="272">
        <v>1.1864158E-2</v>
      </c>
      <c r="BC6" s="272">
        <v>1.23847E-2</v>
      </c>
      <c r="BD6" s="272">
        <v>1.1853799999999999E-2</v>
      </c>
      <c r="BE6" s="360">
        <v>1.2242100000000001E-2</v>
      </c>
      <c r="BF6" s="360">
        <v>1.2246999999999999E-2</v>
      </c>
      <c r="BG6" s="360">
        <v>1.2010399999999999E-2</v>
      </c>
      <c r="BH6" s="360">
        <v>1.2155300000000001E-2</v>
      </c>
      <c r="BI6" s="360">
        <v>1.2288200000000001E-2</v>
      </c>
      <c r="BJ6" s="360">
        <v>1.26994E-2</v>
      </c>
      <c r="BK6" s="360">
        <v>1.25361E-2</v>
      </c>
      <c r="BL6" s="360">
        <v>1.1679500000000001E-2</v>
      </c>
      <c r="BM6" s="360">
        <v>1.2552000000000001E-2</v>
      </c>
      <c r="BN6" s="360">
        <v>1.18805E-2</v>
      </c>
      <c r="BO6" s="360">
        <v>1.2397099999999999E-2</v>
      </c>
      <c r="BP6" s="360">
        <v>1.1862599999999999E-2</v>
      </c>
      <c r="BQ6" s="360">
        <v>1.2248800000000001E-2</v>
      </c>
      <c r="BR6" s="360">
        <v>1.22519E-2</v>
      </c>
      <c r="BS6" s="360">
        <v>1.24353E-2</v>
      </c>
      <c r="BT6" s="360">
        <v>1.25845E-2</v>
      </c>
      <c r="BU6" s="360">
        <v>1.27212E-2</v>
      </c>
      <c r="BV6" s="360">
        <v>1.32703E-2</v>
      </c>
    </row>
    <row r="7" spans="1:74" ht="12" customHeight="1" x14ac:dyDescent="0.2">
      <c r="A7" s="600" t="s">
        <v>937</v>
      </c>
      <c r="B7" s="601" t="s">
        <v>53</v>
      </c>
      <c r="C7" s="272">
        <v>0.223786599</v>
      </c>
      <c r="D7" s="272">
        <v>0.206684852</v>
      </c>
      <c r="E7" s="272">
        <v>0.22503515800000001</v>
      </c>
      <c r="F7" s="272">
        <v>0.208098226</v>
      </c>
      <c r="G7" s="272">
        <v>0.186337422</v>
      </c>
      <c r="H7" s="272">
        <v>0.18914420900000001</v>
      </c>
      <c r="I7" s="272">
        <v>0.19472893099999999</v>
      </c>
      <c r="J7" s="272">
        <v>0.177336041</v>
      </c>
      <c r="K7" s="272">
        <v>0.14924465100000001</v>
      </c>
      <c r="L7" s="272">
        <v>0.15388692400000001</v>
      </c>
      <c r="M7" s="272">
        <v>0.178943147</v>
      </c>
      <c r="N7" s="272">
        <v>0.21449090300000001</v>
      </c>
      <c r="O7" s="272">
        <v>0.23508257099999999</v>
      </c>
      <c r="P7" s="272">
        <v>0.221621809</v>
      </c>
      <c r="Q7" s="272">
        <v>0.25134715000000002</v>
      </c>
      <c r="R7" s="272">
        <v>0.23758448200000001</v>
      </c>
      <c r="S7" s="272">
        <v>0.23408115199999999</v>
      </c>
      <c r="T7" s="272">
        <v>0.21349449400000001</v>
      </c>
      <c r="U7" s="272">
        <v>0.19698010599999999</v>
      </c>
      <c r="V7" s="272">
        <v>0.179636349</v>
      </c>
      <c r="W7" s="272">
        <v>0.15028696599999999</v>
      </c>
      <c r="X7" s="272">
        <v>0.15906146600000001</v>
      </c>
      <c r="Y7" s="272">
        <v>0.172836771</v>
      </c>
      <c r="Z7" s="272">
        <v>0.206707593</v>
      </c>
      <c r="AA7" s="272">
        <v>0.24538940300000001</v>
      </c>
      <c r="AB7" s="272">
        <v>0.21662481</v>
      </c>
      <c r="AC7" s="272">
        <v>0.26833750899999997</v>
      </c>
      <c r="AD7" s="272">
        <v>0.26921413500000002</v>
      </c>
      <c r="AE7" s="272">
        <v>0.296705632</v>
      </c>
      <c r="AF7" s="272">
        <v>0.27715296</v>
      </c>
      <c r="AG7" s="272">
        <v>0.24288053000000001</v>
      </c>
      <c r="AH7" s="272">
        <v>0.20029641000000001</v>
      </c>
      <c r="AI7" s="272">
        <v>0.174842313</v>
      </c>
      <c r="AJ7" s="272">
        <v>0.16740739399999999</v>
      </c>
      <c r="AK7" s="272">
        <v>0.188137307</v>
      </c>
      <c r="AL7" s="272">
        <v>0.20503521</v>
      </c>
      <c r="AM7" s="272">
        <v>0.23457766199999999</v>
      </c>
      <c r="AN7" s="272">
        <v>0.23399972599999999</v>
      </c>
      <c r="AO7" s="272">
        <v>0.237748031</v>
      </c>
      <c r="AP7" s="272">
        <v>0.25193744600000001</v>
      </c>
      <c r="AQ7" s="272">
        <v>0.278999359</v>
      </c>
      <c r="AR7" s="272">
        <v>0.25628362799999999</v>
      </c>
      <c r="AS7" s="272">
        <v>0.22002876800000001</v>
      </c>
      <c r="AT7" s="272">
        <v>0.19602502199999999</v>
      </c>
      <c r="AU7" s="272">
        <v>0.17087632899999999</v>
      </c>
      <c r="AV7" s="272">
        <v>0.17184437799999999</v>
      </c>
      <c r="AW7" s="272">
        <v>0.202984519</v>
      </c>
      <c r="AX7" s="272">
        <v>0.217202277</v>
      </c>
      <c r="AY7" s="272">
        <v>0.22505908299999999</v>
      </c>
      <c r="AZ7" s="272">
        <v>0.20205862899999999</v>
      </c>
      <c r="BA7" s="272">
        <v>0.232972757</v>
      </c>
      <c r="BB7" s="272">
        <v>0.23371629999999999</v>
      </c>
      <c r="BC7" s="272">
        <v>0.2693469</v>
      </c>
      <c r="BD7" s="272">
        <v>0.2511774</v>
      </c>
      <c r="BE7" s="360">
        <v>0.2220028</v>
      </c>
      <c r="BF7" s="360">
        <v>0.19947599999999999</v>
      </c>
      <c r="BG7" s="360">
        <v>0.16733909999999999</v>
      </c>
      <c r="BH7" s="360">
        <v>0.17769679999999999</v>
      </c>
      <c r="BI7" s="360">
        <v>0.18999630000000001</v>
      </c>
      <c r="BJ7" s="360">
        <v>0.2113979</v>
      </c>
      <c r="BK7" s="360">
        <v>0.2249921</v>
      </c>
      <c r="BL7" s="360">
        <v>0.19559509999999999</v>
      </c>
      <c r="BM7" s="360">
        <v>0.222834</v>
      </c>
      <c r="BN7" s="360">
        <v>0.2254514</v>
      </c>
      <c r="BO7" s="360">
        <v>0.24881919999999999</v>
      </c>
      <c r="BP7" s="360">
        <v>0.25441789999999997</v>
      </c>
      <c r="BQ7" s="360">
        <v>0.2456383</v>
      </c>
      <c r="BR7" s="360">
        <v>0.209844</v>
      </c>
      <c r="BS7" s="360">
        <v>0.17096639999999999</v>
      </c>
      <c r="BT7" s="360">
        <v>0.1765177</v>
      </c>
      <c r="BU7" s="360">
        <v>0.18720919999999999</v>
      </c>
      <c r="BV7" s="360">
        <v>0.21749840000000001</v>
      </c>
    </row>
    <row r="8" spans="1:74" ht="12" customHeight="1" x14ac:dyDescent="0.2">
      <c r="A8" s="599" t="s">
        <v>938</v>
      </c>
      <c r="B8" s="601" t="s">
        <v>1251</v>
      </c>
      <c r="C8" s="272">
        <v>1.0569142732000001E-2</v>
      </c>
      <c r="D8" s="272">
        <v>1.3599586925000001E-2</v>
      </c>
      <c r="E8" s="272">
        <v>1.8985973436E-2</v>
      </c>
      <c r="F8" s="272">
        <v>2.1786109261000001E-2</v>
      </c>
      <c r="G8" s="272">
        <v>2.2888294137000002E-2</v>
      </c>
      <c r="H8" s="272">
        <v>2.3409576165000001E-2</v>
      </c>
      <c r="I8" s="272">
        <v>2.403808709E-2</v>
      </c>
      <c r="J8" s="272">
        <v>2.4596268593000001E-2</v>
      </c>
      <c r="K8" s="272">
        <v>2.0294447590999999E-2</v>
      </c>
      <c r="L8" s="272">
        <v>1.7476825676999999E-2</v>
      </c>
      <c r="M8" s="272">
        <v>1.5856684249000001E-2</v>
      </c>
      <c r="N8" s="272">
        <v>1.4400193072E-2</v>
      </c>
      <c r="O8" s="272">
        <v>1.3461934784E-2</v>
      </c>
      <c r="P8" s="272">
        <v>2.0315438918000001E-2</v>
      </c>
      <c r="Q8" s="272">
        <v>2.3733363374000001E-2</v>
      </c>
      <c r="R8" s="272">
        <v>2.6136849803E-2</v>
      </c>
      <c r="S8" s="272">
        <v>3.1158023255E-2</v>
      </c>
      <c r="T8" s="272">
        <v>3.1552448093999999E-2</v>
      </c>
      <c r="U8" s="272">
        <v>3.5879957150000003E-2</v>
      </c>
      <c r="V8" s="272">
        <v>3.6082395920000003E-2</v>
      </c>
      <c r="W8" s="272">
        <v>3.3089142650999999E-2</v>
      </c>
      <c r="X8" s="272">
        <v>2.9049441592E-2</v>
      </c>
      <c r="Y8" s="272">
        <v>2.5197876745999999E-2</v>
      </c>
      <c r="Z8" s="272">
        <v>2.2054942881999998E-2</v>
      </c>
      <c r="AA8" s="272">
        <v>1.8568974358E-2</v>
      </c>
      <c r="AB8" s="272">
        <v>2.3323667302999999E-2</v>
      </c>
      <c r="AC8" s="272">
        <v>3.8775927416E-2</v>
      </c>
      <c r="AD8" s="272">
        <v>4.2892820956999998E-2</v>
      </c>
      <c r="AE8" s="272">
        <v>5.1749846742999997E-2</v>
      </c>
      <c r="AF8" s="272">
        <v>5.6402847776999998E-2</v>
      </c>
      <c r="AG8" s="272">
        <v>5.2528812427999998E-2</v>
      </c>
      <c r="AH8" s="272">
        <v>4.9613870207999997E-2</v>
      </c>
      <c r="AI8" s="272">
        <v>4.6704638609000003E-2</v>
      </c>
      <c r="AJ8" s="272">
        <v>4.4045826550999999E-2</v>
      </c>
      <c r="AK8" s="272">
        <v>3.1133635829E-2</v>
      </c>
      <c r="AL8" s="272">
        <v>3.0996592364999999E-2</v>
      </c>
      <c r="AM8" s="272">
        <v>3.1154695414999999E-2</v>
      </c>
      <c r="AN8" s="272">
        <v>3.7594210921000001E-2</v>
      </c>
      <c r="AO8" s="272">
        <v>4.7554861291999997E-2</v>
      </c>
      <c r="AP8" s="272">
        <v>5.7086043842E-2</v>
      </c>
      <c r="AQ8" s="272">
        <v>6.4581525784000005E-2</v>
      </c>
      <c r="AR8" s="272">
        <v>7.1197979243999995E-2</v>
      </c>
      <c r="AS8" s="272">
        <v>6.3338032133000002E-2</v>
      </c>
      <c r="AT8" s="272">
        <v>6.3696778955999997E-2</v>
      </c>
      <c r="AU8" s="272">
        <v>5.9020123378E-2</v>
      </c>
      <c r="AV8" s="272">
        <v>4.7686996425000003E-2</v>
      </c>
      <c r="AW8" s="272">
        <v>3.6173066216999998E-2</v>
      </c>
      <c r="AX8" s="272">
        <v>2.9136995451999999E-2</v>
      </c>
      <c r="AY8" s="272">
        <v>3.3387452067000001E-2</v>
      </c>
      <c r="AZ8" s="272">
        <v>3.5770233675999998E-2</v>
      </c>
      <c r="BA8" s="272">
        <v>5.5010771160999998E-2</v>
      </c>
      <c r="BB8" s="272">
        <v>6.3565191640999996E-2</v>
      </c>
      <c r="BC8" s="272">
        <v>7.0992399999999997E-2</v>
      </c>
      <c r="BD8" s="272">
        <v>7.4308600000000002E-2</v>
      </c>
      <c r="BE8" s="360">
        <v>6.9960599999999998E-2</v>
      </c>
      <c r="BF8" s="360">
        <v>7.1156700000000003E-2</v>
      </c>
      <c r="BG8" s="360">
        <v>6.5090899999999993E-2</v>
      </c>
      <c r="BH8" s="360">
        <v>5.9717699999999999E-2</v>
      </c>
      <c r="BI8" s="360">
        <v>4.5012000000000003E-2</v>
      </c>
      <c r="BJ8" s="360">
        <v>4.0550599999999999E-2</v>
      </c>
      <c r="BK8" s="360">
        <v>3.87143E-2</v>
      </c>
      <c r="BL8" s="360">
        <v>4.8828000000000003E-2</v>
      </c>
      <c r="BM8" s="360">
        <v>6.6542599999999993E-2</v>
      </c>
      <c r="BN8" s="360">
        <v>7.1501300000000004E-2</v>
      </c>
      <c r="BO8" s="360">
        <v>8.3087999999999995E-2</v>
      </c>
      <c r="BP8" s="360">
        <v>9.2578999999999995E-2</v>
      </c>
      <c r="BQ8" s="360">
        <v>8.7900300000000001E-2</v>
      </c>
      <c r="BR8" s="360">
        <v>8.86985E-2</v>
      </c>
      <c r="BS8" s="360">
        <v>8.0650700000000006E-2</v>
      </c>
      <c r="BT8" s="360">
        <v>7.5409100000000007E-2</v>
      </c>
      <c r="BU8" s="360">
        <v>5.6044299999999998E-2</v>
      </c>
      <c r="BV8" s="360">
        <v>5.0481499999999999E-2</v>
      </c>
    </row>
    <row r="9" spans="1:74" ht="12" customHeight="1" x14ac:dyDescent="0.2">
      <c r="A9" s="554" t="s">
        <v>753</v>
      </c>
      <c r="B9" s="601" t="s">
        <v>1018</v>
      </c>
      <c r="C9" s="272">
        <v>2.2650790000000001E-2</v>
      </c>
      <c r="D9" s="272">
        <v>2.0486049999999999E-2</v>
      </c>
      <c r="E9" s="272">
        <v>2.240253E-2</v>
      </c>
      <c r="F9" s="272">
        <v>2.1822459999999998E-2</v>
      </c>
      <c r="G9" s="272">
        <v>2.2968579999999999E-2</v>
      </c>
      <c r="H9" s="272">
        <v>2.3125260000000002E-2</v>
      </c>
      <c r="I9" s="272">
        <v>2.5607060000000001E-2</v>
      </c>
      <c r="J9" s="272">
        <v>2.477439E-2</v>
      </c>
      <c r="K9" s="272">
        <v>2.312055E-2</v>
      </c>
      <c r="L9" s="272">
        <v>2.3881079999999999E-2</v>
      </c>
      <c r="M9" s="272">
        <v>2.4738090000000001E-2</v>
      </c>
      <c r="N9" s="272">
        <v>2.5445160000000001E-2</v>
      </c>
      <c r="O9" s="272">
        <v>2.318396E-2</v>
      </c>
      <c r="P9" s="272">
        <v>2.233653E-2</v>
      </c>
      <c r="Q9" s="272">
        <v>2.3599370000000001E-2</v>
      </c>
      <c r="R9" s="272">
        <v>2.3822690000000001E-2</v>
      </c>
      <c r="S9" s="272">
        <v>2.391604E-2</v>
      </c>
      <c r="T9" s="272">
        <v>2.3134499999999999E-2</v>
      </c>
      <c r="U9" s="272">
        <v>2.353417E-2</v>
      </c>
      <c r="V9" s="272">
        <v>2.4062360000000001E-2</v>
      </c>
      <c r="W9" s="272">
        <v>2.234367E-2</v>
      </c>
      <c r="X9" s="272">
        <v>2.1747160000000001E-2</v>
      </c>
      <c r="Y9" s="272">
        <v>2.407716E-2</v>
      </c>
      <c r="Z9" s="272">
        <v>2.4904679999999998E-2</v>
      </c>
      <c r="AA9" s="272">
        <v>2.5507680000000001E-2</v>
      </c>
      <c r="AB9" s="272">
        <v>2.211134E-2</v>
      </c>
      <c r="AC9" s="272">
        <v>2.437514E-2</v>
      </c>
      <c r="AD9" s="272">
        <v>2.2410909999999999E-2</v>
      </c>
      <c r="AE9" s="272">
        <v>2.367996E-2</v>
      </c>
      <c r="AF9" s="272">
        <v>2.363964E-2</v>
      </c>
      <c r="AG9" s="272">
        <v>2.3624269999999999E-2</v>
      </c>
      <c r="AH9" s="272">
        <v>2.3491660000000001E-2</v>
      </c>
      <c r="AI9" s="272">
        <v>2.1857729999999999E-2</v>
      </c>
      <c r="AJ9" s="272">
        <v>2.2366299999999999E-2</v>
      </c>
      <c r="AK9" s="272">
        <v>2.304805E-2</v>
      </c>
      <c r="AL9" s="272">
        <v>2.4104629999999998E-2</v>
      </c>
      <c r="AM9" s="272">
        <v>2.4776409999999999E-2</v>
      </c>
      <c r="AN9" s="272">
        <v>2.3458860000000002E-2</v>
      </c>
      <c r="AO9" s="272">
        <v>2.5006069999999998E-2</v>
      </c>
      <c r="AP9" s="272">
        <v>2.3234660000000001E-2</v>
      </c>
      <c r="AQ9" s="272">
        <v>2.3228450000000001E-2</v>
      </c>
      <c r="AR9" s="272">
        <v>2.3765680000000001E-2</v>
      </c>
      <c r="AS9" s="272">
        <v>2.323039E-2</v>
      </c>
      <c r="AT9" s="272">
        <v>2.3591190000000001E-2</v>
      </c>
      <c r="AU9" s="272">
        <v>2.0579610000000002E-2</v>
      </c>
      <c r="AV9" s="272">
        <v>2.2702710000000001E-2</v>
      </c>
      <c r="AW9" s="272">
        <v>2.293678E-2</v>
      </c>
      <c r="AX9" s="272">
        <v>2.352185E-2</v>
      </c>
      <c r="AY9" s="272">
        <v>2.2642309999999999E-2</v>
      </c>
      <c r="AZ9" s="272">
        <v>2.0412070000000001E-2</v>
      </c>
      <c r="BA9" s="272">
        <v>2.2617622E-2</v>
      </c>
      <c r="BB9" s="272">
        <v>2.1298885E-2</v>
      </c>
      <c r="BC9" s="272">
        <v>2.2205699999999998E-2</v>
      </c>
      <c r="BD9" s="272">
        <v>2.2134299999999999E-2</v>
      </c>
      <c r="BE9" s="360">
        <v>2.3265600000000001E-2</v>
      </c>
      <c r="BF9" s="360">
        <v>2.3328100000000001E-2</v>
      </c>
      <c r="BG9" s="360">
        <v>2.2004200000000002E-2</v>
      </c>
      <c r="BH9" s="360">
        <v>2.1972599999999998E-2</v>
      </c>
      <c r="BI9" s="360">
        <v>2.2709E-2</v>
      </c>
      <c r="BJ9" s="360">
        <v>2.3653199999999999E-2</v>
      </c>
      <c r="BK9" s="360">
        <v>2.2513100000000001E-2</v>
      </c>
      <c r="BL9" s="360">
        <v>2.1201100000000001E-2</v>
      </c>
      <c r="BM9" s="360">
        <v>2.2664199999999999E-2</v>
      </c>
      <c r="BN9" s="360">
        <v>2.1891600000000001E-2</v>
      </c>
      <c r="BO9" s="360">
        <v>2.2864900000000001E-2</v>
      </c>
      <c r="BP9" s="360">
        <v>2.2244300000000002E-2</v>
      </c>
      <c r="BQ9" s="360">
        <v>2.32295E-2</v>
      </c>
      <c r="BR9" s="360">
        <v>2.3158600000000001E-2</v>
      </c>
      <c r="BS9" s="360">
        <v>2.1812000000000002E-2</v>
      </c>
      <c r="BT9" s="360">
        <v>2.1679199999999999E-2</v>
      </c>
      <c r="BU9" s="360">
        <v>2.2358900000000001E-2</v>
      </c>
      <c r="BV9" s="360">
        <v>2.32955E-2</v>
      </c>
    </row>
    <row r="10" spans="1:74" ht="12" customHeight="1" x14ac:dyDescent="0.2">
      <c r="A10" s="554" t="s">
        <v>752</v>
      </c>
      <c r="B10" s="601" t="s">
        <v>1252</v>
      </c>
      <c r="C10" s="272">
        <v>2.2131560000000002E-2</v>
      </c>
      <c r="D10" s="272">
        <v>2.0920950000000001E-2</v>
      </c>
      <c r="E10" s="272">
        <v>2.0608580000000001E-2</v>
      </c>
      <c r="F10" s="272">
        <v>1.782135E-2</v>
      </c>
      <c r="G10" s="272">
        <v>1.8431039999999999E-2</v>
      </c>
      <c r="H10" s="272">
        <v>2.0610799999999999E-2</v>
      </c>
      <c r="I10" s="272">
        <v>2.2353999999999999E-2</v>
      </c>
      <c r="J10" s="272">
        <v>2.2964269999999998E-2</v>
      </c>
      <c r="K10" s="272">
        <v>1.993464E-2</v>
      </c>
      <c r="L10" s="272">
        <v>1.7458560000000001E-2</v>
      </c>
      <c r="M10" s="272">
        <v>1.919471E-2</v>
      </c>
      <c r="N10" s="272">
        <v>2.142614E-2</v>
      </c>
      <c r="O10" s="272">
        <v>2.068967E-2</v>
      </c>
      <c r="P10" s="272">
        <v>2.0494680000000001E-2</v>
      </c>
      <c r="Q10" s="272">
        <v>1.947024E-2</v>
      </c>
      <c r="R10" s="272">
        <v>1.523507E-2</v>
      </c>
      <c r="S10" s="272">
        <v>1.5720600000000001E-2</v>
      </c>
      <c r="T10" s="272">
        <v>1.8136090000000001E-2</v>
      </c>
      <c r="U10" s="272">
        <v>2.0066489999999999E-2</v>
      </c>
      <c r="V10" s="272">
        <v>2.139634E-2</v>
      </c>
      <c r="W10" s="272">
        <v>1.9064850000000001E-2</v>
      </c>
      <c r="X10" s="272">
        <v>1.5671319999999999E-2</v>
      </c>
      <c r="Y10" s="272">
        <v>1.7836709999999999E-2</v>
      </c>
      <c r="Z10" s="272">
        <v>2.062485E-2</v>
      </c>
      <c r="AA10" s="272">
        <v>2.0440779999999999E-2</v>
      </c>
      <c r="AB10" s="272">
        <v>1.8489200000000001E-2</v>
      </c>
      <c r="AC10" s="272">
        <v>2.0941100000000001E-2</v>
      </c>
      <c r="AD10" s="272">
        <v>1.6793619999999999E-2</v>
      </c>
      <c r="AE10" s="272">
        <v>1.6751640000000002E-2</v>
      </c>
      <c r="AF10" s="272">
        <v>1.841895E-2</v>
      </c>
      <c r="AG10" s="272">
        <v>2.0093630000000001E-2</v>
      </c>
      <c r="AH10" s="272">
        <v>2.105009E-2</v>
      </c>
      <c r="AI10" s="272">
        <v>1.8053940000000001E-2</v>
      </c>
      <c r="AJ10" s="272">
        <v>1.8035010000000001E-2</v>
      </c>
      <c r="AK10" s="272">
        <v>1.903813E-2</v>
      </c>
      <c r="AL10" s="272">
        <v>2.1218089999999998E-2</v>
      </c>
      <c r="AM10" s="272">
        <v>2.017178E-2</v>
      </c>
      <c r="AN10" s="272">
        <v>1.8036409999999999E-2</v>
      </c>
      <c r="AO10" s="272">
        <v>1.8583289999999999E-2</v>
      </c>
      <c r="AP10" s="272">
        <v>1.481442E-2</v>
      </c>
      <c r="AQ10" s="272">
        <v>1.83748E-2</v>
      </c>
      <c r="AR10" s="272">
        <v>1.9291800000000001E-2</v>
      </c>
      <c r="AS10" s="272">
        <v>1.9573199999999999E-2</v>
      </c>
      <c r="AT10" s="272">
        <v>1.8558209999999999E-2</v>
      </c>
      <c r="AU10" s="272">
        <v>1.6756170000000001E-2</v>
      </c>
      <c r="AV10" s="272">
        <v>1.7069359999999999E-2</v>
      </c>
      <c r="AW10" s="272">
        <v>1.612982E-2</v>
      </c>
      <c r="AX10" s="272">
        <v>1.7746629999999999E-2</v>
      </c>
      <c r="AY10" s="272">
        <v>2.0156750000000001E-2</v>
      </c>
      <c r="AZ10" s="272">
        <v>1.707272E-2</v>
      </c>
      <c r="BA10" s="272">
        <v>1.6706531E-2</v>
      </c>
      <c r="BB10" s="272">
        <v>1.5409285999999999E-2</v>
      </c>
      <c r="BC10" s="272">
        <v>1.65959E-2</v>
      </c>
      <c r="BD10" s="272">
        <v>1.9319099999999999E-2</v>
      </c>
      <c r="BE10" s="360">
        <v>2.16171E-2</v>
      </c>
      <c r="BF10" s="360">
        <v>2.2536500000000001E-2</v>
      </c>
      <c r="BG10" s="360">
        <v>1.9391100000000001E-2</v>
      </c>
      <c r="BH10" s="360">
        <v>1.8017499999999999E-2</v>
      </c>
      <c r="BI10" s="360">
        <v>1.881E-2</v>
      </c>
      <c r="BJ10" s="360">
        <v>2.0679400000000001E-2</v>
      </c>
      <c r="BK10" s="360">
        <v>1.9623000000000002E-2</v>
      </c>
      <c r="BL10" s="360">
        <v>1.8925399999999998E-2</v>
      </c>
      <c r="BM10" s="360">
        <v>1.9396099999999999E-2</v>
      </c>
      <c r="BN10" s="360">
        <v>1.6104799999999999E-2</v>
      </c>
      <c r="BO10" s="360">
        <v>1.7270000000000001E-2</v>
      </c>
      <c r="BP10" s="360">
        <v>1.9851799999999999E-2</v>
      </c>
      <c r="BQ10" s="360">
        <v>2.18654E-2</v>
      </c>
      <c r="BR10" s="360">
        <v>2.25075E-2</v>
      </c>
      <c r="BS10" s="360">
        <v>1.9791300000000001E-2</v>
      </c>
      <c r="BT10" s="360">
        <v>1.8299800000000001E-2</v>
      </c>
      <c r="BU10" s="360">
        <v>1.9021E-2</v>
      </c>
      <c r="BV10" s="360">
        <v>2.1168900000000001E-2</v>
      </c>
    </row>
    <row r="11" spans="1:74" ht="12" customHeight="1" x14ac:dyDescent="0.2">
      <c r="A11" s="599" t="s">
        <v>108</v>
      </c>
      <c r="B11" s="601" t="s">
        <v>583</v>
      </c>
      <c r="C11" s="272">
        <v>0.14114795642</v>
      </c>
      <c r="D11" s="272">
        <v>0.13892428272999999</v>
      </c>
      <c r="E11" s="272">
        <v>0.14251520392</v>
      </c>
      <c r="F11" s="272">
        <v>0.1663484277</v>
      </c>
      <c r="G11" s="272">
        <v>0.15969395133</v>
      </c>
      <c r="H11" s="272">
        <v>0.12496374714</v>
      </c>
      <c r="I11" s="272">
        <v>0.12734931806999999</v>
      </c>
      <c r="J11" s="272">
        <v>0.12180090842000001</v>
      </c>
      <c r="K11" s="272">
        <v>0.13010209361</v>
      </c>
      <c r="L11" s="272">
        <v>0.15249174344999999</v>
      </c>
      <c r="M11" s="272">
        <v>0.18324081340000001</v>
      </c>
      <c r="N11" s="272">
        <v>0.18712703825999999</v>
      </c>
      <c r="O11" s="272">
        <v>0.17030163332000001</v>
      </c>
      <c r="P11" s="272">
        <v>0.18573338899</v>
      </c>
      <c r="Q11" s="272">
        <v>0.20236352217</v>
      </c>
      <c r="R11" s="272">
        <v>0.19184983360999999</v>
      </c>
      <c r="S11" s="272">
        <v>0.17385692727999999</v>
      </c>
      <c r="T11" s="272">
        <v>0.15038772320999999</v>
      </c>
      <c r="U11" s="272">
        <v>0.16253037604000001</v>
      </c>
      <c r="V11" s="272">
        <v>0.12535975307</v>
      </c>
      <c r="W11" s="272">
        <v>0.15131875582000001</v>
      </c>
      <c r="X11" s="272">
        <v>0.18757523056</v>
      </c>
      <c r="Y11" s="272">
        <v>0.1789883571</v>
      </c>
      <c r="Z11" s="272">
        <v>0.21346248437000001</v>
      </c>
      <c r="AA11" s="272">
        <v>0.18299261865999999</v>
      </c>
      <c r="AB11" s="272">
        <v>0.19552365993000001</v>
      </c>
      <c r="AC11" s="272">
        <v>0.23050326642999999</v>
      </c>
      <c r="AD11" s="272">
        <v>0.2270239137</v>
      </c>
      <c r="AE11" s="272">
        <v>0.20706862254</v>
      </c>
      <c r="AF11" s="272">
        <v>0.18271490929</v>
      </c>
      <c r="AG11" s="272">
        <v>0.14723346487</v>
      </c>
      <c r="AH11" s="272">
        <v>0.12566099561999999</v>
      </c>
      <c r="AI11" s="272">
        <v>0.16469720475999999</v>
      </c>
      <c r="AJ11" s="272">
        <v>0.23341212220999999</v>
      </c>
      <c r="AK11" s="272">
        <v>0.22211226462</v>
      </c>
      <c r="AL11" s="272">
        <v>0.22666798768999999</v>
      </c>
      <c r="AM11" s="272">
        <v>0.24773136401000001</v>
      </c>
      <c r="AN11" s="272">
        <v>0.22221463753000001</v>
      </c>
      <c r="AO11" s="272">
        <v>0.25160013237000001</v>
      </c>
      <c r="AP11" s="272">
        <v>0.24699958029999999</v>
      </c>
      <c r="AQ11" s="272">
        <v>0.21766950877999999</v>
      </c>
      <c r="AR11" s="272">
        <v>0.22482516786000001</v>
      </c>
      <c r="AS11" s="272">
        <v>0.14766646163</v>
      </c>
      <c r="AT11" s="272">
        <v>0.18012010353999999</v>
      </c>
      <c r="AU11" s="272">
        <v>0.16577512006</v>
      </c>
      <c r="AV11" s="272">
        <v>0.19499549053000001</v>
      </c>
      <c r="AW11" s="272">
        <v>0.20708108208000001</v>
      </c>
      <c r="AX11" s="272">
        <v>0.22894531360000001</v>
      </c>
      <c r="AY11" s="272">
        <v>0.23206719981999999</v>
      </c>
      <c r="AZ11" s="272">
        <v>0.21253239817</v>
      </c>
      <c r="BA11" s="272">
        <v>0.24010454782000001</v>
      </c>
      <c r="BB11" s="272">
        <v>0.27865547324000001</v>
      </c>
      <c r="BC11" s="272">
        <v>0.25611729999999999</v>
      </c>
      <c r="BD11" s="272">
        <v>0.236764</v>
      </c>
      <c r="BE11" s="360">
        <v>0.19797729999999999</v>
      </c>
      <c r="BF11" s="360">
        <v>0.1777695</v>
      </c>
      <c r="BG11" s="360">
        <v>0.20092009999999999</v>
      </c>
      <c r="BH11" s="360">
        <v>0.254666</v>
      </c>
      <c r="BI11" s="360">
        <v>0.2769509</v>
      </c>
      <c r="BJ11" s="360">
        <v>0.2779335</v>
      </c>
      <c r="BK11" s="360">
        <v>0.28394550000000002</v>
      </c>
      <c r="BL11" s="360">
        <v>0.27444730000000001</v>
      </c>
      <c r="BM11" s="360">
        <v>0.31322410000000001</v>
      </c>
      <c r="BN11" s="360">
        <v>0.31879180000000001</v>
      </c>
      <c r="BO11" s="360">
        <v>0.29437530000000001</v>
      </c>
      <c r="BP11" s="360">
        <v>0.26999499999999999</v>
      </c>
      <c r="BQ11" s="360">
        <v>0.225051</v>
      </c>
      <c r="BR11" s="360">
        <v>0.2027263</v>
      </c>
      <c r="BS11" s="360">
        <v>0.2284245</v>
      </c>
      <c r="BT11" s="360">
        <v>0.29174729999999999</v>
      </c>
      <c r="BU11" s="360">
        <v>0.31739220000000001</v>
      </c>
      <c r="BV11" s="360">
        <v>0.31054150000000003</v>
      </c>
    </row>
    <row r="12" spans="1:74" ht="12" customHeight="1" x14ac:dyDescent="0.2">
      <c r="A12" s="600" t="s">
        <v>236</v>
      </c>
      <c r="B12" s="601" t="s">
        <v>475</v>
      </c>
      <c r="C12" s="272">
        <v>0.43297769814999998</v>
      </c>
      <c r="D12" s="272">
        <v>0.41235855166000002</v>
      </c>
      <c r="E12" s="272">
        <v>0.44253803536000003</v>
      </c>
      <c r="F12" s="272">
        <v>0.44773429296</v>
      </c>
      <c r="G12" s="272">
        <v>0.42327403746999998</v>
      </c>
      <c r="H12" s="272">
        <v>0.3933832323</v>
      </c>
      <c r="I12" s="272">
        <v>0.40672068616000001</v>
      </c>
      <c r="J12" s="272">
        <v>0.38399789802000001</v>
      </c>
      <c r="K12" s="272">
        <v>0.3539058122</v>
      </c>
      <c r="L12" s="272">
        <v>0.37752441313000001</v>
      </c>
      <c r="M12" s="272">
        <v>0.43440148465</v>
      </c>
      <c r="N12" s="272">
        <v>0.47572155433000002</v>
      </c>
      <c r="O12" s="272">
        <v>0.4750167991</v>
      </c>
      <c r="P12" s="272">
        <v>0.48198071691</v>
      </c>
      <c r="Q12" s="272">
        <v>0.53265514555000004</v>
      </c>
      <c r="R12" s="272">
        <v>0.50579007541999998</v>
      </c>
      <c r="S12" s="272">
        <v>0.49112056253000003</v>
      </c>
      <c r="T12" s="272">
        <v>0.4482580753</v>
      </c>
      <c r="U12" s="272">
        <v>0.45109618919</v>
      </c>
      <c r="V12" s="272">
        <v>0.39876273799</v>
      </c>
      <c r="W12" s="272">
        <v>0.38835121446999998</v>
      </c>
      <c r="X12" s="272">
        <v>0.42559702816</v>
      </c>
      <c r="Y12" s="272">
        <v>0.43152789484999998</v>
      </c>
      <c r="Z12" s="272">
        <v>0.50117674026000003</v>
      </c>
      <c r="AA12" s="272">
        <v>0.50563728601000002</v>
      </c>
      <c r="AB12" s="272">
        <v>0.48748641724000003</v>
      </c>
      <c r="AC12" s="272">
        <v>0.59568842285000001</v>
      </c>
      <c r="AD12" s="272">
        <v>0.59065121965</v>
      </c>
      <c r="AE12" s="272">
        <v>0.60778015127999996</v>
      </c>
      <c r="AF12" s="272">
        <v>0.56951326707000005</v>
      </c>
      <c r="AG12" s="272">
        <v>0.49884795728999998</v>
      </c>
      <c r="AH12" s="272">
        <v>0.43250474582999998</v>
      </c>
      <c r="AI12" s="272">
        <v>0.43810468637</v>
      </c>
      <c r="AJ12" s="272">
        <v>0.49658947275999998</v>
      </c>
      <c r="AK12" s="272">
        <v>0.49534726745000002</v>
      </c>
      <c r="AL12" s="272">
        <v>0.52249543005999999</v>
      </c>
      <c r="AM12" s="272">
        <v>0.57137830143000001</v>
      </c>
      <c r="AN12" s="272">
        <v>0.54751754445</v>
      </c>
      <c r="AO12" s="272">
        <v>0.59352035465999997</v>
      </c>
      <c r="AP12" s="272">
        <v>0.60555096013999998</v>
      </c>
      <c r="AQ12" s="272">
        <v>0.61606792355999995</v>
      </c>
      <c r="AR12" s="272">
        <v>0.60797778511</v>
      </c>
      <c r="AS12" s="272">
        <v>0.48706441175999998</v>
      </c>
      <c r="AT12" s="272">
        <v>0.49515420449999997</v>
      </c>
      <c r="AU12" s="272">
        <v>0.44579471244000002</v>
      </c>
      <c r="AV12" s="272">
        <v>0.46670674494999997</v>
      </c>
      <c r="AW12" s="272">
        <v>0.49817862730000001</v>
      </c>
      <c r="AX12" s="272">
        <v>0.53039001605000002</v>
      </c>
      <c r="AY12" s="272">
        <v>0.54633931488999998</v>
      </c>
      <c r="AZ12" s="272">
        <v>0.49980655084999998</v>
      </c>
      <c r="BA12" s="272">
        <v>0.58063732897999998</v>
      </c>
      <c r="BB12" s="272">
        <v>0.62450929387999998</v>
      </c>
      <c r="BC12" s="272">
        <v>0.64764290000000002</v>
      </c>
      <c r="BD12" s="272">
        <v>0.61555720000000003</v>
      </c>
      <c r="BE12" s="360">
        <v>0.54706569999999999</v>
      </c>
      <c r="BF12" s="360">
        <v>0.50651380000000001</v>
      </c>
      <c r="BG12" s="360">
        <v>0.48675580000000002</v>
      </c>
      <c r="BH12" s="360">
        <v>0.54422599999999999</v>
      </c>
      <c r="BI12" s="360">
        <v>0.56576649999999995</v>
      </c>
      <c r="BJ12" s="360">
        <v>0.58691400000000005</v>
      </c>
      <c r="BK12" s="360">
        <v>0.60232410000000003</v>
      </c>
      <c r="BL12" s="360">
        <v>0.57067639999999997</v>
      </c>
      <c r="BM12" s="360">
        <v>0.65721309999999999</v>
      </c>
      <c r="BN12" s="360">
        <v>0.66562140000000003</v>
      </c>
      <c r="BO12" s="360">
        <v>0.67881449999999999</v>
      </c>
      <c r="BP12" s="360">
        <v>0.67095070000000001</v>
      </c>
      <c r="BQ12" s="360">
        <v>0.61593330000000002</v>
      </c>
      <c r="BR12" s="360">
        <v>0.55918679999999998</v>
      </c>
      <c r="BS12" s="360">
        <v>0.5340802</v>
      </c>
      <c r="BT12" s="360">
        <v>0.59623749999999998</v>
      </c>
      <c r="BU12" s="360">
        <v>0.61474680000000004</v>
      </c>
      <c r="BV12" s="360">
        <v>0.63625620000000005</v>
      </c>
    </row>
    <row r="13" spans="1:74" ht="12" customHeight="1" x14ac:dyDescent="0.2">
      <c r="A13" s="600"/>
      <c r="B13" s="170" t="s">
        <v>476</v>
      </c>
      <c r="C13" s="238"/>
      <c r="D13" s="238"/>
      <c r="E13" s="238"/>
      <c r="F13" s="238"/>
      <c r="G13" s="238"/>
      <c r="H13" s="238"/>
      <c r="I13" s="238"/>
      <c r="J13" s="238"/>
      <c r="K13" s="238"/>
      <c r="L13" s="238"/>
      <c r="M13" s="238"/>
      <c r="N13" s="238"/>
      <c r="O13" s="238"/>
      <c r="P13" s="238"/>
      <c r="Q13" s="238"/>
      <c r="R13" s="238"/>
      <c r="S13" s="238"/>
      <c r="T13" s="238"/>
      <c r="U13" s="238"/>
      <c r="V13" s="238"/>
      <c r="W13" s="238"/>
      <c r="X13" s="238"/>
      <c r="Y13" s="238"/>
      <c r="Z13" s="238"/>
      <c r="AA13" s="238"/>
      <c r="AB13" s="238"/>
      <c r="AC13" s="238"/>
      <c r="AD13" s="238"/>
      <c r="AE13" s="238"/>
      <c r="AF13" s="238"/>
      <c r="AG13" s="238"/>
      <c r="AH13" s="238"/>
      <c r="AI13" s="238"/>
      <c r="AJ13" s="238"/>
      <c r="AK13" s="238"/>
      <c r="AL13" s="238"/>
      <c r="AM13" s="238"/>
      <c r="AN13" s="238"/>
      <c r="AO13" s="238"/>
      <c r="AP13" s="238"/>
      <c r="AQ13" s="238"/>
      <c r="AR13" s="238"/>
      <c r="AS13" s="238"/>
      <c r="AT13" s="238"/>
      <c r="AU13" s="238"/>
      <c r="AV13" s="238"/>
      <c r="AW13" s="238"/>
      <c r="AX13" s="238"/>
      <c r="AY13" s="238"/>
      <c r="AZ13" s="238"/>
      <c r="BA13" s="238"/>
      <c r="BB13" s="238"/>
      <c r="BC13" s="238"/>
      <c r="BD13" s="238"/>
      <c r="BE13" s="361"/>
      <c r="BF13" s="361"/>
      <c r="BG13" s="361"/>
      <c r="BH13" s="361"/>
      <c r="BI13" s="361"/>
      <c r="BJ13" s="361"/>
      <c r="BK13" s="361"/>
      <c r="BL13" s="361"/>
      <c r="BM13" s="361"/>
      <c r="BN13" s="361"/>
      <c r="BO13" s="361"/>
      <c r="BP13" s="361"/>
      <c r="BQ13" s="361"/>
      <c r="BR13" s="361"/>
      <c r="BS13" s="361"/>
      <c r="BT13" s="361"/>
      <c r="BU13" s="361"/>
      <c r="BV13" s="361"/>
    </row>
    <row r="14" spans="1:74" ht="12" customHeight="1" x14ac:dyDescent="0.2">
      <c r="A14" s="600" t="s">
        <v>1186</v>
      </c>
      <c r="B14" s="601" t="s">
        <v>1253</v>
      </c>
      <c r="C14" s="272">
        <v>6.5405716000000003E-2</v>
      </c>
      <c r="D14" s="272">
        <v>5.8925323000000002E-2</v>
      </c>
      <c r="E14" s="272">
        <v>6.4861656000000004E-2</v>
      </c>
      <c r="F14" s="272">
        <v>6.1445791999999999E-2</v>
      </c>
      <c r="G14" s="272">
        <v>6.5349715000000003E-2</v>
      </c>
      <c r="H14" s="272">
        <v>6.5436615000000004E-2</v>
      </c>
      <c r="I14" s="272">
        <v>6.6674594000000004E-2</v>
      </c>
      <c r="J14" s="272">
        <v>6.5622429999999995E-2</v>
      </c>
      <c r="K14" s="272">
        <v>6.2935771000000001E-2</v>
      </c>
      <c r="L14" s="272">
        <v>6.5789846999999999E-2</v>
      </c>
      <c r="M14" s="272">
        <v>6.5272070000000001E-2</v>
      </c>
      <c r="N14" s="272">
        <v>6.8322696000000002E-2</v>
      </c>
      <c r="O14" s="272">
        <v>6.6298613000000006E-2</v>
      </c>
      <c r="P14" s="272">
        <v>6.2729654999999995E-2</v>
      </c>
      <c r="Q14" s="272">
        <v>6.7480604999999999E-2</v>
      </c>
      <c r="R14" s="272">
        <v>6.1485958E-2</v>
      </c>
      <c r="S14" s="272">
        <v>6.6186623E-2</v>
      </c>
      <c r="T14" s="272">
        <v>6.6442403999999997E-2</v>
      </c>
      <c r="U14" s="272">
        <v>6.8718651000000006E-2</v>
      </c>
      <c r="V14" s="272">
        <v>6.9593574000000005E-2</v>
      </c>
      <c r="W14" s="272">
        <v>6.5618134999999994E-2</v>
      </c>
      <c r="X14" s="272">
        <v>6.7715739999999996E-2</v>
      </c>
      <c r="Y14" s="272">
        <v>6.7057971999999993E-2</v>
      </c>
      <c r="Z14" s="272">
        <v>7.1329435999999996E-2</v>
      </c>
      <c r="AA14" s="272">
        <v>7.1065680000000006E-2</v>
      </c>
      <c r="AB14" s="272">
        <v>6.3326939999999998E-2</v>
      </c>
      <c r="AC14" s="272">
        <v>7.0015172000000001E-2</v>
      </c>
      <c r="AD14" s="272">
        <v>6.4113870000000003E-2</v>
      </c>
      <c r="AE14" s="272">
        <v>6.8976934000000004E-2</v>
      </c>
      <c r="AF14" s="272">
        <v>6.6678670999999995E-2</v>
      </c>
      <c r="AG14" s="272">
        <v>6.7955128000000004E-2</v>
      </c>
      <c r="AH14" s="272">
        <v>7.0744000000000001E-2</v>
      </c>
      <c r="AI14" s="272">
        <v>6.6504052999999994E-2</v>
      </c>
      <c r="AJ14" s="272">
        <v>6.9820594999999999E-2</v>
      </c>
      <c r="AK14" s="272">
        <v>7.0769894999999999E-2</v>
      </c>
      <c r="AL14" s="272">
        <v>7.1461034000000007E-2</v>
      </c>
      <c r="AM14" s="272">
        <v>6.9684537000000005E-2</v>
      </c>
      <c r="AN14" s="272">
        <v>6.3495454000000007E-2</v>
      </c>
      <c r="AO14" s="272">
        <v>6.9307283999999997E-2</v>
      </c>
      <c r="AP14" s="272">
        <v>6.5679794E-2</v>
      </c>
      <c r="AQ14" s="272">
        <v>6.9301916000000005E-2</v>
      </c>
      <c r="AR14" s="272">
        <v>6.8712494999999998E-2</v>
      </c>
      <c r="AS14" s="272">
        <v>7.2045933000000006E-2</v>
      </c>
      <c r="AT14" s="272">
        <v>7.2641359000000003E-2</v>
      </c>
      <c r="AU14" s="272">
        <v>6.5991431000000003E-2</v>
      </c>
      <c r="AV14" s="272">
        <v>6.9778588000000003E-2</v>
      </c>
      <c r="AW14" s="272">
        <v>6.7831651000000007E-2</v>
      </c>
      <c r="AX14" s="272">
        <v>6.8225704999999998E-2</v>
      </c>
      <c r="AY14" s="272">
        <v>6.7172813999999997E-2</v>
      </c>
      <c r="AZ14" s="272">
        <v>6.0735915000000001E-2</v>
      </c>
      <c r="BA14" s="272">
        <v>6.5740724E-2</v>
      </c>
      <c r="BB14" s="272">
        <v>6.7195099999999994E-2</v>
      </c>
      <c r="BC14" s="272">
        <v>7.0355899999999999E-2</v>
      </c>
      <c r="BD14" s="272">
        <v>6.81311E-2</v>
      </c>
      <c r="BE14" s="360">
        <v>6.9083599999999995E-2</v>
      </c>
      <c r="BF14" s="360">
        <v>6.8703700000000006E-2</v>
      </c>
      <c r="BG14" s="360">
        <v>6.4178600000000002E-2</v>
      </c>
      <c r="BH14" s="360">
        <v>6.6086599999999995E-2</v>
      </c>
      <c r="BI14" s="360">
        <v>6.6678200000000007E-2</v>
      </c>
      <c r="BJ14" s="360">
        <v>7.0327000000000001E-2</v>
      </c>
      <c r="BK14" s="360">
        <v>6.7202100000000001E-2</v>
      </c>
      <c r="BL14" s="360">
        <v>6.4177799999999993E-2</v>
      </c>
      <c r="BM14" s="360">
        <v>6.9833099999999995E-2</v>
      </c>
      <c r="BN14" s="360">
        <v>6.6421400000000005E-2</v>
      </c>
      <c r="BO14" s="360">
        <v>7.0075899999999997E-2</v>
      </c>
      <c r="BP14" s="360">
        <v>6.9631899999999997E-2</v>
      </c>
      <c r="BQ14" s="360">
        <v>7.0109000000000005E-2</v>
      </c>
      <c r="BR14" s="360">
        <v>7.0821200000000001E-2</v>
      </c>
      <c r="BS14" s="360">
        <v>6.6405500000000006E-2</v>
      </c>
      <c r="BT14" s="360">
        <v>6.7406300000000002E-2</v>
      </c>
      <c r="BU14" s="360">
        <v>6.8450800000000006E-2</v>
      </c>
      <c r="BV14" s="360">
        <v>7.1360099999999996E-2</v>
      </c>
    </row>
    <row r="15" spans="1:74" ht="12" customHeight="1" x14ac:dyDescent="0.2">
      <c r="A15" s="600" t="s">
        <v>750</v>
      </c>
      <c r="B15" s="601" t="s">
        <v>582</v>
      </c>
      <c r="C15" s="272">
        <v>3.5671200000000002E-4</v>
      </c>
      <c r="D15" s="272">
        <v>3.2219200000000001E-4</v>
      </c>
      <c r="E15" s="272">
        <v>3.5671200000000002E-4</v>
      </c>
      <c r="F15" s="272">
        <v>3.4520500000000001E-4</v>
      </c>
      <c r="G15" s="272">
        <v>3.5671200000000002E-4</v>
      </c>
      <c r="H15" s="272">
        <v>3.4520500000000001E-4</v>
      </c>
      <c r="I15" s="272">
        <v>3.5671200000000002E-4</v>
      </c>
      <c r="J15" s="272">
        <v>3.5671200000000002E-4</v>
      </c>
      <c r="K15" s="272">
        <v>3.4520500000000001E-4</v>
      </c>
      <c r="L15" s="272">
        <v>3.5671200000000002E-4</v>
      </c>
      <c r="M15" s="272">
        <v>3.4520500000000001E-4</v>
      </c>
      <c r="N15" s="272">
        <v>3.5671200000000002E-4</v>
      </c>
      <c r="O15" s="272">
        <v>3.5573799999999997E-4</v>
      </c>
      <c r="P15" s="272">
        <v>3.3278700000000002E-4</v>
      </c>
      <c r="Q15" s="272">
        <v>3.5573799999999997E-4</v>
      </c>
      <c r="R15" s="272">
        <v>3.4426200000000002E-4</v>
      </c>
      <c r="S15" s="272">
        <v>3.5573799999999997E-4</v>
      </c>
      <c r="T15" s="272">
        <v>3.4426200000000002E-4</v>
      </c>
      <c r="U15" s="272">
        <v>3.5573799999999997E-4</v>
      </c>
      <c r="V15" s="272">
        <v>3.5573799999999997E-4</v>
      </c>
      <c r="W15" s="272">
        <v>3.4426200000000002E-4</v>
      </c>
      <c r="X15" s="272">
        <v>3.5573799999999997E-4</v>
      </c>
      <c r="Y15" s="272">
        <v>3.4426200000000002E-4</v>
      </c>
      <c r="Z15" s="272">
        <v>3.5573799999999997E-4</v>
      </c>
      <c r="AA15" s="272">
        <v>3.5671200000000002E-4</v>
      </c>
      <c r="AB15" s="272">
        <v>3.2219200000000001E-4</v>
      </c>
      <c r="AC15" s="272">
        <v>3.5671200000000002E-4</v>
      </c>
      <c r="AD15" s="272">
        <v>3.4520500000000001E-4</v>
      </c>
      <c r="AE15" s="272">
        <v>3.5671200000000002E-4</v>
      </c>
      <c r="AF15" s="272">
        <v>3.4520500000000001E-4</v>
      </c>
      <c r="AG15" s="272">
        <v>3.5671200000000002E-4</v>
      </c>
      <c r="AH15" s="272">
        <v>3.5671200000000002E-4</v>
      </c>
      <c r="AI15" s="272">
        <v>3.4520500000000001E-4</v>
      </c>
      <c r="AJ15" s="272">
        <v>3.5671200000000002E-4</v>
      </c>
      <c r="AK15" s="272">
        <v>3.4520500000000001E-4</v>
      </c>
      <c r="AL15" s="272">
        <v>3.5671200000000002E-4</v>
      </c>
      <c r="AM15" s="272">
        <v>3.5671200000000002E-4</v>
      </c>
      <c r="AN15" s="272">
        <v>3.2219200000000001E-4</v>
      </c>
      <c r="AO15" s="272">
        <v>3.5671200000000002E-4</v>
      </c>
      <c r="AP15" s="272">
        <v>3.4520500000000001E-4</v>
      </c>
      <c r="AQ15" s="272">
        <v>3.5671200000000002E-4</v>
      </c>
      <c r="AR15" s="272">
        <v>3.4520500000000001E-4</v>
      </c>
      <c r="AS15" s="272">
        <v>3.5671200000000002E-4</v>
      </c>
      <c r="AT15" s="272">
        <v>3.5671200000000002E-4</v>
      </c>
      <c r="AU15" s="272">
        <v>3.4520500000000001E-4</v>
      </c>
      <c r="AV15" s="272">
        <v>3.5671200000000002E-4</v>
      </c>
      <c r="AW15" s="272">
        <v>3.4520500000000001E-4</v>
      </c>
      <c r="AX15" s="272">
        <v>3.5671200000000002E-4</v>
      </c>
      <c r="AY15" s="272">
        <v>3.5671200000000002E-4</v>
      </c>
      <c r="AZ15" s="272">
        <v>3.2219200000000001E-4</v>
      </c>
      <c r="BA15" s="272">
        <v>3.5671200000000002E-4</v>
      </c>
      <c r="BB15" s="272">
        <v>3.5043599999999998E-4</v>
      </c>
      <c r="BC15" s="272">
        <v>3.4986499999999999E-4</v>
      </c>
      <c r="BD15" s="272">
        <v>3.5028899999999999E-4</v>
      </c>
      <c r="BE15" s="360">
        <v>3.4970500000000001E-4</v>
      </c>
      <c r="BF15" s="360">
        <v>3.4906800000000001E-4</v>
      </c>
      <c r="BG15" s="360">
        <v>3.4941900000000001E-4</v>
      </c>
      <c r="BH15" s="360">
        <v>3.4875599999999998E-4</v>
      </c>
      <c r="BI15" s="360">
        <v>3.4907900000000002E-4</v>
      </c>
      <c r="BJ15" s="360">
        <v>3.4838499999999999E-4</v>
      </c>
      <c r="BK15" s="360">
        <v>3.47628E-4</v>
      </c>
      <c r="BL15" s="360">
        <v>3.4993999999999997E-4</v>
      </c>
      <c r="BM15" s="360">
        <v>3.4932399999999998E-4</v>
      </c>
      <c r="BN15" s="360">
        <v>3.4922300000000001E-4</v>
      </c>
      <c r="BO15" s="360">
        <v>3.4916500000000002E-4</v>
      </c>
      <c r="BP15" s="360">
        <v>3.4906299999999999E-4</v>
      </c>
      <c r="BQ15" s="360">
        <v>3.4900399999999998E-4</v>
      </c>
      <c r="BR15" s="360">
        <v>3.4899900000000001E-4</v>
      </c>
      <c r="BS15" s="360">
        <v>3.4896100000000001E-4</v>
      </c>
      <c r="BT15" s="360">
        <v>3.4897900000000002E-4</v>
      </c>
      <c r="BU15" s="360">
        <v>3.4896999999999999E-4</v>
      </c>
      <c r="BV15" s="360">
        <v>3.4902300000000001E-4</v>
      </c>
    </row>
    <row r="16" spans="1:74" ht="12" customHeight="1" x14ac:dyDescent="0.2">
      <c r="A16" s="600" t="s">
        <v>751</v>
      </c>
      <c r="B16" s="601" t="s">
        <v>53</v>
      </c>
      <c r="C16" s="272">
        <v>1.128301E-3</v>
      </c>
      <c r="D16" s="272">
        <v>9.7548999999999997E-4</v>
      </c>
      <c r="E16" s="272">
        <v>1.213193E-3</v>
      </c>
      <c r="F16" s="272">
        <v>1.2834109999999999E-3</v>
      </c>
      <c r="G16" s="272">
        <v>1.1875259999999999E-3</v>
      </c>
      <c r="H16" s="272">
        <v>1.0615399999999999E-3</v>
      </c>
      <c r="I16" s="272">
        <v>1.074099E-3</v>
      </c>
      <c r="J16" s="272">
        <v>8.4025699999999996E-4</v>
      </c>
      <c r="K16" s="272">
        <v>7.1647599999999996E-4</v>
      </c>
      <c r="L16" s="272">
        <v>1.065788E-3</v>
      </c>
      <c r="M16" s="272">
        <v>1.2392989999999999E-3</v>
      </c>
      <c r="N16" s="272">
        <v>1.349769E-3</v>
      </c>
      <c r="O16" s="272">
        <v>1.19633E-3</v>
      </c>
      <c r="P16" s="272">
        <v>1.065472E-3</v>
      </c>
      <c r="Q16" s="272">
        <v>1.3120950000000001E-3</v>
      </c>
      <c r="R16" s="272">
        <v>1.186124E-3</v>
      </c>
      <c r="S16" s="272">
        <v>1.1028730000000001E-3</v>
      </c>
      <c r="T16" s="272">
        <v>9.1069100000000004E-4</v>
      </c>
      <c r="U16" s="272">
        <v>9.5740699999999996E-4</v>
      </c>
      <c r="V16" s="272">
        <v>8.5254700000000005E-4</v>
      </c>
      <c r="W16" s="272">
        <v>6.02558E-4</v>
      </c>
      <c r="X16" s="272">
        <v>8.1314799999999997E-4</v>
      </c>
      <c r="Y16" s="272">
        <v>6.4054499999999996E-4</v>
      </c>
      <c r="Z16" s="272">
        <v>1.077485E-3</v>
      </c>
      <c r="AA16" s="272">
        <v>1.156401E-3</v>
      </c>
      <c r="AB16" s="272">
        <v>1.0599120000000001E-3</v>
      </c>
      <c r="AC16" s="272">
        <v>1.205968E-3</v>
      </c>
      <c r="AD16" s="272">
        <v>1.3467780000000001E-3</v>
      </c>
      <c r="AE16" s="272">
        <v>1.4256500000000001E-3</v>
      </c>
      <c r="AF16" s="272">
        <v>1.140573E-3</v>
      </c>
      <c r="AG16" s="272">
        <v>1.0550410000000001E-3</v>
      </c>
      <c r="AH16" s="272">
        <v>8.5690400000000002E-4</v>
      </c>
      <c r="AI16" s="272">
        <v>6.9004099999999996E-4</v>
      </c>
      <c r="AJ16" s="272">
        <v>7.7197099999999999E-4</v>
      </c>
      <c r="AK16" s="272">
        <v>1.1144320000000001E-3</v>
      </c>
      <c r="AL16" s="272">
        <v>9.1427200000000004E-4</v>
      </c>
      <c r="AM16" s="272">
        <v>1.0296820000000001E-3</v>
      </c>
      <c r="AN16" s="272">
        <v>1.0314689999999999E-3</v>
      </c>
      <c r="AO16" s="272">
        <v>1.1273990000000001E-3</v>
      </c>
      <c r="AP16" s="272">
        <v>1.1006919999999999E-3</v>
      </c>
      <c r="AQ16" s="272">
        <v>1.150096E-3</v>
      </c>
      <c r="AR16" s="272">
        <v>1.0491470000000001E-3</v>
      </c>
      <c r="AS16" s="272">
        <v>1.039388E-3</v>
      </c>
      <c r="AT16" s="272">
        <v>9.8019199999999996E-4</v>
      </c>
      <c r="AU16" s="272">
        <v>9.4704900000000005E-4</v>
      </c>
      <c r="AV16" s="272">
        <v>1.058563E-3</v>
      </c>
      <c r="AW16" s="272">
        <v>1.172523E-3</v>
      </c>
      <c r="AX16" s="272">
        <v>1.2439739999999999E-3</v>
      </c>
      <c r="AY16" s="272">
        <v>8.7544999999999995E-4</v>
      </c>
      <c r="AZ16" s="272">
        <v>7.4532600000000004E-4</v>
      </c>
      <c r="BA16" s="272">
        <v>8.5041499999999998E-4</v>
      </c>
      <c r="BB16" s="272">
        <v>1.1030199999999999E-3</v>
      </c>
      <c r="BC16" s="272">
        <v>1.1525299999999999E-3</v>
      </c>
      <c r="BD16" s="272">
        <v>1.05137E-3</v>
      </c>
      <c r="BE16" s="360">
        <v>1.04159E-3</v>
      </c>
      <c r="BF16" s="360">
        <v>9.8226900000000002E-4</v>
      </c>
      <c r="BG16" s="360">
        <v>9.4905499999999997E-4</v>
      </c>
      <c r="BH16" s="360">
        <v>1.0608099999999999E-3</v>
      </c>
      <c r="BI16" s="360">
        <v>1.17501E-3</v>
      </c>
      <c r="BJ16" s="360">
        <v>1.24661E-3</v>
      </c>
      <c r="BK16" s="360">
        <v>8.7730499999999999E-4</v>
      </c>
      <c r="BL16" s="360">
        <v>7.7357999999999995E-4</v>
      </c>
      <c r="BM16" s="360">
        <v>8.5221699999999995E-4</v>
      </c>
      <c r="BN16" s="360">
        <v>7.8535200000000001E-4</v>
      </c>
      <c r="BO16" s="360">
        <v>1.1525299999999999E-3</v>
      </c>
      <c r="BP16" s="360">
        <v>1.05137E-3</v>
      </c>
      <c r="BQ16" s="360">
        <v>1.04159E-3</v>
      </c>
      <c r="BR16" s="360">
        <v>9.8226900000000002E-4</v>
      </c>
      <c r="BS16" s="360">
        <v>9.4905499999999997E-4</v>
      </c>
      <c r="BT16" s="360">
        <v>1.0608099999999999E-3</v>
      </c>
      <c r="BU16" s="360">
        <v>1.17501E-3</v>
      </c>
      <c r="BV16" s="360">
        <v>1.24661E-3</v>
      </c>
    </row>
    <row r="17" spans="1:74" ht="12" customHeight="1" x14ac:dyDescent="0.2">
      <c r="A17" s="600" t="s">
        <v>1248</v>
      </c>
      <c r="B17" s="601" t="s">
        <v>1247</v>
      </c>
      <c r="C17" s="272">
        <v>7.5002368632000002E-4</v>
      </c>
      <c r="D17" s="272">
        <v>8.0179483168000003E-4</v>
      </c>
      <c r="E17" s="272">
        <v>1.1302147501E-3</v>
      </c>
      <c r="F17" s="272">
        <v>1.2259388658E-3</v>
      </c>
      <c r="G17" s="272">
        <v>1.3628626532E-3</v>
      </c>
      <c r="H17" s="272">
        <v>1.3600991969999999E-3</v>
      </c>
      <c r="I17" s="272">
        <v>1.4183072552E-3</v>
      </c>
      <c r="J17" s="272">
        <v>1.3926006072999999E-3</v>
      </c>
      <c r="K17" s="272">
        <v>1.2746316659000001E-3</v>
      </c>
      <c r="L17" s="272">
        <v>1.178842224E-3</v>
      </c>
      <c r="M17" s="272">
        <v>9.4600868643E-4</v>
      </c>
      <c r="N17" s="272">
        <v>8.8033955723000005E-4</v>
      </c>
      <c r="O17" s="272">
        <v>1.0580483158000001E-3</v>
      </c>
      <c r="P17" s="272">
        <v>1.1668581450000001E-3</v>
      </c>
      <c r="Q17" s="272">
        <v>1.5994217508999999E-3</v>
      </c>
      <c r="R17" s="272">
        <v>1.7416507738E-3</v>
      </c>
      <c r="S17" s="272">
        <v>1.9229605144000001E-3</v>
      </c>
      <c r="T17" s="272">
        <v>1.929104872E-3</v>
      </c>
      <c r="U17" s="272">
        <v>2.0000560232000001E-3</v>
      </c>
      <c r="V17" s="272">
        <v>1.9585791397999999E-3</v>
      </c>
      <c r="W17" s="272">
        <v>1.7752234034000001E-3</v>
      </c>
      <c r="X17" s="272">
        <v>1.6294303669E-3</v>
      </c>
      <c r="Y17" s="272">
        <v>1.296847013E-3</v>
      </c>
      <c r="Z17" s="272">
        <v>1.1905278851000001E-3</v>
      </c>
      <c r="AA17" s="272">
        <v>1.1464567174E-3</v>
      </c>
      <c r="AB17" s="272">
        <v>1.2800461578E-3</v>
      </c>
      <c r="AC17" s="272">
        <v>1.8440164822E-3</v>
      </c>
      <c r="AD17" s="272">
        <v>2.0031973957999999E-3</v>
      </c>
      <c r="AE17" s="272">
        <v>2.2386225354999998E-3</v>
      </c>
      <c r="AF17" s="272">
        <v>2.2697892136E-3</v>
      </c>
      <c r="AG17" s="272">
        <v>2.3730760910000001E-3</v>
      </c>
      <c r="AH17" s="272">
        <v>2.3152326257999999E-3</v>
      </c>
      <c r="AI17" s="272">
        <v>2.0954819449999999E-3</v>
      </c>
      <c r="AJ17" s="272">
        <v>1.8865506142E-3</v>
      </c>
      <c r="AK17" s="272">
        <v>1.4611632266E-3</v>
      </c>
      <c r="AL17" s="272">
        <v>1.2998958810000001E-3</v>
      </c>
      <c r="AM17" s="272">
        <v>1.3884702739000001E-3</v>
      </c>
      <c r="AN17" s="272">
        <v>1.4758253043E-3</v>
      </c>
      <c r="AO17" s="272">
        <v>2.0946948246000001E-3</v>
      </c>
      <c r="AP17" s="272">
        <v>2.2911950826999998E-3</v>
      </c>
      <c r="AQ17" s="272">
        <v>2.5393731226000002E-3</v>
      </c>
      <c r="AR17" s="272">
        <v>2.5656976165999998E-3</v>
      </c>
      <c r="AS17" s="272">
        <v>2.6358892511999998E-3</v>
      </c>
      <c r="AT17" s="272">
        <v>2.5695876121999998E-3</v>
      </c>
      <c r="AU17" s="272">
        <v>2.3544839508999999E-3</v>
      </c>
      <c r="AV17" s="272">
        <v>2.1334253725999999E-3</v>
      </c>
      <c r="AW17" s="272">
        <v>1.6789618009999999E-3</v>
      </c>
      <c r="AX17" s="272">
        <v>1.5049390625999999E-3</v>
      </c>
      <c r="AY17" s="272">
        <v>1.5962865637E-3</v>
      </c>
      <c r="AZ17" s="272">
        <v>1.6939044391999999E-3</v>
      </c>
      <c r="BA17" s="272">
        <v>2.4277322175999998E-3</v>
      </c>
      <c r="BB17" s="272">
        <v>2.6528845877000001E-3</v>
      </c>
      <c r="BC17" s="272">
        <v>2.88463E-3</v>
      </c>
      <c r="BD17" s="272">
        <v>2.90201E-3</v>
      </c>
      <c r="BE17" s="360">
        <v>3.0039699999999999E-3</v>
      </c>
      <c r="BF17" s="360">
        <v>2.9272999999999999E-3</v>
      </c>
      <c r="BG17" s="360">
        <v>2.6629100000000001E-3</v>
      </c>
      <c r="BH17" s="360">
        <v>2.4443099999999999E-3</v>
      </c>
      <c r="BI17" s="360">
        <v>1.93677E-3</v>
      </c>
      <c r="BJ17" s="360">
        <v>1.7558999999999999E-3</v>
      </c>
      <c r="BK17" s="360">
        <v>1.8570500000000001E-3</v>
      </c>
      <c r="BL17" s="360">
        <v>2.0398299999999999E-3</v>
      </c>
      <c r="BM17" s="360">
        <v>2.7934800000000001E-3</v>
      </c>
      <c r="BN17" s="360">
        <v>3.0287500000000002E-3</v>
      </c>
      <c r="BO17" s="360">
        <v>3.3465299999999999E-3</v>
      </c>
      <c r="BP17" s="360">
        <v>3.3638499999999998E-3</v>
      </c>
      <c r="BQ17" s="360">
        <v>3.4800400000000002E-3</v>
      </c>
      <c r="BR17" s="360">
        <v>3.3893299999999999E-3</v>
      </c>
      <c r="BS17" s="360">
        <v>3.0819200000000001E-3</v>
      </c>
      <c r="BT17" s="360">
        <v>2.82833E-3</v>
      </c>
      <c r="BU17" s="360">
        <v>2.2408699999999998E-3</v>
      </c>
      <c r="BV17" s="360">
        <v>2.0314E-3</v>
      </c>
    </row>
    <row r="18" spans="1:74" ht="12" customHeight="1" x14ac:dyDescent="0.2">
      <c r="A18" s="600" t="s">
        <v>23</v>
      </c>
      <c r="B18" s="601" t="s">
        <v>1018</v>
      </c>
      <c r="C18" s="272">
        <v>1.6636206000000001E-2</v>
      </c>
      <c r="D18" s="272">
        <v>1.4557964E-2</v>
      </c>
      <c r="E18" s="272">
        <v>1.6545635999999999E-2</v>
      </c>
      <c r="F18" s="272">
        <v>1.5970629E-2</v>
      </c>
      <c r="G18" s="272">
        <v>1.5363425999999999E-2</v>
      </c>
      <c r="H18" s="272">
        <v>1.4928719E-2</v>
      </c>
      <c r="I18" s="272">
        <v>1.5733336000000001E-2</v>
      </c>
      <c r="J18" s="272">
        <v>1.5213925999999999E-2</v>
      </c>
      <c r="K18" s="272">
        <v>1.4701449E-2</v>
      </c>
      <c r="L18" s="272">
        <v>1.6885305999999999E-2</v>
      </c>
      <c r="M18" s="272">
        <v>1.6498868999999999E-2</v>
      </c>
      <c r="N18" s="272">
        <v>1.7284095999999999E-2</v>
      </c>
      <c r="O18" s="272">
        <v>1.4999556000000001E-2</v>
      </c>
      <c r="P18" s="272">
        <v>1.4516444999999999E-2</v>
      </c>
      <c r="Q18" s="272">
        <v>1.5839426E-2</v>
      </c>
      <c r="R18" s="272">
        <v>1.4924649999999999E-2</v>
      </c>
      <c r="S18" s="272">
        <v>1.4973256000000001E-2</v>
      </c>
      <c r="T18" s="272">
        <v>1.2940200000000001E-2</v>
      </c>
      <c r="U18" s="272">
        <v>1.3701415999999999E-2</v>
      </c>
      <c r="V18" s="272">
        <v>1.3726656E-2</v>
      </c>
      <c r="W18" s="272">
        <v>1.300373E-2</v>
      </c>
      <c r="X18" s="272">
        <v>1.5062526E-2</v>
      </c>
      <c r="Y18" s="272">
        <v>1.516904E-2</v>
      </c>
      <c r="Z18" s="272">
        <v>1.5568406E-2</v>
      </c>
      <c r="AA18" s="272">
        <v>1.5235936E-2</v>
      </c>
      <c r="AB18" s="272">
        <v>1.3718484E-2</v>
      </c>
      <c r="AC18" s="272">
        <v>1.5055936000000001E-2</v>
      </c>
      <c r="AD18" s="272">
        <v>1.4384159000000001E-2</v>
      </c>
      <c r="AE18" s="272">
        <v>1.3728436E-2</v>
      </c>
      <c r="AF18" s="272">
        <v>1.2469789E-2</v>
      </c>
      <c r="AG18" s="272">
        <v>1.3126356E-2</v>
      </c>
      <c r="AH18" s="272">
        <v>1.3332426E-2</v>
      </c>
      <c r="AI18" s="272">
        <v>1.2559179E-2</v>
      </c>
      <c r="AJ18" s="272">
        <v>1.4323156E-2</v>
      </c>
      <c r="AK18" s="272">
        <v>1.4568549E-2</v>
      </c>
      <c r="AL18" s="272">
        <v>1.5033846E-2</v>
      </c>
      <c r="AM18" s="272">
        <v>1.5133275999999999E-2</v>
      </c>
      <c r="AN18" s="272">
        <v>1.3627004E-2</v>
      </c>
      <c r="AO18" s="272">
        <v>1.4993925999999999E-2</v>
      </c>
      <c r="AP18" s="272">
        <v>1.4446689E-2</v>
      </c>
      <c r="AQ18" s="272">
        <v>1.3923936E-2</v>
      </c>
      <c r="AR18" s="272">
        <v>1.2491669E-2</v>
      </c>
      <c r="AS18" s="272">
        <v>1.3072205999999999E-2</v>
      </c>
      <c r="AT18" s="272">
        <v>1.3133356000000001E-2</v>
      </c>
      <c r="AU18" s="272">
        <v>1.2642989E-2</v>
      </c>
      <c r="AV18" s="272">
        <v>1.4691096000000001E-2</v>
      </c>
      <c r="AW18" s="272">
        <v>1.4486239E-2</v>
      </c>
      <c r="AX18" s="272">
        <v>1.5167956E-2</v>
      </c>
      <c r="AY18" s="272">
        <v>1.4865206000000001E-2</v>
      </c>
      <c r="AZ18" s="272">
        <v>1.3554973999999999E-2</v>
      </c>
      <c r="BA18" s="272">
        <v>1.4495166E-2</v>
      </c>
      <c r="BB18" s="272">
        <v>1.4084599999999999E-2</v>
      </c>
      <c r="BC18" s="272">
        <v>1.39825E-2</v>
      </c>
      <c r="BD18" s="272">
        <v>1.3174E-2</v>
      </c>
      <c r="BE18" s="360">
        <v>1.3831299999999999E-2</v>
      </c>
      <c r="BF18" s="360">
        <v>1.39332E-2</v>
      </c>
      <c r="BG18" s="360">
        <v>1.31983E-2</v>
      </c>
      <c r="BH18" s="360">
        <v>1.4362700000000001E-2</v>
      </c>
      <c r="BI18" s="360">
        <v>1.40912E-2</v>
      </c>
      <c r="BJ18" s="360">
        <v>1.4537899999999999E-2</v>
      </c>
      <c r="BK18" s="360">
        <v>1.44251E-2</v>
      </c>
      <c r="BL18" s="360">
        <v>1.3216800000000001E-2</v>
      </c>
      <c r="BM18" s="360">
        <v>1.4609199999999999E-2</v>
      </c>
      <c r="BN18" s="360">
        <v>1.38277E-2</v>
      </c>
      <c r="BO18" s="360">
        <v>1.40935E-2</v>
      </c>
      <c r="BP18" s="360">
        <v>1.32745E-2</v>
      </c>
      <c r="BQ18" s="360">
        <v>1.38946E-2</v>
      </c>
      <c r="BR18" s="360">
        <v>1.39422E-2</v>
      </c>
      <c r="BS18" s="360">
        <v>1.3151299999999999E-2</v>
      </c>
      <c r="BT18" s="360">
        <v>1.42527E-2</v>
      </c>
      <c r="BU18" s="360">
        <v>1.3998099999999999E-2</v>
      </c>
      <c r="BV18" s="360">
        <v>1.44689E-2</v>
      </c>
    </row>
    <row r="19" spans="1:74" ht="12" customHeight="1" x14ac:dyDescent="0.2">
      <c r="A19" s="554" t="s">
        <v>55</v>
      </c>
      <c r="B19" s="601" t="s">
        <v>1252</v>
      </c>
      <c r="C19" s="272">
        <v>0.12973791300000001</v>
      </c>
      <c r="D19" s="272">
        <v>0.116126169</v>
      </c>
      <c r="E19" s="272">
        <v>0.12174576300000001</v>
      </c>
      <c r="F19" s="272">
        <v>0.121027992</v>
      </c>
      <c r="G19" s="272">
        <v>0.12460526299999999</v>
      </c>
      <c r="H19" s="272">
        <v>0.121134452</v>
      </c>
      <c r="I19" s="272">
        <v>0.12636212299999999</v>
      </c>
      <c r="J19" s="272">
        <v>0.12670922300000001</v>
      </c>
      <c r="K19" s="272">
        <v>0.121041312</v>
      </c>
      <c r="L19" s="272">
        <v>0.120135223</v>
      </c>
      <c r="M19" s="272">
        <v>0.121497802</v>
      </c>
      <c r="N19" s="272">
        <v>0.12576505299999999</v>
      </c>
      <c r="O19" s="272">
        <v>0.12675117599999999</v>
      </c>
      <c r="P19" s="272">
        <v>0.11851002300000001</v>
      </c>
      <c r="Q19" s="272">
        <v>0.121447376</v>
      </c>
      <c r="R19" s="272">
        <v>0.115260059</v>
      </c>
      <c r="S19" s="272">
        <v>0.120853956</v>
      </c>
      <c r="T19" s="272">
        <v>0.121132669</v>
      </c>
      <c r="U19" s="272">
        <v>0.124084676</v>
      </c>
      <c r="V19" s="272">
        <v>0.124402316</v>
      </c>
      <c r="W19" s="272">
        <v>0.116908159</v>
      </c>
      <c r="X19" s="272">
        <v>0.11952067600000001</v>
      </c>
      <c r="Y19" s="272">
        <v>0.121972399</v>
      </c>
      <c r="Z19" s="272">
        <v>0.142932266</v>
      </c>
      <c r="AA19" s="272">
        <v>0.13189726299999999</v>
      </c>
      <c r="AB19" s="272">
        <v>0.11752612899999999</v>
      </c>
      <c r="AC19" s="272">
        <v>0.12948659300000001</v>
      </c>
      <c r="AD19" s="272">
        <v>0.123486492</v>
      </c>
      <c r="AE19" s="272">
        <v>0.12701578299999999</v>
      </c>
      <c r="AF19" s="272">
        <v>0.127630522</v>
      </c>
      <c r="AG19" s="272">
        <v>0.132980083</v>
      </c>
      <c r="AH19" s="272">
        <v>0.13402440299999999</v>
      </c>
      <c r="AI19" s="272">
        <v>0.122918552</v>
      </c>
      <c r="AJ19" s="272">
        <v>0.12840758299999999</v>
      </c>
      <c r="AK19" s="272">
        <v>0.12902266200000001</v>
      </c>
      <c r="AL19" s="272">
        <v>0.13504683300000001</v>
      </c>
      <c r="AM19" s="272">
        <v>0.13149211299999999</v>
      </c>
      <c r="AN19" s="272">
        <v>0.121858879</v>
      </c>
      <c r="AO19" s="272">
        <v>0.12826982300000001</v>
      </c>
      <c r="AP19" s="272">
        <v>0.12602208200000001</v>
      </c>
      <c r="AQ19" s="272">
        <v>0.12834124299999999</v>
      </c>
      <c r="AR19" s="272">
        <v>0.12723111200000001</v>
      </c>
      <c r="AS19" s="272">
        <v>0.132105263</v>
      </c>
      <c r="AT19" s="272">
        <v>0.13361826299999999</v>
      </c>
      <c r="AU19" s="272">
        <v>0.123509642</v>
      </c>
      <c r="AV19" s="272">
        <v>0.12811573300000001</v>
      </c>
      <c r="AW19" s="272">
        <v>0.12673109199999999</v>
      </c>
      <c r="AX19" s="272">
        <v>0.13319732300000001</v>
      </c>
      <c r="AY19" s="272">
        <v>0.13052767300000001</v>
      </c>
      <c r="AZ19" s="272">
        <v>0.11820132899999999</v>
      </c>
      <c r="BA19" s="272">
        <v>0.12260866300000001</v>
      </c>
      <c r="BB19" s="272">
        <v>0.1177491</v>
      </c>
      <c r="BC19" s="272">
        <v>0.1204465</v>
      </c>
      <c r="BD19" s="272">
        <v>0.1175189</v>
      </c>
      <c r="BE19" s="360">
        <v>0.1225628</v>
      </c>
      <c r="BF19" s="360">
        <v>0.1203187</v>
      </c>
      <c r="BG19" s="360">
        <v>0.1156031</v>
      </c>
      <c r="BH19" s="360">
        <v>0.1196217</v>
      </c>
      <c r="BI19" s="360">
        <v>0.1162284</v>
      </c>
      <c r="BJ19" s="360">
        <v>0.1213887</v>
      </c>
      <c r="BK19" s="360">
        <v>0.1210677</v>
      </c>
      <c r="BL19" s="360">
        <v>0.1086061</v>
      </c>
      <c r="BM19" s="360">
        <v>0.11544069999999999</v>
      </c>
      <c r="BN19" s="360">
        <v>0.1131418</v>
      </c>
      <c r="BO19" s="360">
        <v>0.1148163</v>
      </c>
      <c r="BP19" s="360">
        <v>0.11383600000000001</v>
      </c>
      <c r="BQ19" s="360">
        <v>0.1200782</v>
      </c>
      <c r="BR19" s="360">
        <v>0.11857479999999999</v>
      </c>
      <c r="BS19" s="360">
        <v>0.1143131</v>
      </c>
      <c r="BT19" s="360">
        <v>0.1185962</v>
      </c>
      <c r="BU19" s="360">
        <v>0.11536200000000001</v>
      </c>
      <c r="BV19" s="360">
        <v>0.1206197</v>
      </c>
    </row>
    <row r="20" spans="1:74" ht="12" customHeight="1" x14ac:dyDescent="0.2">
      <c r="A20" s="600" t="s">
        <v>22</v>
      </c>
      <c r="B20" s="601" t="s">
        <v>475</v>
      </c>
      <c r="C20" s="272">
        <v>0.21465293154000001</v>
      </c>
      <c r="D20" s="272">
        <v>0.19222158412000001</v>
      </c>
      <c r="E20" s="272">
        <v>0.20619255079000001</v>
      </c>
      <c r="F20" s="272">
        <v>0.20148378456999999</v>
      </c>
      <c r="G20" s="272">
        <v>0.20840417126999999</v>
      </c>
      <c r="H20" s="272">
        <v>0.20441159018999999</v>
      </c>
      <c r="I20" s="272">
        <v>0.21174850935</v>
      </c>
      <c r="J20" s="272">
        <v>0.21030080496</v>
      </c>
      <c r="K20" s="272">
        <v>0.20123520511000001</v>
      </c>
      <c r="L20" s="272">
        <v>0.20573611456999999</v>
      </c>
      <c r="M20" s="272">
        <v>0.20631987442999999</v>
      </c>
      <c r="N20" s="272">
        <v>0.21454946336</v>
      </c>
      <c r="O20" s="272">
        <v>0.21099900533999999</v>
      </c>
      <c r="P20" s="272">
        <v>0.19858971071000001</v>
      </c>
      <c r="Q20" s="272">
        <v>0.20796832027000001</v>
      </c>
      <c r="R20" s="272">
        <v>0.19462570366000001</v>
      </c>
      <c r="S20" s="272">
        <v>0.20502514471</v>
      </c>
      <c r="T20" s="272">
        <v>0.20332478408999999</v>
      </c>
      <c r="U20" s="272">
        <v>0.20940894063000001</v>
      </c>
      <c r="V20" s="272">
        <v>0.21054143871</v>
      </c>
      <c r="W20" s="272">
        <v>0.19798194709</v>
      </c>
      <c r="X20" s="272">
        <v>0.20499373162000001</v>
      </c>
      <c r="Y20" s="272">
        <v>0.20668818190999999</v>
      </c>
      <c r="Z20" s="272">
        <v>0.23284231321000001</v>
      </c>
      <c r="AA20" s="272">
        <v>0.22116293401000001</v>
      </c>
      <c r="AB20" s="272">
        <v>0.19730830108</v>
      </c>
      <c r="AC20" s="272">
        <v>0.21766550903000001</v>
      </c>
      <c r="AD20" s="272">
        <v>0.20520072450999999</v>
      </c>
      <c r="AE20" s="272">
        <v>0.21312685350999999</v>
      </c>
      <c r="AF20" s="272">
        <v>0.20989921737</v>
      </c>
      <c r="AG20" s="272">
        <v>0.21708280505999999</v>
      </c>
      <c r="AH20" s="272">
        <v>0.22098656121999999</v>
      </c>
      <c r="AI20" s="272">
        <v>0.2045775604</v>
      </c>
      <c r="AJ20" s="272">
        <v>0.21528818365999999</v>
      </c>
      <c r="AK20" s="272">
        <v>0.21738726832999999</v>
      </c>
      <c r="AL20" s="272">
        <v>0.22437367596999999</v>
      </c>
      <c r="AM20" s="272">
        <v>0.21928685972</v>
      </c>
      <c r="AN20" s="272">
        <v>0.20166542439999999</v>
      </c>
      <c r="AO20" s="272">
        <v>0.21563695122000001</v>
      </c>
      <c r="AP20" s="272">
        <v>0.20906795680000001</v>
      </c>
      <c r="AQ20" s="272">
        <v>0.21478227893999999</v>
      </c>
      <c r="AR20" s="272">
        <v>0.21147395122000001</v>
      </c>
      <c r="AS20" s="272">
        <v>0.22030570430999999</v>
      </c>
      <c r="AT20" s="272">
        <v>0.2224833776</v>
      </c>
      <c r="AU20" s="272">
        <v>0.20495857062</v>
      </c>
      <c r="AV20" s="272">
        <v>0.21563807266999999</v>
      </c>
      <c r="AW20" s="272">
        <v>0.21211460107999999</v>
      </c>
      <c r="AX20" s="272">
        <v>0.21977610136</v>
      </c>
      <c r="AY20" s="272">
        <v>0.21526917959</v>
      </c>
      <c r="AZ20" s="272">
        <v>0.19501488741</v>
      </c>
      <c r="BA20" s="272">
        <v>0.20566980458</v>
      </c>
      <c r="BB20" s="272">
        <v>0.2020313</v>
      </c>
      <c r="BC20" s="272">
        <v>0.2078894</v>
      </c>
      <c r="BD20" s="272">
        <v>0.2017989</v>
      </c>
      <c r="BE20" s="360">
        <v>0.2084617</v>
      </c>
      <c r="BF20" s="360">
        <v>0.2058857</v>
      </c>
      <c r="BG20" s="360">
        <v>0.19573769999999999</v>
      </c>
      <c r="BH20" s="360">
        <v>0.2030071</v>
      </c>
      <c r="BI20" s="360">
        <v>0.20000290000000001</v>
      </c>
      <c r="BJ20" s="360">
        <v>0.2094087</v>
      </c>
      <c r="BK20" s="360">
        <v>0.2053287</v>
      </c>
      <c r="BL20" s="360">
        <v>0.18854199999999999</v>
      </c>
      <c r="BM20" s="360">
        <v>0.20264370000000001</v>
      </c>
      <c r="BN20" s="360">
        <v>0.1960433</v>
      </c>
      <c r="BO20" s="360">
        <v>0.20210139999999999</v>
      </c>
      <c r="BP20" s="360">
        <v>0.19975229999999999</v>
      </c>
      <c r="BQ20" s="360">
        <v>0.20708869999999999</v>
      </c>
      <c r="BR20" s="360">
        <v>0.20631830000000001</v>
      </c>
      <c r="BS20" s="360">
        <v>0.19667750000000001</v>
      </c>
      <c r="BT20" s="360">
        <v>0.20321819999999999</v>
      </c>
      <c r="BU20" s="360">
        <v>0.20085349999999999</v>
      </c>
      <c r="BV20" s="360">
        <v>0.2096229</v>
      </c>
    </row>
    <row r="21" spans="1:74" ht="12" customHeight="1" x14ac:dyDescent="0.2">
      <c r="A21" s="600"/>
      <c r="B21" s="170" t="s">
        <v>477</v>
      </c>
      <c r="C21" s="238"/>
      <c r="D21" s="238"/>
      <c r="E21" s="238"/>
      <c r="F21" s="238"/>
      <c r="G21" s="238"/>
      <c r="H21" s="238"/>
      <c r="I21" s="238"/>
      <c r="J21" s="238"/>
      <c r="K21" s="238"/>
      <c r="L21" s="238"/>
      <c r="M21" s="238"/>
      <c r="N21" s="238"/>
      <c r="O21" s="238"/>
      <c r="P21" s="238"/>
      <c r="Q21" s="238"/>
      <c r="R21" s="238"/>
      <c r="S21" s="238"/>
      <c r="T21" s="238"/>
      <c r="U21" s="238"/>
      <c r="V21" s="238"/>
      <c r="W21" s="238"/>
      <c r="X21" s="238"/>
      <c r="Y21" s="238"/>
      <c r="Z21" s="238"/>
      <c r="AA21" s="238"/>
      <c r="AB21" s="238"/>
      <c r="AC21" s="238"/>
      <c r="AD21" s="238"/>
      <c r="AE21" s="238"/>
      <c r="AF21" s="238"/>
      <c r="AG21" s="238"/>
      <c r="AH21" s="238"/>
      <c r="AI21" s="238"/>
      <c r="AJ21" s="238"/>
      <c r="AK21" s="238"/>
      <c r="AL21" s="238"/>
      <c r="AM21" s="238"/>
      <c r="AN21" s="238"/>
      <c r="AO21" s="238"/>
      <c r="AP21" s="238"/>
      <c r="AQ21" s="238"/>
      <c r="AR21" s="238"/>
      <c r="AS21" s="238"/>
      <c r="AT21" s="238"/>
      <c r="AU21" s="238"/>
      <c r="AV21" s="238"/>
      <c r="AW21" s="238"/>
      <c r="AX21" s="238"/>
      <c r="AY21" s="238"/>
      <c r="AZ21" s="238"/>
      <c r="BA21" s="238"/>
      <c r="BB21" s="238"/>
      <c r="BC21" s="238"/>
      <c r="BD21" s="238"/>
      <c r="BE21" s="361"/>
      <c r="BF21" s="361"/>
      <c r="BG21" s="361"/>
      <c r="BH21" s="361"/>
      <c r="BI21" s="361"/>
      <c r="BJ21" s="361"/>
      <c r="BK21" s="361"/>
      <c r="BL21" s="361"/>
      <c r="BM21" s="361"/>
      <c r="BN21" s="361"/>
      <c r="BO21" s="361"/>
      <c r="BP21" s="361"/>
      <c r="BQ21" s="361"/>
      <c r="BR21" s="361"/>
      <c r="BS21" s="361"/>
      <c r="BT21" s="361"/>
      <c r="BU21" s="361"/>
      <c r="BV21" s="361"/>
    </row>
    <row r="22" spans="1:74" ht="12" customHeight="1" x14ac:dyDescent="0.2">
      <c r="A22" s="600" t="s">
        <v>67</v>
      </c>
      <c r="B22" s="601" t="s">
        <v>582</v>
      </c>
      <c r="C22" s="272">
        <v>1.6731509999999999E-3</v>
      </c>
      <c r="D22" s="272">
        <v>1.5112330000000001E-3</v>
      </c>
      <c r="E22" s="272">
        <v>1.6731509999999999E-3</v>
      </c>
      <c r="F22" s="272">
        <v>1.619178E-3</v>
      </c>
      <c r="G22" s="272">
        <v>1.6731509999999999E-3</v>
      </c>
      <c r="H22" s="272">
        <v>1.619178E-3</v>
      </c>
      <c r="I22" s="272">
        <v>1.6731509999999999E-3</v>
      </c>
      <c r="J22" s="272">
        <v>1.6731509999999999E-3</v>
      </c>
      <c r="K22" s="272">
        <v>1.619178E-3</v>
      </c>
      <c r="L22" s="272">
        <v>1.6731509999999999E-3</v>
      </c>
      <c r="M22" s="272">
        <v>1.619178E-3</v>
      </c>
      <c r="N22" s="272">
        <v>1.6731509999999999E-3</v>
      </c>
      <c r="O22" s="272">
        <v>1.6685789999999999E-3</v>
      </c>
      <c r="P22" s="272">
        <v>1.560929E-3</v>
      </c>
      <c r="Q22" s="272">
        <v>1.6685789999999999E-3</v>
      </c>
      <c r="R22" s="272">
        <v>1.6147539999999999E-3</v>
      </c>
      <c r="S22" s="272">
        <v>1.6685789999999999E-3</v>
      </c>
      <c r="T22" s="272">
        <v>1.6147539999999999E-3</v>
      </c>
      <c r="U22" s="272">
        <v>1.6685789999999999E-3</v>
      </c>
      <c r="V22" s="272">
        <v>1.6685789999999999E-3</v>
      </c>
      <c r="W22" s="272">
        <v>1.6147539999999999E-3</v>
      </c>
      <c r="X22" s="272">
        <v>1.6685789999999999E-3</v>
      </c>
      <c r="Y22" s="272">
        <v>1.6147539999999999E-3</v>
      </c>
      <c r="Z22" s="272">
        <v>1.6685789999999999E-3</v>
      </c>
      <c r="AA22" s="272">
        <v>1.6731509999999999E-3</v>
      </c>
      <c r="AB22" s="272">
        <v>1.5112330000000001E-3</v>
      </c>
      <c r="AC22" s="272">
        <v>1.6731509999999999E-3</v>
      </c>
      <c r="AD22" s="272">
        <v>1.619178E-3</v>
      </c>
      <c r="AE22" s="272">
        <v>1.6731509999999999E-3</v>
      </c>
      <c r="AF22" s="272">
        <v>1.619178E-3</v>
      </c>
      <c r="AG22" s="272">
        <v>1.6731509999999999E-3</v>
      </c>
      <c r="AH22" s="272">
        <v>1.6731509999999999E-3</v>
      </c>
      <c r="AI22" s="272">
        <v>1.619178E-3</v>
      </c>
      <c r="AJ22" s="272">
        <v>1.6731509999999999E-3</v>
      </c>
      <c r="AK22" s="272">
        <v>1.619178E-3</v>
      </c>
      <c r="AL22" s="272">
        <v>1.6731509999999999E-3</v>
      </c>
      <c r="AM22" s="272">
        <v>1.6731509999999999E-3</v>
      </c>
      <c r="AN22" s="272">
        <v>1.5112330000000001E-3</v>
      </c>
      <c r="AO22" s="272">
        <v>1.6731509999999999E-3</v>
      </c>
      <c r="AP22" s="272">
        <v>1.619178E-3</v>
      </c>
      <c r="AQ22" s="272">
        <v>1.6731509999999999E-3</v>
      </c>
      <c r="AR22" s="272">
        <v>1.619178E-3</v>
      </c>
      <c r="AS22" s="272">
        <v>1.6731509999999999E-3</v>
      </c>
      <c r="AT22" s="272">
        <v>1.6731509999999999E-3</v>
      </c>
      <c r="AU22" s="272">
        <v>1.619178E-3</v>
      </c>
      <c r="AV22" s="272">
        <v>1.6731509999999999E-3</v>
      </c>
      <c r="AW22" s="272">
        <v>1.619178E-3</v>
      </c>
      <c r="AX22" s="272">
        <v>1.9812520000000002E-3</v>
      </c>
      <c r="AY22" s="272">
        <v>2.0605300000000001E-3</v>
      </c>
      <c r="AZ22" s="272">
        <v>1.8856770000000001E-3</v>
      </c>
      <c r="BA22" s="272">
        <v>2.0800150000000002E-3</v>
      </c>
      <c r="BB22" s="272">
        <v>1.7779600000000001E-3</v>
      </c>
      <c r="BC22" s="272">
        <v>1.7874900000000001E-3</v>
      </c>
      <c r="BD22" s="272">
        <v>1.8027900000000001E-3</v>
      </c>
      <c r="BE22" s="360">
        <v>1.8145800000000001E-3</v>
      </c>
      <c r="BF22" s="360">
        <v>1.8274400000000001E-3</v>
      </c>
      <c r="BG22" s="360">
        <v>1.84637E-3</v>
      </c>
      <c r="BH22" s="360">
        <v>1.8621200000000001E-3</v>
      </c>
      <c r="BI22" s="360">
        <v>1.8841999999999999E-3</v>
      </c>
      <c r="BJ22" s="360">
        <v>1.8753800000000001E-3</v>
      </c>
      <c r="BK22" s="360">
        <v>1.85855E-3</v>
      </c>
      <c r="BL22" s="360">
        <v>1.85608E-3</v>
      </c>
      <c r="BM22" s="360">
        <v>1.8357200000000001E-3</v>
      </c>
      <c r="BN22" s="360">
        <v>1.8409699999999999E-3</v>
      </c>
      <c r="BO22" s="360">
        <v>1.8458400000000001E-3</v>
      </c>
      <c r="BP22" s="360">
        <v>1.84975E-3</v>
      </c>
      <c r="BQ22" s="360">
        <v>1.8529499999999999E-3</v>
      </c>
      <c r="BR22" s="360">
        <v>1.85527E-3</v>
      </c>
      <c r="BS22" s="360">
        <v>1.85607E-3</v>
      </c>
      <c r="BT22" s="360">
        <v>1.85552E-3</v>
      </c>
      <c r="BU22" s="360">
        <v>1.8529200000000001E-3</v>
      </c>
      <c r="BV22" s="360">
        <v>1.8508800000000001E-3</v>
      </c>
    </row>
    <row r="23" spans="1:74" ht="12" customHeight="1" x14ac:dyDescent="0.2">
      <c r="A23" s="600" t="s">
        <v>1250</v>
      </c>
      <c r="B23" s="601" t="s">
        <v>1249</v>
      </c>
      <c r="C23" s="272">
        <v>3.237515719E-3</v>
      </c>
      <c r="D23" s="272">
        <v>3.5344000575999999E-3</v>
      </c>
      <c r="E23" s="272">
        <v>4.7685483099999997E-3</v>
      </c>
      <c r="F23" s="272">
        <v>5.2540116623999997E-3</v>
      </c>
      <c r="G23" s="272">
        <v>5.7729317250000004E-3</v>
      </c>
      <c r="H23" s="272">
        <v>5.7261981235000002E-3</v>
      </c>
      <c r="I23" s="272">
        <v>5.9770811476000003E-3</v>
      </c>
      <c r="J23" s="272">
        <v>5.7889160651999998E-3</v>
      </c>
      <c r="K23" s="272">
        <v>5.1515334151000002E-3</v>
      </c>
      <c r="L23" s="272">
        <v>4.5435881811999998E-3</v>
      </c>
      <c r="M23" s="272">
        <v>3.6700752108999998E-3</v>
      </c>
      <c r="N23" s="272">
        <v>3.4737164536E-3</v>
      </c>
      <c r="O23" s="272">
        <v>3.4407132790999998E-3</v>
      </c>
      <c r="P23" s="272">
        <v>4.0376595136000001E-3</v>
      </c>
      <c r="Q23" s="272">
        <v>5.2070133820000001E-3</v>
      </c>
      <c r="R23" s="272">
        <v>5.6488428324999998E-3</v>
      </c>
      <c r="S23" s="272">
        <v>6.1231264188000003E-3</v>
      </c>
      <c r="T23" s="272">
        <v>6.2370362631999996E-3</v>
      </c>
      <c r="U23" s="272">
        <v>6.4212921657999999E-3</v>
      </c>
      <c r="V23" s="272">
        <v>6.2542581345000001E-3</v>
      </c>
      <c r="W23" s="272">
        <v>5.5840968778000004E-3</v>
      </c>
      <c r="X23" s="272">
        <v>4.9465654603000004E-3</v>
      </c>
      <c r="Y23" s="272">
        <v>3.9549118974E-3</v>
      </c>
      <c r="Z23" s="272">
        <v>3.8794065822000002E-3</v>
      </c>
      <c r="AA23" s="272">
        <v>4.0413906449000003E-3</v>
      </c>
      <c r="AB23" s="272">
        <v>4.4738830721000001E-3</v>
      </c>
      <c r="AC23" s="272">
        <v>6.1976285111000002E-3</v>
      </c>
      <c r="AD23" s="272">
        <v>6.8735073301000003E-3</v>
      </c>
      <c r="AE23" s="272">
        <v>7.5990016959000001E-3</v>
      </c>
      <c r="AF23" s="272">
        <v>7.7351801121999996E-3</v>
      </c>
      <c r="AG23" s="272">
        <v>7.9965807302000008E-3</v>
      </c>
      <c r="AH23" s="272">
        <v>7.7816600287E-3</v>
      </c>
      <c r="AI23" s="272">
        <v>7.0271704619000001E-3</v>
      </c>
      <c r="AJ23" s="272">
        <v>6.2705881022999998E-3</v>
      </c>
      <c r="AK23" s="272">
        <v>4.9467283682000001E-3</v>
      </c>
      <c r="AL23" s="272">
        <v>4.8129912989000002E-3</v>
      </c>
      <c r="AM23" s="272">
        <v>5.3080180352000003E-3</v>
      </c>
      <c r="AN23" s="272">
        <v>5.8605709052999997E-3</v>
      </c>
      <c r="AO23" s="272">
        <v>7.9238783978000001E-3</v>
      </c>
      <c r="AP23" s="272">
        <v>8.8327543127999994E-3</v>
      </c>
      <c r="AQ23" s="272">
        <v>9.7077303423000003E-3</v>
      </c>
      <c r="AR23" s="272">
        <v>9.9712036550000001E-3</v>
      </c>
      <c r="AS23" s="272">
        <v>1.0157916128000001E-2</v>
      </c>
      <c r="AT23" s="272">
        <v>9.7785490326999999E-3</v>
      </c>
      <c r="AU23" s="272">
        <v>8.8338632606000007E-3</v>
      </c>
      <c r="AV23" s="272">
        <v>7.7163799289000001E-3</v>
      </c>
      <c r="AW23" s="272">
        <v>6.0816279140999997E-3</v>
      </c>
      <c r="AX23" s="272">
        <v>5.7075378297000001E-3</v>
      </c>
      <c r="AY23" s="272">
        <v>6.2568843246000004E-3</v>
      </c>
      <c r="AZ23" s="272">
        <v>6.6590670802999996E-3</v>
      </c>
      <c r="BA23" s="272">
        <v>9.3385266446999998E-3</v>
      </c>
      <c r="BB23" s="272">
        <v>1.0358275482000001E-2</v>
      </c>
      <c r="BC23" s="272">
        <v>1.1415099999999999E-2</v>
      </c>
      <c r="BD23" s="272">
        <v>1.15563E-2</v>
      </c>
      <c r="BE23" s="360">
        <v>1.2009799999999999E-2</v>
      </c>
      <c r="BF23" s="360">
        <v>1.1629E-2</v>
      </c>
      <c r="BG23" s="360">
        <v>1.0556400000000001E-2</v>
      </c>
      <c r="BH23" s="360">
        <v>9.4945700000000008E-3</v>
      </c>
      <c r="BI23" s="360">
        <v>7.6927100000000002E-3</v>
      </c>
      <c r="BJ23" s="360">
        <v>7.3801300000000004E-3</v>
      </c>
      <c r="BK23" s="360">
        <v>7.9155400000000004E-3</v>
      </c>
      <c r="BL23" s="360">
        <v>8.9350100000000002E-3</v>
      </c>
      <c r="BM23" s="360">
        <v>1.1600900000000001E-2</v>
      </c>
      <c r="BN23" s="360">
        <v>1.27305E-2</v>
      </c>
      <c r="BO23" s="360">
        <v>1.39373E-2</v>
      </c>
      <c r="BP23" s="360">
        <v>1.4046899999999999E-2</v>
      </c>
      <c r="BQ23" s="360">
        <v>1.4564300000000001E-2</v>
      </c>
      <c r="BR23" s="360">
        <v>1.40746E-2</v>
      </c>
      <c r="BS23" s="360">
        <v>1.27595E-2</v>
      </c>
      <c r="BT23" s="360">
        <v>1.1462999999999999E-2</v>
      </c>
      <c r="BU23" s="360">
        <v>9.2780799999999993E-3</v>
      </c>
      <c r="BV23" s="360">
        <v>8.8971099999999997E-3</v>
      </c>
    </row>
    <row r="24" spans="1:74" ht="12" customHeight="1" x14ac:dyDescent="0.2">
      <c r="A24" s="554" t="s">
        <v>1039</v>
      </c>
      <c r="B24" s="601" t="s">
        <v>1018</v>
      </c>
      <c r="C24" s="272">
        <v>3.8576700000000001E-3</v>
      </c>
      <c r="D24" s="272">
        <v>3.3915199999999999E-3</v>
      </c>
      <c r="E24" s="272">
        <v>3.8823500000000001E-3</v>
      </c>
      <c r="F24" s="272">
        <v>3.8593099999999999E-3</v>
      </c>
      <c r="G24" s="272">
        <v>4.0069900000000002E-3</v>
      </c>
      <c r="H24" s="272">
        <v>3.9311499999999996E-3</v>
      </c>
      <c r="I24" s="272">
        <v>4.2678000000000004E-3</v>
      </c>
      <c r="J24" s="272">
        <v>4.0826600000000001E-3</v>
      </c>
      <c r="K24" s="272">
        <v>4.0447599999999997E-3</v>
      </c>
      <c r="L24" s="272">
        <v>3.7764600000000001E-3</v>
      </c>
      <c r="M24" s="272">
        <v>3.9126100000000004E-3</v>
      </c>
      <c r="N24" s="272">
        <v>4.0157700000000001E-3</v>
      </c>
      <c r="O24" s="272">
        <v>3.9803499999999997E-3</v>
      </c>
      <c r="P24" s="272">
        <v>3.61445E-3</v>
      </c>
      <c r="Q24" s="272">
        <v>4.1044499999999999E-3</v>
      </c>
      <c r="R24" s="272">
        <v>3.9306699999999998E-3</v>
      </c>
      <c r="S24" s="272">
        <v>4.0506500000000003E-3</v>
      </c>
      <c r="T24" s="272">
        <v>3.9919600000000001E-3</v>
      </c>
      <c r="U24" s="272">
        <v>4.2129000000000003E-3</v>
      </c>
      <c r="V24" s="272">
        <v>4.1688999999999997E-3</v>
      </c>
      <c r="W24" s="272">
        <v>3.9595200000000002E-3</v>
      </c>
      <c r="X24" s="272">
        <v>3.9046300000000001E-3</v>
      </c>
      <c r="Y24" s="272">
        <v>4.0761E-3</v>
      </c>
      <c r="Z24" s="272">
        <v>4.1364699999999997E-3</v>
      </c>
      <c r="AA24" s="272">
        <v>4.2868300000000002E-3</v>
      </c>
      <c r="AB24" s="272">
        <v>3.7689799999999999E-3</v>
      </c>
      <c r="AC24" s="272">
        <v>4.0016399999999999E-3</v>
      </c>
      <c r="AD24" s="272">
        <v>3.89098E-3</v>
      </c>
      <c r="AE24" s="272">
        <v>4.07202E-3</v>
      </c>
      <c r="AF24" s="272">
        <v>3.9536199999999997E-3</v>
      </c>
      <c r="AG24" s="272">
        <v>4.09437E-3</v>
      </c>
      <c r="AH24" s="272">
        <v>4.09056E-3</v>
      </c>
      <c r="AI24" s="272">
        <v>3.6854800000000001E-3</v>
      </c>
      <c r="AJ24" s="272">
        <v>3.6843900000000001E-3</v>
      </c>
      <c r="AK24" s="272">
        <v>3.9208699999999999E-3</v>
      </c>
      <c r="AL24" s="272">
        <v>4.0565999999999996E-3</v>
      </c>
      <c r="AM24" s="272">
        <v>3.9108900000000002E-3</v>
      </c>
      <c r="AN24" s="272">
        <v>3.6261800000000001E-3</v>
      </c>
      <c r="AO24" s="272">
        <v>3.9427899999999998E-3</v>
      </c>
      <c r="AP24" s="272">
        <v>3.6369699999999998E-3</v>
      </c>
      <c r="AQ24" s="272">
        <v>3.6717799999999999E-3</v>
      </c>
      <c r="AR24" s="272">
        <v>3.58304E-3</v>
      </c>
      <c r="AS24" s="272">
        <v>3.5714900000000001E-3</v>
      </c>
      <c r="AT24" s="272">
        <v>3.6228699999999998E-3</v>
      </c>
      <c r="AU24" s="272">
        <v>3.2303800000000001E-3</v>
      </c>
      <c r="AV24" s="272">
        <v>3.6995000000000001E-3</v>
      </c>
      <c r="AW24" s="272">
        <v>3.80014E-3</v>
      </c>
      <c r="AX24" s="272">
        <v>3.9065100000000002E-3</v>
      </c>
      <c r="AY24" s="272">
        <v>3.88156E-3</v>
      </c>
      <c r="AZ24" s="272">
        <v>3.4054599999999999E-3</v>
      </c>
      <c r="BA24" s="272">
        <v>3.6427199999999999E-3</v>
      </c>
      <c r="BB24" s="272">
        <v>3.62269E-3</v>
      </c>
      <c r="BC24" s="272">
        <v>3.7192200000000001E-3</v>
      </c>
      <c r="BD24" s="272">
        <v>3.6898600000000001E-3</v>
      </c>
      <c r="BE24" s="360">
        <v>3.70755E-3</v>
      </c>
      <c r="BF24" s="360">
        <v>3.7512999999999999E-3</v>
      </c>
      <c r="BG24" s="360">
        <v>3.4510000000000001E-3</v>
      </c>
      <c r="BH24" s="360">
        <v>3.80598E-3</v>
      </c>
      <c r="BI24" s="360">
        <v>3.57398E-3</v>
      </c>
      <c r="BJ24" s="360">
        <v>3.8054899999999999E-3</v>
      </c>
      <c r="BK24" s="360">
        <v>3.8157299999999998E-3</v>
      </c>
      <c r="BL24" s="360">
        <v>3.3978099999999998E-3</v>
      </c>
      <c r="BM24" s="360">
        <v>3.6376799999999999E-3</v>
      </c>
      <c r="BN24" s="360">
        <v>3.1762299999999999E-3</v>
      </c>
      <c r="BO24" s="360">
        <v>3.7482700000000002E-3</v>
      </c>
      <c r="BP24" s="360">
        <v>3.7170699999999998E-3</v>
      </c>
      <c r="BQ24" s="360">
        <v>3.7279800000000001E-3</v>
      </c>
      <c r="BR24" s="360">
        <v>3.7619099999999998E-3</v>
      </c>
      <c r="BS24" s="360">
        <v>3.45138E-3</v>
      </c>
      <c r="BT24" s="360">
        <v>3.7872299999999999E-3</v>
      </c>
      <c r="BU24" s="360">
        <v>3.5461999999999998E-3</v>
      </c>
      <c r="BV24" s="360">
        <v>3.7930799999999999E-3</v>
      </c>
    </row>
    <row r="25" spans="1:74" ht="12" customHeight="1" x14ac:dyDescent="0.2">
      <c r="A25" s="554" t="s">
        <v>24</v>
      </c>
      <c r="B25" s="601" t="s">
        <v>1252</v>
      </c>
      <c r="C25" s="272">
        <v>6.8170799999999997E-3</v>
      </c>
      <c r="D25" s="272">
        <v>6.1809350000000002E-3</v>
      </c>
      <c r="E25" s="272">
        <v>6.7367299999999998E-3</v>
      </c>
      <c r="F25" s="272">
        <v>6.5181919999999999E-3</v>
      </c>
      <c r="G25" s="272">
        <v>6.5756599999999997E-3</v>
      </c>
      <c r="H25" s="272">
        <v>6.468812E-3</v>
      </c>
      <c r="I25" s="272">
        <v>6.8221000000000002E-3</v>
      </c>
      <c r="J25" s="272">
        <v>6.7008700000000003E-3</v>
      </c>
      <c r="K25" s="272">
        <v>6.5389519999999998E-3</v>
      </c>
      <c r="L25" s="272">
        <v>6.6903500000000003E-3</v>
      </c>
      <c r="M25" s="272">
        <v>6.4849419999999996E-3</v>
      </c>
      <c r="N25" s="272">
        <v>6.7529599999999997E-3</v>
      </c>
      <c r="O25" s="272">
        <v>7.1695170000000003E-3</v>
      </c>
      <c r="P25" s="272">
        <v>6.6952540000000003E-3</v>
      </c>
      <c r="Q25" s="272">
        <v>6.9805570000000001E-3</v>
      </c>
      <c r="R25" s="272">
        <v>6.8385410000000001E-3</v>
      </c>
      <c r="S25" s="272">
        <v>6.9636569999999998E-3</v>
      </c>
      <c r="T25" s="272">
        <v>6.9288910000000004E-3</v>
      </c>
      <c r="U25" s="272">
        <v>7.1049770000000002E-3</v>
      </c>
      <c r="V25" s="272">
        <v>7.1841769999999999E-3</v>
      </c>
      <c r="W25" s="272">
        <v>6.900771E-3</v>
      </c>
      <c r="X25" s="272">
        <v>7.0460569999999997E-3</v>
      </c>
      <c r="Y25" s="272">
        <v>6.8149509999999996E-3</v>
      </c>
      <c r="Z25" s="272">
        <v>7.1127969999999997E-3</v>
      </c>
      <c r="AA25" s="272">
        <v>7.2692310000000001E-3</v>
      </c>
      <c r="AB25" s="272">
        <v>6.5207219999999996E-3</v>
      </c>
      <c r="AC25" s="272">
        <v>7.0128710000000004E-3</v>
      </c>
      <c r="AD25" s="272">
        <v>6.8007650000000003E-3</v>
      </c>
      <c r="AE25" s="272">
        <v>7.0318510000000004E-3</v>
      </c>
      <c r="AF25" s="272">
        <v>6.8322649999999997E-3</v>
      </c>
      <c r="AG25" s="272">
        <v>7.0834909999999999E-3</v>
      </c>
      <c r="AH25" s="272">
        <v>7.0936710000000002E-3</v>
      </c>
      <c r="AI25" s="272">
        <v>6.7210949999999998E-3</v>
      </c>
      <c r="AJ25" s="272">
        <v>7.1227210000000003E-3</v>
      </c>
      <c r="AK25" s="272">
        <v>6.9863750000000004E-3</v>
      </c>
      <c r="AL25" s="272">
        <v>7.2544510000000003E-3</v>
      </c>
      <c r="AM25" s="272">
        <v>7.204691E-3</v>
      </c>
      <c r="AN25" s="272">
        <v>6.5567719999999998E-3</v>
      </c>
      <c r="AO25" s="272">
        <v>7.2165709999999997E-3</v>
      </c>
      <c r="AP25" s="272">
        <v>6.8282450000000001E-3</v>
      </c>
      <c r="AQ25" s="272">
        <v>7.0389909999999997E-3</v>
      </c>
      <c r="AR25" s="272">
        <v>6.9274749999999998E-3</v>
      </c>
      <c r="AS25" s="272">
        <v>7.1290609999999999E-3</v>
      </c>
      <c r="AT25" s="272">
        <v>7.1742309999999997E-3</v>
      </c>
      <c r="AU25" s="272">
        <v>6.8606650000000002E-3</v>
      </c>
      <c r="AV25" s="272">
        <v>7.0437310000000001E-3</v>
      </c>
      <c r="AW25" s="272">
        <v>6.8354649999999998E-3</v>
      </c>
      <c r="AX25" s="272">
        <v>7.2573710000000003E-3</v>
      </c>
      <c r="AY25" s="272">
        <v>7.2840309999999998E-3</v>
      </c>
      <c r="AZ25" s="272">
        <v>6.5759920000000001E-3</v>
      </c>
      <c r="BA25" s="272">
        <v>7.1960909999999999E-3</v>
      </c>
      <c r="BB25" s="272">
        <v>6.6214000000000004E-3</v>
      </c>
      <c r="BC25" s="272">
        <v>6.9602600000000002E-3</v>
      </c>
      <c r="BD25" s="272">
        <v>6.9747100000000003E-3</v>
      </c>
      <c r="BE25" s="360">
        <v>7.2473499999999996E-3</v>
      </c>
      <c r="BF25" s="360">
        <v>7.3745800000000004E-3</v>
      </c>
      <c r="BG25" s="360">
        <v>6.9927599999999998E-3</v>
      </c>
      <c r="BH25" s="360">
        <v>6.9448699999999997E-3</v>
      </c>
      <c r="BI25" s="360">
        <v>6.6378599999999998E-3</v>
      </c>
      <c r="BJ25" s="360">
        <v>7.2095500000000003E-3</v>
      </c>
      <c r="BK25" s="360">
        <v>7.2161100000000004E-3</v>
      </c>
      <c r="BL25" s="360">
        <v>6.6227999999999999E-3</v>
      </c>
      <c r="BM25" s="360">
        <v>7.3811800000000002E-3</v>
      </c>
      <c r="BN25" s="360">
        <v>6.7080600000000001E-3</v>
      </c>
      <c r="BO25" s="360">
        <v>6.9646100000000004E-3</v>
      </c>
      <c r="BP25" s="360">
        <v>6.9906899999999999E-3</v>
      </c>
      <c r="BQ25" s="360">
        <v>7.2617300000000001E-3</v>
      </c>
      <c r="BR25" s="360">
        <v>7.37887E-3</v>
      </c>
      <c r="BS25" s="360">
        <v>6.9780099999999998E-3</v>
      </c>
      <c r="BT25" s="360">
        <v>6.9312999999999996E-3</v>
      </c>
      <c r="BU25" s="360">
        <v>6.6314199999999998E-3</v>
      </c>
      <c r="BV25" s="360">
        <v>7.2065499999999999E-3</v>
      </c>
    </row>
    <row r="26" spans="1:74" ht="12" customHeight="1" x14ac:dyDescent="0.2">
      <c r="A26" s="600" t="s">
        <v>237</v>
      </c>
      <c r="B26" s="601" t="s">
        <v>475</v>
      </c>
      <c r="C26" s="272">
        <v>1.7627717354000001E-2</v>
      </c>
      <c r="D26" s="272">
        <v>1.6543262246000001E-2</v>
      </c>
      <c r="E26" s="272">
        <v>1.9205447306E-2</v>
      </c>
      <c r="F26" s="272">
        <v>1.9304822013E-2</v>
      </c>
      <c r="G26" s="272">
        <v>2.0270304140000001E-2</v>
      </c>
      <c r="H26" s="272">
        <v>1.9944905825000001E-2</v>
      </c>
      <c r="I26" s="272">
        <v>2.0995626606999999E-2</v>
      </c>
      <c r="J26" s="272">
        <v>2.0509311394000002E-2</v>
      </c>
      <c r="K26" s="272">
        <v>1.9528323053999999E-2</v>
      </c>
      <c r="L26" s="272">
        <v>1.8879168096000001E-2</v>
      </c>
      <c r="M26" s="272">
        <v>1.7833773765000002E-2</v>
      </c>
      <c r="N26" s="272">
        <v>1.8086965396999999E-2</v>
      </c>
      <c r="O26" s="272">
        <v>1.8434772559000001E-2</v>
      </c>
      <c r="P26" s="272">
        <v>1.8099358127999999E-2</v>
      </c>
      <c r="Q26" s="272">
        <v>2.0329166826999999E-2</v>
      </c>
      <c r="R26" s="272">
        <v>2.0174097100999999E-2</v>
      </c>
      <c r="S26" s="272">
        <v>2.1100040986000001E-2</v>
      </c>
      <c r="T26" s="272">
        <v>2.1076453251999999E-2</v>
      </c>
      <c r="U26" s="272">
        <v>2.1782655019000001E-2</v>
      </c>
      <c r="V26" s="272">
        <v>2.1718896476000001E-2</v>
      </c>
      <c r="W26" s="272">
        <v>2.0397526544999999E-2</v>
      </c>
      <c r="X26" s="272">
        <v>1.9917716113999999E-2</v>
      </c>
      <c r="Y26" s="272">
        <v>1.8747313626E-2</v>
      </c>
      <c r="Z26" s="272">
        <v>1.9228471540999999E-2</v>
      </c>
      <c r="AA26" s="272">
        <v>1.9484175079999999E-2</v>
      </c>
      <c r="AB26" s="272">
        <v>1.8240355569999998E-2</v>
      </c>
      <c r="AC26" s="272">
        <v>2.1092960882000002E-2</v>
      </c>
      <c r="AD26" s="272">
        <v>2.1428376054000001E-2</v>
      </c>
      <c r="AE26" s="272">
        <v>2.2767504567E-2</v>
      </c>
      <c r="AF26" s="272">
        <v>2.2447590082999999E-2</v>
      </c>
      <c r="AG26" s="272">
        <v>2.3112662286000001E-2</v>
      </c>
      <c r="AH26" s="272">
        <v>2.3019755890999999E-2</v>
      </c>
      <c r="AI26" s="272">
        <v>2.1261108013000001E-2</v>
      </c>
      <c r="AJ26" s="272">
        <v>2.11716474E-2</v>
      </c>
      <c r="AK26" s="272">
        <v>1.9788447741000002E-2</v>
      </c>
      <c r="AL26" s="272">
        <v>2.0105405188999999E-2</v>
      </c>
      <c r="AM26" s="272">
        <v>2.0419603977E-2</v>
      </c>
      <c r="AN26" s="272">
        <v>1.9511351329999999E-2</v>
      </c>
      <c r="AO26" s="272">
        <v>2.3045632407E-2</v>
      </c>
      <c r="AP26" s="272">
        <v>2.3052279129999999E-2</v>
      </c>
      <c r="AQ26" s="272">
        <v>2.4554275436999999E-2</v>
      </c>
      <c r="AR26" s="272">
        <v>2.4425500534E-2</v>
      </c>
      <c r="AS26" s="272">
        <v>2.4892978133E-2</v>
      </c>
      <c r="AT26" s="272">
        <v>2.4660973744999998E-2</v>
      </c>
      <c r="AU26" s="272">
        <v>2.2633699564999998E-2</v>
      </c>
      <c r="AV26" s="272">
        <v>2.2396598936E-2</v>
      </c>
      <c r="AW26" s="272">
        <v>2.0530799615000001E-2</v>
      </c>
      <c r="AX26" s="272">
        <v>2.1117517126000001E-2</v>
      </c>
      <c r="AY26" s="272">
        <v>2.1616399275999999E-2</v>
      </c>
      <c r="AZ26" s="272">
        <v>2.0610432711E-2</v>
      </c>
      <c r="BA26" s="272">
        <v>2.4548985852999999E-2</v>
      </c>
      <c r="BB26" s="272">
        <v>2.4736500000000002E-2</v>
      </c>
      <c r="BC26" s="272">
        <v>2.6313400000000001E-2</v>
      </c>
      <c r="BD26" s="272">
        <v>2.6385499999999999E-2</v>
      </c>
      <c r="BE26" s="360">
        <v>2.71319E-2</v>
      </c>
      <c r="BF26" s="360">
        <v>2.6919499999999999E-2</v>
      </c>
      <c r="BG26" s="360">
        <v>2.4972500000000002E-2</v>
      </c>
      <c r="BH26" s="360">
        <v>2.4318200000000002E-2</v>
      </c>
      <c r="BI26" s="360">
        <v>2.19629E-2</v>
      </c>
      <c r="BJ26" s="360">
        <v>2.2558399999999999E-2</v>
      </c>
      <c r="BK26" s="360">
        <v>2.29152E-2</v>
      </c>
      <c r="BL26" s="360">
        <v>2.29181E-2</v>
      </c>
      <c r="BM26" s="360">
        <v>2.6771300000000001E-2</v>
      </c>
      <c r="BN26" s="360">
        <v>2.6719400000000001E-2</v>
      </c>
      <c r="BO26" s="360">
        <v>2.8943799999999999E-2</v>
      </c>
      <c r="BP26" s="360">
        <v>2.9015699999999998E-2</v>
      </c>
      <c r="BQ26" s="360">
        <v>2.97919E-2</v>
      </c>
      <c r="BR26" s="360">
        <v>2.9476200000000001E-2</v>
      </c>
      <c r="BS26" s="360">
        <v>2.7239599999999999E-2</v>
      </c>
      <c r="BT26" s="360">
        <v>2.6284100000000001E-2</v>
      </c>
      <c r="BU26" s="360">
        <v>2.3534200000000002E-2</v>
      </c>
      <c r="BV26" s="360">
        <v>2.4060600000000001E-2</v>
      </c>
    </row>
    <row r="27" spans="1:74" ht="12" customHeight="1" x14ac:dyDescent="0.2">
      <c r="A27" s="600"/>
      <c r="B27" s="170" t="s">
        <v>478</v>
      </c>
      <c r="C27" s="238"/>
      <c r="D27" s="238"/>
      <c r="E27" s="238"/>
      <c r="F27" s="238"/>
      <c r="G27" s="238"/>
      <c r="H27" s="238"/>
      <c r="I27" s="238"/>
      <c r="J27" s="238"/>
      <c r="K27" s="238"/>
      <c r="L27" s="238"/>
      <c r="M27" s="238"/>
      <c r="N27" s="238"/>
      <c r="O27" s="238"/>
      <c r="P27" s="238"/>
      <c r="Q27" s="238"/>
      <c r="R27" s="238"/>
      <c r="S27" s="238"/>
      <c r="T27" s="238"/>
      <c r="U27" s="238"/>
      <c r="V27" s="238"/>
      <c r="W27" s="238"/>
      <c r="X27" s="238"/>
      <c r="Y27" s="238"/>
      <c r="Z27" s="238"/>
      <c r="AA27" s="238"/>
      <c r="AB27" s="238"/>
      <c r="AC27" s="238"/>
      <c r="AD27" s="238"/>
      <c r="AE27" s="238"/>
      <c r="AF27" s="238"/>
      <c r="AG27" s="238"/>
      <c r="AH27" s="238"/>
      <c r="AI27" s="238"/>
      <c r="AJ27" s="238"/>
      <c r="AK27" s="238"/>
      <c r="AL27" s="238"/>
      <c r="AM27" s="238"/>
      <c r="AN27" s="238"/>
      <c r="AO27" s="238"/>
      <c r="AP27" s="238"/>
      <c r="AQ27" s="238"/>
      <c r="AR27" s="238"/>
      <c r="AS27" s="238"/>
      <c r="AT27" s="238"/>
      <c r="AU27" s="238"/>
      <c r="AV27" s="238"/>
      <c r="AW27" s="238"/>
      <c r="AX27" s="238"/>
      <c r="AY27" s="238"/>
      <c r="AZ27" s="238"/>
      <c r="BA27" s="238"/>
      <c r="BB27" s="238"/>
      <c r="BC27" s="238"/>
      <c r="BD27" s="238"/>
      <c r="BE27" s="361"/>
      <c r="BF27" s="361"/>
      <c r="BG27" s="361"/>
      <c r="BH27" s="361"/>
      <c r="BI27" s="361"/>
      <c r="BJ27" s="361"/>
      <c r="BK27" s="361"/>
      <c r="BL27" s="361"/>
      <c r="BM27" s="361"/>
      <c r="BN27" s="361"/>
      <c r="BO27" s="361"/>
      <c r="BP27" s="361"/>
      <c r="BQ27" s="361"/>
      <c r="BR27" s="361"/>
      <c r="BS27" s="361"/>
      <c r="BT27" s="361"/>
      <c r="BU27" s="361"/>
      <c r="BV27" s="361"/>
    </row>
    <row r="28" spans="1:74" ht="12" customHeight="1" x14ac:dyDescent="0.2">
      <c r="A28" s="600" t="s">
        <v>749</v>
      </c>
      <c r="B28" s="601" t="s">
        <v>582</v>
      </c>
      <c r="C28" s="272">
        <v>3.3632879999999999E-3</v>
      </c>
      <c r="D28" s="272">
        <v>3.0378079999999999E-3</v>
      </c>
      <c r="E28" s="272">
        <v>3.3632879999999999E-3</v>
      </c>
      <c r="F28" s="272">
        <v>3.254795E-3</v>
      </c>
      <c r="G28" s="272">
        <v>3.3632879999999999E-3</v>
      </c>
      <c r="H28" s="272">
        <v>3.254795E-3</v>
      </c>
      <c r="I28" s="272">
        <v>3.3632879999999999E-3</v>
      </c>
      <c r="J28" s="272">
        <v>3.3632879999999999E-3</v>
      </c>
      <c r="K28" s="272">
        <v>3.254795E-3</v>
      </c>
      <c r="L28" s="272">
        <v>3.3632879999999999E-3</v>
      </c>
      <c r="M28" s="272">
        <v>3.254795E-3</v>
      </c>
      <c r="N28" s="272">
        <v>3.3632879999999999E-3</v>
      </c>
      <c r="O28" s="272">
        <v>3.3540979999999998E-3</v>
      </c>
      <c r="P28" s="272">
        <v>3.1377050000000002E-3</v>
      </c>
      <c r="Q28" s="272">
        <v>3.3540979999999998E-3</v>
      </c>
      <c r="R28" s="272">
        <v>3.2459020000000002E-3</v>
      </c>
      <c r="S28" s="272">
        <v>3.3540979999999998E-3</v>
      </c>
      <c r="T28" s="272">
        <v>3.2459020000000002E-3</v>
      </c>
      <c r="U28" s="272">
        <v>3.3540979999999998E-3</v>
      </c>
      <c r="V28" s="272">
        <v>3.3540979999999998E-3</v>
      </c>
      <c r="W28" s="272">
        <v>3.2459020000000002E-3</v>
      </c>
      <c r="X28" s="272">
        <v>3.3540979999999998E-3</v>
      </c>
      <c r="Y28" s="272">
        <v>3.2459020000000002E-3</v>
      </c>
      <c r="Z28" s="272">
        <v>3.3540979999999998E-3</v>
      </c>
      <c r="AA28" s="272">
        <v>3.3632879999999999E-3</v>
      </c>
      <c r="AB28" s="272">
        <v>3.0378079999999999E-3</v>
      </c>
      <c r="AC28" s="272">
        <v>3.3632879999999999E-3</v>
      </c>
      <c r="AD28" s="272">
        <v>3.254795E-3</v>
      </c>
      <c r="AE28" s="272">
        <v>3.3632879999999999E-3</v>
      </c>
      <c r="AF28" s="272">
        <v>3.254795E-3</v>
      </c>
      <c r="AG28" s="272">
        <v>3.3632879999999999E-3</v>
      </c>
      <c r="AH28" s="272">
        <v>3.3632879999999999E-3</v>
      </c>
      <c r="AI28" s="272">
        <v>3.254795E-3</v>
      </c>
      <c r="AJ28" s="272">
        <v>3.3632879999999999E-3</v>
      </c>
      <c r="AK28" s="272">
        <v>3.254795E-3</v>
      </c>
      <c r="AL28" s="272">
        <v>3.3632879999999999E-3</v>
      </c>
      <c r="AM28" s="272">
        <v>3.3632879999999999E-3</v>
      </c>
      <c r="AN28" s="272">
        <v>3.0378079999999999E-3</v>
      </c>
      <c r="AO28" s="272">
        <v>3.3632879999999999E-3</v>
      </c>
      <c r="AP28" s="272">
        <v>3.254795E-3</v>
      </c>
      <c r="AQ28" s="272">
        <v>3.3632879999999999E-3</v>
      </c>
      <c r="AR28" s="272">
        <v>3.254795E-3</v>
      </c>
      <c r="AS28" s="272">
        <v>3.3632879999999999E-3</v>
      </c>
      <c r="AT28" s="272">
        <v>3.3632879999999999E-3</v>
      </c>
      <c r="AU28" s="272">
        <v>3.254795E-3</v>
      </c>
      <c r="AV28" s="272">
        <v>3.3632879999999999E-3</v>
      </c>
      <c r="AW28" s="272">
        <v>3.254795E-3</v>
      </c>
      <c r="AX28" s="272">
        <v>3.3632879999999999E-3</v>
      </c>
      <c r="AY28" s="272">
        <v>3.3632879999999999E-3</v>
      </c>
      <c r="AZ28" s="272">
        <v>3.0378079999999999E-3</v>
      </c>
      <c r="BA28" s="272">
        <v>3.3632879999999999E-3</v>
      </c>
      <c r="BB28" s="272">
        <v>3.3632900000000001E-3</v>
      </c>
      <c r="BC28" s="272">
        <v>3.3632900000000001E-3</v>
      </c>
      <c r="BD28" s="272">
        <v>3.3632900000000001E-3</v>
      </c>
      <c r="BE28" s="360">
        <v>3.3632900000000001E-3</v>
      </c>
      <c r="BF28" s="360">
        <v>3.3632900000000001E-3</v>
      </c>
      <c r="BG28" s="360">
        <v>3.3632900000000001E-3</v>
      </c>
      <c r="BH28" s="360">
        <v>3.3632900000000001E-3</v>
      </c>
      <c r="BI28" s="360">
        <v>3.3632900000000001E-3</v>
      </c>
      <c r="BJ28" s="360">
        <v>3.3632900000000001E-3</v>
      </c>
      <c r="BK28" s="360">
        <v>3.3632900000000001E-3</v>
      </c>
      <c r="BL28" s="360">
        <v>3.3632900000000001E-3</v>
      </c>
      <c r="BM28" s="360">
        <v>3.3632900000000001E-3</v>
      </c>
      <c r="BN28" s="360">
        <v>3.3632900000000001E-3</v>
      </c>
      <c r="BO28" s="360">
        <v>3.3632900000000001E-3</v>
      </c>
      <c r="BP28" s="360">
        <v>3.3632900000000001E-3</v>
      </c>
      <c r="BQ28" s="360">
        <v>3.3632900000000001E-3</v>
      </c>
      <c r="BR28" s="360">
        <v>3.3632900000000001E-3</v>
      </c>
      <c r="BS28" s="360">
        <v>3.3632900000000001E-3</v>
      </c>
      <c r="BT28" s="360">
        <v>3.3632900000000001E-3</v>
      </c>
      <c r="BU28" s="360">
        <v>3.3632900000000001E-3</v>
      </c>
      <c r="BV28" s="360">
        <v>3.3632900000000001E-3</v>
      </c>
    </row>
    <row r="29" spans="1:74" ht="12" customHeight="1" x14ac:dyDescent="0.2">
      <c r="A29" s="600" t="s">
        <v>25</v>
      </c>
      <c r="B29" s="601" t="s">
        <v>1254</v>
      </c>
      <c r="C29" s="272">
        <v>6.4857489999999999E-3</v>
      </c>
      <c r="D29" s="272">
        <v>7.119429E-3</v>
      </c>
      <c r="E29" s="272">
        <v>1.0031671000000001E-2</v>
      </c>
      <c r="F29" s="272">
        <v>1.1298917E-2</v>
      </c>
      <c r="G29" s="272">
        <v>1.2499901000000001E-2</v>
      </c>
      <c r="H29" s="272">
        <v>1.2721371E-2</v>
      </c>
      <c r="I29" s="272">
        <v>1.3514076999999999E-2</v>
      </c>
      <c r="J29" s="272">
        <v>1.3476961000000001E-2</v>
      </c>
      <c r="K29" s="272">
        <v>1.2245007E-2</v>
      </c>
      <c r="L29" s="272">
        <v>1.1083993E-2</v>
      </c>
      <c r="M29" s="272">
        <v>9.1650120000000002E-3</v>
      </c>
      <c r="N29" s="272">
        <v>8.4574070000000001E-3</v>
      </c>
      <c r="O29" s="272">
        <v>8.1055380000000007E-3</v>
      </c>
      <c r="P29" s="272">
        <v>9.6031129999999999E-3</v>
      </c>
      <c r="Q29" s="272">
        <v>1.2851064000000001E-2</v>
      </c>
      <c r="R29" s="272">
        <v>1.4525803E-2</v>
      </c>
      <c r="S29" s="272">
        <v>1.6104526000000001E-2</v>
      </c>
      <c r="T29" s="272">
        <v>1.6650972E-2</v>
      </c>
      <c r="U29" s="272">
        <v>1.7333432999999999E-2</v>
      </c>
      <c r="V29" s="272">
        <v>1.6825434E-2</v>
      </c>
      <c r="W29" s="272">
        <v>1.4987393999999999E-2</v>
      </c>
      <c r="X29" s="272">
        <v>1.3401899E-2</v>
      </c>
      <c r="Y29" s="272">
        <v>1.094094E-2</v>
      </c>
      <c r="Z29" s="272">
        <v>9.9626060000000006E-3</v>
      </c>
      <c r="AA29" s="272">
        <v>9.8488559999999996E-3</v>
      </c>
      <c r="AB29" s="272">
        <v>1.1020053E-2</v>
      </c>
      <c r="AC29" s="272">
        <v>1.590366E-2</v>
      </c>
      <c r="AD29" s="272">
        <v>1.7763666000000001E-2</v>
      </c>
      <c r="AE29" s="272">
        <v>1.9594482E-2</v>
      </c>
      <c r="AF29" s="272">
        <v>2.0263373000000001E-2</v>
      </c>
      <c r="AG29" s="272">
        <v>2.0686436999999998E-2</v>
      </c>
      <c r="AH29" s="272">
        <v>2.0032969000000001E-2</v>
      </c>
      <c r="AI29" s="272">
        <v>1.7939266999999998E-2</v>
      </c>
      <c r="AJ29" s="272">
        <v>1.6043589E-2</v>
      </c>
      <c r="AK29" s="272">
        <v>1.2551949999999999E-2</v>
      </c>
      <c r="AL29" s="272">
        <v>1.1735845999999999E-2</v>
      </c>
      <c r="AM29" s="272">
        <v>1.2078643999999999E-2</v>
      </c>
      <c r="AN29" s="272">
        <v>1.3198227999999999E-2</v>
      </c>
      <c r="AO29" s="272">
        <v>1.8230317999999999E-2</v>
      </c>
      <c r="AP29" s="272">
        <v>2.0774358999999999E-2</v>
      </c>
      <c r="AQ29" s="272">
        <v>2.2870897000000001E-2</v>
      </c>
      <c r="AR29" s="272">
        <v>2.3309705999999999E-2</v>
      </c>
      <c r="AS29" s="272">
        <v>2.3922819000000001E-2</v>
      </c>
      <c r="AT29" s="272">
        <v>2.2927304999999999E-2</v>
      </c>
      <c r="AU29" s="272">
        <v>2.0179203E-2</v>
      </c>
      <c r="AV29" s="272">
        <v>1.8144707999999999E-2</v>
      </c>
      <c r="AW29" s="272">
        <v>1.4508441E-2</v>
      </c>
      <c r="AX29" s="272">
        <v>1.3375181E-2</v>
      </c>
      <c r="AY29" s="272">
        <v>1.3920511999999999E-2</v>
      </c>
      <c r="AZ29" s="272">
        <v>1.5138222E-2</v>
      </c>
      <c r="BA29" s="272">
        <v>2.1544812999999999E-2</v>
      </c>
      <c r="BB29" s="272">
        <v>2.43856E-2</v>
      </c>
      <c r="BC29" s="272">
        <v>2.6789500000000001E-2</v>
      </c>
      <c r="BD29" s="272">
        <v>2.7292E-2</v>
      </c>
      <c r="BE29" s="360">
        <v>2.8190400000000001E-2</v>
      </c>
      <c r="BF29" s="360">
        <v>2.72809E-2</v>
      </c>
      <c r="BG29" s="360">
        <v>2.43442E-2</v>
      </c>
      <c r="BH29" s="360">
        <v>2.1877899999999999E-2</v>
      </c>
      <c r="BI29" s="360">
        <v>1.7625100000000001E-2</v>
      </c>
      <c r="BJ29" s="360">
        <v>1.6208199999999999E-2</v>
      </c>
      <c r="BK29" s="360">
        <v>1.64078E-2</v>
      </c>
      <c r="BL29" s="360">
        <v>1.8589700000000001E-2</v>
      </c>
      <c r="BM29" s="360">
        <v>2.55208E-2</v>
      </c>
      <c r="BN29" s="360">
        <v>2.8731099999999999E-2</v>
      </c>
      <c r="BO29" s="360">
        <v>3.16566E-2</v>
      </c>
      <c r="BP29" s="360">
        <v>3.2307299999999997E-2</v>
      </c>
      <c r="BQ29" s="360">
        <v>3.3393699999999998E-2</v>
      </c>
      <c r="BR29" s="360">
        <v>3.23658E-2</v>
      </c>
      <c r="BS29" s="360">
        <v>2.8903999999999999E-2</v>
      </c>
      <c r="BT29" s="360">
        <v>2.6003800000000001E-2</v>
      </c>
      <c r="BU29" s="360">
        <v>2.09658E-2</v>
      </c>
      <c r="BV29" s="360">
        <v>1.92862E-2</v>
      </c>
    </row>
    <row r="30" spans="1:74" ht="12" customHeight="1" x14ac:dyDescent="0.2">
      <c r="A30" s="600" t="s">
        <v>917</v>
      </c>
      <c r="B30" s="601" t="s">
        <v>1252</v>
      </c>
      <c r="C30" s="272">
        <v>4.3547440999999999E-2</v>
      </c>
      <c r="D30" s="272">
        <v>3.9333172999999999E-2</v>
      </c>
      <c r="E30" s="272">
        <v>4.3547440999999999E-2</v>
      </c>
      <c r="F30" s="272">
        <v>4.2142684999999999E-2</v>
      </c>
      <c r="G30" s="272">
        <v>4.3547440999999999E-2</v>
      </c>
      <c r="H30" s="272">
        <v>4.2142684999999999E-2</v>
      </c>
      <c r="I30" s="272">
        <v>4.3547440999999999E-2</v>
      </c>
      <c r="J30" s="272">
        <v>4.3547440999999999E-2</v>
      </c>
      <c r="K30" s="272">
        <v>4.2142684999999999E-2</v>
      </c>
      <c r="L30" s="272">
        <v>4.3547440999999999E-2</v>
      </c>
      <c r="M30" s="272">
        <v>4.2142684999999999E-2</v>
      </c>
      <c r="N30" s="272">
        <v>4.3547440999999999E-2</v>
      </c>
      <c r="O30" s="272">
        <v>3.7931805999999998E-2</v>
      </c>
      <c r="P30" s="272">
        <v>3.5484593000000002E-2</v>
      </c>
      <c r="Q30" s="272">
        <v>3.7931805999999998E-2</v>
      </c>
      <c r="R30" s="272">
        <v>3.6708198999999997E-2</v>
      </c>
      <c r="S30" s="272">
        <v>3.7931805999999998E-2</v>
      </c>
      <c r="T30" s="272">
        <v>3.6708198999999997E-2</v>
      </c>
      <c r="U30" s="272">
        <v>3.7931805999999998E-2</v>
      </c>
      <c r="V30" s="272">
        <v>3.7931805999999998E-2</v>
      </c>
      <c r="W30" s="272">
        <v>3.6708198999999997E-2</v>
      </c>
      <c r="X30" s="272">
        <v>3.7931805999999998E-2</v>
      </c>
      <c r="Y30" s="272">
        <v>3.6708198999999997E-2</v>
      </c>
      <c r="Z30" s="272">
        <v>3.7931805999999998E-2</v>
      </c>
      <c r="AA30" s="272">
        <v>3.6774578000000002E-2</v>
      </c>
      <c r="AB30" s="272">
        <v>3.3215748000000003E-2</v>
      </c>
      <c r="AC30" s="272">
        <v>3.6774578000000002E-2</v>
      </c>
      <c r="AD30" s="272">
        <v>3.5588301000000003E-2</v>
      </c>
      <c r="AE30" s="272">
        <v>3.6774578000000002E-2</v>
      </c>
      <c r="AF30" s="272">
        <v>3.5588301000000003E-2</v>
      </c>
      <c r="AG30" s="272">
        <v>3.6774578000000002E-2</v>
      </c>
      <c r="AH30" s="272">
        <v>3.6774578000000002E-2</v>
      </c>
      <c r="AI30" s="272">
        <v>3.5588301000000003E-2</v>
      </c>
      <c r="AJ30" s="272">
        <v>3.6774578000000002E-2</v>
      </c>
      <c r="AK30" s="272">
        <v>3.5588301000000003E-2</v>
      </c>
      <c r="AL30" s="272">
        <v>3.6774578000000002E-2</v>
      </c>
      <c r="AM30" s="272">
        <v>4.3929696999999997E-2</v>
      </c>
      <c r="AN30" s="272">
        <v>3.9678435999999997E-2</v>
      </c>
      <c r="AO30" s="272">
        <v>4.3929696999999997E-2</v>
      </c>
      <c r="AP30" s="272">
        <v>4.2512609999999999E-2</v>
      </c>
      <c r="AQ30" s="272">
        <v>4.3929696999999997E-2</v>
      </c>
      <c r="AR30" s="272">
        <v>4.2512609999999999E-2</v>
      </c>
      <c r="AS30" s="272">
        <v>4.3929696999999997E-2</v>
      </c>
      <c r="AT30" s="272">
        <v>4.3929696999999997E-2</v>
      </c>
      <c r="AU30" s="272">
        <v>4.2512609999999999E-2</v>
      </c>
      <c r="AV30" s="272">
        <v>4.3929696999999997E-2</v>
      </c>
      <c r="AW30" s="272">
        <v>4.2512609999999999E-2</v>
      </c>
      <c r="AX30" s="272">
        <v>4.3929696999999997E-2</v>
      </c>
      <c r="AY30" s="272">
        <v>4.4995476E-2</v>
      </c>
      <c r="AZ30" s="272">
        <v>4.0641074999999999E-2</v>
      </c>
      <c r="BA30" s="272">
        <v>4.4995476E-2</v>
      </c>
      <c r="BB30" s="272">
        <v>4.4995500000000001E-2</v>
      </c>
      <c r="BC30" s="272">
        <v>4.4995500000000001E-2</v>
      </c>
      <c r="BD30" s="272">
        <v>4.4995500000000001E-2</v>
      </c>
      <c r="BE30" s="360">
        <v>4.4995500000000001E-2</v>
      </c>
      <c r="BF30" s="360">
        <v>4.4995500000000001E-2</v>
      </c>
      <c r="BG30" s="360">
        <v>4.4995500000000001E-2</v>
      </c>
      <c r="BH30" s="360">
        <v>4.4995500000000001E-2</v>
      </c>
      <c r="BI30" s="360">
        <v>4.4995500000000001E-2</v>
      </c>
      <c r="BJ30" s="360">
        <v>4.4995500000000001E-2</v>
      </c>
      <c r="BK30" s="360">
        <v>4.4995500000000001E-2</v>
      </c>
      <c r="BL30" s="360">
        <v>4.4995500000000001E-2</v>
      </c>
      <c r="BM30" s="360">
        <v>4.4995500000000001E-2</v>
      </c>
      <c r="BN30" s="360">
        <v>4.4995500000000001E-2</v>
      </c>
      <c r="BO30" s="360">
        <v>4.4995500000000001E-2</v>
      </c>
      <c r="BP30" s="360">
        <v>4.4995500000000001E-2</v>
      </c>
      <c r="BQ30" s="360">
        <v>4.4995500000000001E-2</v>
      </c>
      <c r="BR30" s="360">
        <v>4.4995500000000001E-2</v>
      </c>
      <c r="BS30" s="360">
        <v>4.4995500000000001E-2</v>
      </c>
      <c r="BT30" s="360">
        <v>4.4995500000000001E-2</v>
      </c>
      <c r="BU30" s="360">
        <v>4.4995500000000001E-2</v>
      </c>
      <c r="BV30" s="360">
        <v>4.4995500000000001E-2</v>
      </c>
    </row>
    <row r="31" spans="1:74" ht="12" customHeight="1" x14ac:dyDescent="0.2">
      <c r="A31" s="599" t="s">
        <v>26</v>
      </c>
      <c r="B31" s="601" t="s">
        <v>475</v>
      </c>
      <c r="C31" s="272">
        <v>5.3396477999999997E-2</v>
      </c>
      <c r="D31" s="272">
        <v>4.9490409999999999E-2</v>
      </c>
      <c r="E31" s="272">
        <v>5.6942399999999997E-2</v>
      </c>
      <c r="F31" s="272">
        <v>5.6696397000000003E-2</v>
      </c>
      <c r="G31" s="272">
        <v>5.9410629999999999E-2</v>
      </c>
      <c r="H31" s="272">
        <v>5.8118850999999999E-2</v>
      </c>
      <c r="I31" s="272">
        <v>6.0424805999999998E-2</v>
      </c>
      <c r="J31" s="272">
        <v>6.0387690000000001E-2</v>
      </c>
      <c r="K31" s="272">
        <v>5.7642486999999999E-2</v>
      </c>
      <c r="L31" s="272">
        <v>5.7994721999999999E-2</v>
      </c>
      <c r="M31" s="272">
        <v>5.4562491999999997E-2</v>
      </c>
      <c r="N31" s="272">
        <v>5.5368135999999998E-2</v>
      </c>
      <c r="O31" s="272">
        <v>4.9391442000000001E-2</v>
      </c>
      <c r="P31" s="272">
        <v>4.8225411000000003E-2</v>
      </c>
      <c r="Q31" s="272">
        <v>5.4136968000000001E-2</v>
      </c>
      <c r="R31" s="272">
        <v>5.4479904000000003E-2</v>
      </c>
      <c r="S31" s="272">
        <v>5.7390429999999999E-2</v>
      </c>
      <c r="T31" s="272">
        <v>5.6605072999999999E-2</v>
      </c>
      <c r="U31" s="272">
        <v>5.8619337000000001E-2</v>
      </c>
      <c r="V31" s="272">
        <v>5.8111337999999998E-2</v>
      </c>
      <c r="W31" s="272">
        <v>5.4941495E-2</v>
      </c>
      <c r="X31" s="272">
        <v>5.4687803E-2</v>
      </c>
      <c r="Y31" s="272">
        <v>5.0895041000000002E-2</v>
      </c>
      <c r="Z31" s="272">
        <v>5.1248509999999997E-2</v>
      </c>
      <c r="AA31" s="272">
        <v>4.9986721999999997E-2</v>
      </c>
      <c r="AB31" s="272">
        <v>4.7273609000000001E-2</v>
      </c>
      <c r="AC31" s="272">
        <v>5.6041526000000001E-2</v>
      </c>
      <c r="AD31" s="272">
        <v>5.6606761999999998E-2</v>
      </c>
      <c r="AE31" s="272">
        <v>5.9732347999999998E-2</v>
      </c>
      <c r="AF31" s="272">
        <v>5.9106469000000002E-2</v>
      </c>
      <c r="AG31" s="272">
        <v>6.0824303000000003E-2</v>
      </c>
      <c r="AH31" s="272">
        <v>6.0170834999999999E-2</v>
      </c>
      <c r="AI31" s="272">
        <v>5.6782363000000002E-2</v>
      </c>
      <c r="AJ31" s="272">
        <v>5.6181454999999998E-2</v>
      </c>
      <c r="AK31" s="272">
        <v>5.1395046E-2</v>
      </c>
      <c r="AL31" s="272">
        <v>5.1873712000000002E-2</v>
      </c>
      <c r="AM31" s="272">
        <v>5.9371629000000002E-2</v>
      </c>
      <c r="AN31" s="272">
        <v>5.5914472E-2</v>
      </c>
      <c r="AO31" s="272">
        <v>6.5523303000000005E-2</v>
      </c>
      <c r="AP31" s="272">
        <v>6.6541764000000003E-2</v>
      </c>
      <c r="AQ31" s="272">
        <v>7.0163881999999997E-2</v>
      </c>
      <c r="AR31" s="272">
        <v>6.9077110999999997E-2</v>
      </c>
      <c r="AS31" s="272">
        <v>7.1215803999999994E-2</v>
      </c>
      <c r="AT31" s="272">
        <v>7.0220290000000005E-2</v>
      </c>
      <c r="AU31" s="272">
        <v>6.5946608000000004E-2</v>
      </c>
      <c r="AV31" s="272">
        <v>6.5437693000000005E-2</v>
      </c>
      <c r="AW31" s="272">
        <v>6.0275846000000001E-2</v>
      </c>
      <c r="AX31" s="272">
        <v>6.0668166000000003E-2</v>
      </c>
      <c r="AY31" s="272">
        <v>6.2279276000000001E-2</v>
      </c>
      <c r="AZ31" s="272">
        <v>5.8817105000000001E-2</v>
      </c>
      <c r="BA31" s="272">
        <v>6.9903576999999995E-2</v>
      </c>
      <c r="BB31" s="272">
        <v>7.2744299999999998E-2</v>
      </c>
      <c r="BC31" s="272">
        <v>7.5148300000000001E-2</v>
      </c>
      <c r="BD31" s="272">
        <v>7.5650800000000004E-2</v>
      </c>
      <c r="BE31" s="360">
        <v>7.6549199999999998E-2</v>
      </c>
      <c r="BF31" s="360">
        <v>7.5639700000000004E-2</v>
      </c>
      <c r="BG31" s="360">
        <v>7.2703000000000004E-2</v>
      </c>
      <c r="BH31" s="360">
        <v>7.0236699999999999E-2</v>
      </c>
      <c r="BI31" s="360">
        <v>6.5983899999999998E-2</v>
      </c>
      <c r="BJ31" s="360">
        <v>6.4566999999999999E-2</v>
      </c>
      <c r="BK31" s="360">
        <v>6.4766599999999994E-2</v>
      </c>
      <c r="BL31" s="360">
        <v>6.6948499999999994E-2</v>
      </c>
      <c r="BM31" s="360">
        <v>7.3879600000000004E-2</v>
      </c>
      <c r="BN31" s="360">
        <v>7.7089900000000003E-2</v>
      </c>
      <c r="BO31" s="360">
        <v>8.00154E-2</v>
      </c>
      <c r="BP31" s="360">
        <v>8.0666100000000004E-2</v>
      </c>
      <c r="BQ31" s="360">
        <v>8.1752500000000006E-2</v>
      </c>
      <c r="BR31" s="360">
        <v>8.0724599999999994E-2</v>
      </c>
      <c r="BS31" s="360">
        <v>7.7262800000000006E-2</v>
      </c>
      <c r="BT31" s="360">
        <v>7.4362600000000001E-2</v>
      </c>
      <c r="BU31" s="360">
        <v>6.93246E-2</v>
      </c>
      <c r="BV31" s="360">
        <v>6.7644999999999997E-2</v>
      </c>
    </row>
    <row r="32" spans="1:74" ht="12" customHeight="1" x14ac:dyDescent="0.2">
      <c r="A32" s="599"/>
      <c r="B32" s="170" t="s">
        <v>479</v>
      </c>
      <c r="C32" s="239"/>
      <c r="D32" s="239"/>
      <c r="E32" s="239"/>
      <c r="F32" s="239"/>
      <c r="G32" s="239"/>
      <c r="H32" s="239"/>
      <c r="I32" s="239"/>
      <c r="J32" s="239"/>
      <c r="K32" s="239"/>
      <c r="L32" s="239"/>
      <c r="M32" s="239"/>
      <c r="N32" s="239"/>
      <c r="O32" s="239"/>
      <c r="P32" s="239"/>
      <c r="Q32" s="239"/>
      <c r="R32" s="239"/>
      <c r="S32" s="239"/>
      <c r="T32" s="239"/>
      <c r="U32" s="239"/>
      <c r="V32" s="239"/>
      <c r="W32" s="239"/>
      <c r="X32" s="239"/>
      <c r="Y32" s="239"/>
      <c r="Z32" s="239"/>
      <c r="AA32" s="239"/>
      <c r="AB32" s="239"/>
      <c r="AC32" s="239"/>
      <c r="AD32" s="239"/>
      <c r="AE32" s="239"/>
      <c r="AF32" s="239"/>
      <c r="AG32" s="239"/>
      <c r="AH32" s="239"/>
      <c r="AI32" s="239"/>
      <c r="AJ32" s="239"/>
      <c r="AK32" s="239"/>
      <c r="AL32" s="239"/>
      <c r="AM32" s="239"/>
      <c r="AN32" s="239"/>
      <c r="AO32" s="239"/>
      <c r="AP32" s="239"/>
      <c r="AQ32" s="239"/>
      <c r="AR32" s="239"/>
      <c r="AS32" s="239"/>
      <c r="AT32" s="239"/>
      <c r="AU32" s="239"/>
      <c r="AV32" s="239"/>
      <c r="AW32" s="239"/>
      <c r="AX32" s="239"/>
      <c r="AY32" s="239"/>
      <c r="AZ32" s="239"/>
      <c r="BA32" s="239"/>
      <c r="BB32" s="239"/>
      <c r="BC32" s="239"/>
      <c r="BD32" s="239"/>
      <c r="BE32" s="362"/>
      <c r="BF32" s="362"/>
      <c r="BG32" s="362"/>
      <c r="BH32" s="362"/>
      <c r="BI32" s="362"/>
      <c r="BJ32" s="362"/>
      <c r="BK32" s="362"/>
      <c r="BL32" s="362"/>
      <c r="BM32" s="362"/>
      <c r="BN32" s="362"/>
      <c r="BO32" s="362"/>
      <c r="BP32" s="362"/>
      <c r="BQ32" s="362"/>
      <c r="BR32" s="362"/>
      <c r="BS32" s="362"/>
      <c r="BT32" s="362"/>
      <c r="BU32" s="362"/>
      <c r="BV32" s="362"/>
    </row>
    <row r="33" spans="1:74" ht="12" customHeight="1" x14ac:dyDescent="0.2">
      <c r="A33" s="599" t="s">
        <v>47</v>
      </c>
      <c r="B33" s="601" t="s">
        <v>1256</v>
      </c>
      <c r="C33" s="272">
        <v>6.7337281500999997E-3</v>
      </c>
      <c r="D33" s="272">
        <v>1.2654656812999999E-2</v>
      </c>
      <c r="E33" s="272">
        <v>1.4760347226E-2</v>
      </c>
      <c r="F33" s="272">
        <v>1.6945672517999999E-2</v>
      </c>
      <c r="G33" s="272">
        <v>1.9436498151000001E-2</v>
      </c>
      <c r="H33" s="272">
        <v>2.2605151648000001E-2</v>
      </c>
      <c r="I33" s="272">
        <v>2.117251409E-2</v>
      </c>
      <c r="J33" s="272">
        <v>2.1933299154999999E-2</v>
      </c>
      <c r="K33" s="272">
        <v>2.2070553885E-2</v>
      </c>
      <c r="L33" s="272">
        <v>1.9844109012E-2</v>
      </c>
      <c r="M33" s="272">
        <v>1.7367468689999999E-2</v>
      </c>
      <c r="N33" s="272">
        <v>1.9721034326E-2</v>
      </c>
      <c r="O33" s="272">
        <v>1.3480141193000001E-2</v>
      </c>
      <c r="P33" s="272">
        <v>1.7223531180000001E-2</v>
      </c>
      <c r="Q33" s="272">
        <v>1.9639679197E-2</v>
      </c>
      <c r="R33" s="272">
        <v>1.8984493242000001E-2</v>
      </c>
      <c r="S33" s="272">
        <v>2.5186635446E-2</v>
      </c>
      <c r="T33" s="272">
        <v>2.4381167012E-2</v>
      </c>
      <c r="U33" s="272">
        <v>2.8528320324E-2</v>
      </c>
      <c r="V33" s="272">
        <v>2.9784244889E-2</v>
      </c>
      <c r="W33" s="272">
        <v>2.9911172755999998E-2</v>
      </c>
      <c r="X33" s="272">
        <v>2.7369892073000002E-2</v>
      </c>
      <c r="Y33" s="272">
        <v>2.9125939922000001E-2</v>
      </c>
      <c r="Z33" s="272">
        <v>2.7251442112E-2</v>
      </c>
      <c r="AA33" s="272">
        <v>1.5929332684999999E-2</v>
      </c>
      <c r="AB33" s="272">
        <v>1.5584395382E-2</v>
      </c>
      <c r="AC33" s="272">
        <v>2.2017435359000002E-2</v>
      </c>
      <c r="AD33" s="272">
        <v>2.2915228639000002E-2</v>
      </c>
      <c r="AE33" s="272">
        <v>2.8354468930000001E-2</v>
      </c>
      <c r="AF33" s="272">
        <v>2.8122033093000001E-2</v>
      </c>
      <c r="AG33" s="272">
        <v>2.6249716369999999E-2</v>
      </c>
      <c r="AH33" s="272">
        <v>2.7889297136E-2</v>
      </c>
      <c r="AI33" s="272">
        <v>2.4009643726999999E-2</v>
      </c>
      <c r="AJ33" s="272">
        <v>2.3757052588E-2</v>
      </c>
      <c r="AK33" s="272">
        <v>2.2206163272E-2</v>
      </c>
      <c r="AL33" s="272">
        <v>2.3452714994999999E-2</v>
      </c>
      <c r="AM33" s="272">
        <v>1.6163526393000002E-2</v>
      </c>
      <c r="AN33" s="272">
        <v>1.6533779681000001E-2</v>
      </c>
      <c r="AO33" s="272">
        <v>2.1467816367000001E-2</v>
      </c>
      <c r="AP33" s="272">
        <v>2.0834430867999999E-2</v>
      </c>
      <c r="AQ33" s="272">
        <v>2.3787309454E-2</v>
      </c>
      <c r="AR33" s="272">
        <v>2.3512205162000002E-2</v>
      </c>
      <c r="AS33" s="272">
        <v>2.3754935782999999E-2</v>
      </c>
      <c r="AT33" s="272">
        <v>2.4326633866000001E-2</v>
      </c>
      <c r="AU33" s="272">
        <v>2.3300272843E-2</v>
      </c>
      <c r="AV33" s="272">
        <v>2.2790840912E-2</v>
      </c>
      <c r="AW33" s="272">
        <v>2.0289115050999999E-2</v>
      </c>
      <c r="AX33" s="272">
        <v>1.9451792807000001E-2</v>
      </c>
      <c r="AY33" s="272">
        <v>1.7554283380999999E-2</v>
      </c>
      <c r="AZ33" s="272">
        <v>1.7804077105E-2</v>
      </c>
      <c r="BA33" s="272">
        <v>2.2869334291999999E-2</v>
      </c>
      <c r="BB33" s="272">
        <v>2.2453116764000001E-2</v>
      </c>
      <c r="BC33" s="272">
        <v>2.2302900000000001E-2</v>
      </c>
      <c r="BD33" s="272">
        <v>2.60009E-2</v>
      </c>
      <c r="BE33" s="360">
        <v>2.3330699999999999E-2</v>
      </c>
      <c r="BF33" s="360">
        <v>2.47555E-2</v>
      </c>
      <c r="BG33" s="360">
        <v>2.4296399999999999E-2</v>
      </c>
      <c r="BH33" s="360">
        <v>2.5310699999999998E-2</v>
      </c>
      <c r="BI33" s="360">
        <v>2.8624400000000001E-2</v>
      </c>
      <c r="BJ33" s="360">
        <v>3.0969E-2</v>
      </c>
      <c r="BK33" s="360">
        <v>2.2174200000000002E-2</v>
      </c>
      <c r="BL33" s="360">
        <v>2.3275500000000001E-2</v>
      </c>
      <c r="BM33" s="360">
        <v>2.6654400000000002E-2</v>
      </c>
      <c r="BN33" s="360">
        <v>2.7088500000000001E-2</v>
      </c>
      <c r="BO33" s="360">
        <v>2.89249E-2</v>
      </c>
      <c r="BP33" s="360">
        <v>2.8782200000000001E-2</v>
      </c>
      <c r="BQ33" s="360">
        <v>2.5913200000000001E-2</v>
      </c>
      <c r="BR33" s="360">
        <v>2.6751299999999999E-2</v>
      </c>
      <c r="BS33" s="360">
        <v>2.4970900000000001E-2</v>
      </c>
      <c r="BT33" s="360">
        <v>2.6390299999999998E-2</v>
      </c>
      <c r="BU33" s="360">
        <v>2.67131E-2</v>
      </c>
      <c r="BV33" s="360">
        <v>2.92719E-2</v>
      </c>
    </row>
    <row r="34" spans="1:74" ht="12" customHeight="1" x14ac:dyDescent="0.2">
      <c r="A34" s="599" t="s">
        <v>480</v>
      </c>
      <c r="B34" s="601" t="s">
        <v>1255</v>
      </c>
      <c r="C34" s="272">
        <v>8.7215258251999994E-2</v>
      </c>
      <c r="D34" s="272">
        <v>8.2445597275999996E-2</v>
      </c>
      <c r="E34" s="272">
        <v>9.1884278363999997E-2</v>
      </c>
      <c r="F34" s="272">
        <v>8.7959092759999996E-2</v>
      </c>
      <c r="G34" s="272">
        <v>9.6156113094000004E-2</v>
      </c>
      <c r="H34" s="272">
        <v>9.3931140635999999E-2</v>
      </c>
      <c r="I34" s="272">
        <v>9.6555769178000003E-2</v>
      </c>
      <c r="J34" s="272">
        <v>9.7168823256E-2</v>
      </c>
      <c r="K34" s="272">
        <v>9.3387586819000001E-2</v>
      </c>
      <c r="L34" s="272">
        <v>9.4067471856000007E-2</v>
      </c>
      <c r="M34" s="272">
        <v>9.1923023874999996E-2</v>
      </c>
      <c r="N34" s="272">
        <v>9.2441769081999997E-2</v>
      </c>
      <c r="O34" s="272">
        <v>8.7733089035999995E-2</v>
      </c>
      <c r="P34" s="272">
        <v>8.9768564287999994E-2</v>
      </c>
      <c r="Q34" s="272">
        <v>9.5858798231999998E-2</v>
      </c>
      <c r="R34" s="272">
        <v>8.8837490421000004E-2</v>
      </c>
      <c r="S34" s="272">
        <v>9.6891450886E-2</v>
      </c>
      <c r="T34" s="272">
        <v>9.6822931422999997E-2</v>
      </c>
      <c r="U34" s="272">
        <v>9.9067499313999996E-2</v>
      </c>
      <c r="V34" s="272">
        <v>0.10034754707</v>
      </c>
      <c r="W34" s="272">
        <v>9.3953449974E-2</v>
      </c>
      <c r="X34" s="272">
        <v>9.5402461962000001E-2</v>
      </c>
      <c r="Y34" s="272">
        <v>9.4155181150999995E-2</v>
      </c>
      <c r="Z34" s="272">
        <v>9.9202271894999999E-2</v>
      </c>
      <c r="AA34" s="272">
        <v>9.0146291269000006E-2</v>
      </c>
      <c r="AB34" s="272">
        <v>8.3815591132000003E-2</v>
      </c>
      <c r="AC34" s="272">
        <v>9.5164079917000002E-2</v>
      </c>
      <c r="AD34" s="272">
        <v>9.3467348761000005E-2</v>
      </c>
      <c r="AE34" s="272">
        <v>9.9538925011000007E-2</v>
      </c>
      <c r="AF34" s="272">
        <v>9.9513665508000004E-2</v>
      </c>
      <c r="AG34" s="272">
        <v>9.8124788987E-2</v>
      </c>
      <c r="AH34" s="272">
        <v>0.10206326758000001</v>
      </c>
      <c r="AI34" s="272">
        <v>9.5383785188000003E-2</v>
      </c>
      <c r="AJ34" s="272">
        <v>9.8779529756000004E-2</v>
      </c>
      <c r="AK34" s="272">
        <v>9.6680633473999994E-2</v>
      </c>
      <c r="AL34" s="272">
        <v>9.6412156834999999E-2</v>
      </c>
      <c r="AM34" s="272">
        <v>9.7152425006999998E-2</v>
      </c>
      <c r="AN34" s="272">
        <v>8.0298042257000005E-2</v>
      </c>
      <c r="AO34" s="272">
        <v>9.5234850294000001E-2</v>
      </c>
      <c r="AP34" s="272">
        <v>8.7598007453999996E-2</v>
      </c>
      <c r="AQ34" s="272">
        <v>0.101932964</v>
      </c>
      <c r="AR34" s="272">
        <v>9.6981124528999998E-2</v>
      </c>
      <c r="AS34" s="272">
        <v>0.10030335851</v>
      </c>
      <c r="AT34" s="272">
        <v>0.10372471807</v>
      </c>
      <c r="AU34" s="272">
        <v>8.9860476792999994E-2</v>
      </c>
      <c r="AV34" s="272">
        <v>9.8192117115999997E-2</v>
      </c>
      <c r="AW34" s="272">
        <v>9.383052503E-2</v>
      </c>
      <c r="AX34" s="272">
        <v>9.6803272992999997E-2</v>
      </c>
      <c r="AY34" s="272">
        <v>8.9489660084E-2</v>
      </c>
      <c r="AZ34" s="272">
        <v>8.8187645098999998E-2</v>
      </c>
      <c r="BA34" s="272">
        <v>9.6693179412999999E-2</v>
      </c>
      <c r="BB34" s="272">
        <v>9.71413E-2</v>
      </c>
      <c r="BC34" s="272">
        <v>0.10047059999999999</v>
      </c>
      <c r="BD34" s="272">
        <v>9.86707E-2</v>
      </c>
      <c r="BE34" s="360">
        <v>9.9884700000000007E-2</v>
      </c>
      <c r="BF34" s="360">
        <v>0.1002681</v>
      </c>
      <c r="BG34" s="360">
        <v>9.1519000000000003E-2</v>
      </c>
      <c r="BH34" s="360">
        <v>9.5737799999999998E-2</v>
      </c>
      <c r="BI34" s="360">
        <v>9.2886399999999994E-2</v>
      </c>
      <c r="BJ34" s="360">
        <v>9.7843899999999998E-2</v>
      </c>
      <c r="BK34" s="360">
        <v>8.8364700000000004E-2</v>
      </c>
      <c r="BL34" s="360">
        <v>8.8921200000000006E-2</v>
      </c>
      <c r="BM34" s="360">
        <v>9.7781300000000002E-2</v>
      </c>
      <c r="BN34" s="360">
        <v>9.51872E-2</v>
      </c>
      <c r="BO34" s="360">
        <v>0.10122589999999999</v>
      </c>
      <c r="BP34" s="360">
        <v>0.100941</v>
      </c>
      <c r="BQ34" s="360">
        <v>0.1013696</v>
      </c>
      <c r="BR34" s="360">
        <v>0.1034091</v>
      </c>
      <c r="BS34" s="360">
        <v>9.46718E-2</v>
      </c>
      <c r="BT34" s="360">
        <v>9.7407900000000006E-2</v>
      </c>
      <c r="BU34" s="360">
        <v>9.5245700000000003E-2</v>
      </c>
      <c r="BV34" s="360">
        <v>9.9000400000000002E-2</v>
      </c>
    </row>
    <row r="35" spans="1:74" ht="12" customHeight="1" x14ac:dyDescent="0.2">
      <c r="A35" s="599" t="s">
        <v>481</v>
      </c>
      <c r="B35" s="601" t="s">
        <v>475</v>
      </c>
      <c r="C35" s="272">
        <v>9.3948986402000001E-2</v>
      </c>
      <c r="D35" s="272">
        <v>9.5100254088999997E-2</v>
      </c>
      <c r="E35" s="272">
        <v>0.10664462559</v>
      </c>
      <c r="F35" s="272">
        <v>0.10490476528000001</v>
      </c>
      <c r="G35" s="272">
        <v>0.11559261125</v>
      </c>
      <c r="H35" s="272">
        <v>0.11653629228</v>
      </c>
      <c r="I35" s="272">
        <v>0.11772828327</v>
      </c>
      <c r="J35" s="272">
        <v>0.11910212241</v>
      </c>
      <c r="K35" s="272">
        <v>0.1154581407</v>
      </c>
      <c r="L35" s="272">
        <v>0.11391158087</v>
      </c>
      <c r="M35" s="272">
        <v>0.10929049256999999</v>
      </c>
      <c r="N35" s="272">
        <v>0.11216280341</v>
      </c>
      <c r="O35" s="272">
        <v>0.10121323023000001</v>
      </c>
      <c r="P35" s="272">
        <v>0.10699209547000001</v>
      </c>
      <c r="Q35" s="272">
        <v>0.11549847743</v>
      </c>
      <c r="R35" s="272">
        <v>0.10782198366</v>
      </c>
      <c r="S35" s="272">
        <v>0.12207808633</v>
      </c>
      <c r="T35" s="272">
        <v>0.12120409844</v>
      </c>
      <c r="U35" s="272">
        <v>0.12759581964</v>
      </c>
      <c r="V35" s="272">
        <v>0.13013179195999999</v>
      </c>
      <c r="W35" s="272">
        <v>0.12386462273</v>
      </c>
      <c r="X35" s="272">
        <v>0.12277235404</v>
      </c>
      <c r="Y35" s="272">
        <v>0.12328112107</v>
      </c>
      <c r="Z35" s="272">
        <v>0.12645371401</v>
      </c>
      <c r="AA35" s="272">
        <v>0.10607562395</v>
      </c>
      <c r="AB35" s="272">
        <v>9.9399986514999997E-2</v>
      </c>
      <c r="AC35" s="272">
        <v>0.11718151528</v>
      </c>
      <c r="AD35" s="272">
        <v>0.11638257740000001</v>
      </c>
      <c r="AE35" s="272">
        <v>0.12789339393999999</v>
      </c>
      <c r="AF35" s="272">
        <v>0.12763569860000001</v>
      </c>
      <c r="AG35" s="272">
        <v>0.12437450536</v>
      </c>
      <c r="AH35" s="272">
        <v>0.12995256472</v>
      </c>
      <c r="AI35" s="272">
        <v>0.11939342891</v>
      </c>
      <c r="AJ35" s="272">
        <v>0.12253658234000001</v>
      </c>
      <c r="AK35" s="272">
        <v>0.11888679675</v>
      </c>
      <c r="AL35" s="272">
        <v>0.11986487183</v>
      </c>
      <c r="AM35" s="272">
        <v>0.1133159514</v>
      </c>
      <c r="AN35" s="272">
        <v>9.6831821937999996E-2</v>
      </c>
      <c r="AO35" s="272">
        <v>0.11670266666</v>
      </c>
      <c r="AP35" s="272">
        <v>0.10843243832</v>
      </c>
      <c r="AQ35" s="272">
        <v>0.12572027346</v>
      </c>
      <c r="AR35" s="272">
        <v>0.12049332969</v>
      </c>
      <c r="AS35" s="272">
        <v>0.1240582943</v>
      </c>
      <c r="AT35" s="272">
        <v>0.12805135193</v>
      </c>
      <c r="AU35" s="272">
        <v>0.11316074964</v>
      </c>
      <c r="AV35" s="272">
        <v>0.12098295803</v>
      </c>
      <c r="AW35" s="272">
        <v>0.11411964008</v>
      </c>
      <c r="AX35" s="272">
        <v>0.1162550658</v>
      </c>
      <c r="AY35" s="272">
        <v>0.10704394347</v>
      </c>
      <c r="AZ35" s="272">
        <v>0.1059917222</v>
      </c>
      <c r="BA35" s="272">
        <v>0.1195625137</v>
      </c>
      <c r="BB35" s="272">
        <v>0.1201513</v>
      </c>
      <c r="BC35" s="272">
        <v>0.12277349999999999</v>
      </c>
      <c r="BD35" s="272">
        <v>0.1246715</v>
      </c>
      <c r="BE35" s="360">
        <v>0.1232154</v>
      </c>
      <c r="BF35" s="360">
        <v>0.12502360000000001</v>
      </c>
      <c r="BG35" s="360">
        <v>0.1158154</v>
      </c>
      <c r="BH35" s="360">
        <v>0.1210485</v>
      </c>
      <c r="BI35" s="360">
        <v>0.1215108</v>
      </c>
      <c r="BJ35" s="360">
        <v>0.12881290000000001</v>
      </c>
      <c r="BK35" s="360">
        <v>0.1105389</v>
      </c>
      <c r="BL35" s="360">
        <v>0.1121967</v>
      </c>
      <c r="BM35" s="360">
        <v>0.1244357</v>
      </c>
      <c r="BN35" s="360">
        <v>0.1222757</v>
      </c>
      <c r="BO35" s="360">
        <v>0.13015070000000001</v>
      </c>
      <c r="BP35" s="360">
        <v>0.12972320000000001</v>
      </c>
      <c r="BQ35" s="360">
        <v>0.1272829</v>
      </c>
      <c r="BR35" s="360">
        <v>0.13016040000000001</v>
      </c>
      <c r="BS35" s="360">
        <v>0.1196426</v>
      </c>
      <c r="BT35" s="360">
        <v>0.1237982</v>
      </c>
      <c r="BU35" s="360">
        <v>0.12195880000000001</v>
      </c>
      <c r="BV35" s="360">
        <v>0.1282722</v>
      </c>
    </row>
    <row r="36" spans="1:74" s="169" customFormat="1" ht="12" customHeight="1" x14ac:dyDescent="0.2">
      <c r="A36" s="132"/>
      <c r="B36" s="170" t="s">
        <v>482</v>
      </c>
      <c r="C36" s="171"/>
      <c r="D36" s="171"/>
      <c r="E36" s="171"/>
      <c r="F36" s="171"/>
      <c r="G36" s="171"/>
      <c r="H36" s="171"/>
      <c r="I36" s="171"/>
      <c r="J36" s="171"/>
      <c r="K36" s="171"/>
      <c r="L36" s="171"/>
      <c r="M36" s="171"/>
      <c r="N36" s="171"/>
      <c r="O36" s="171"/>
      <c r="P36" s="171"/>
      <c r="Q36" s="171"/>
      <c r="R36" s="171"/>
      <c r="S36" s="171"/>
      <c r="T36" s="171"/>
      <c r="U36" s="171"/>
      <c r="V36" s="171"/>
      <c r="W36" s="171"/>
      <c r="X36" s="171"/>
      <c r="Y36" s="171"/>
      <c r="Z36" s="171"/>
      <c r="AA36" s="171"/>
      <c r="AB36" s="171"/>
      <c r="AC36" s="171"/>
      <c r="AD36" s="171"/>
      <c r="AE36" s="171"/>
      <c r="AF36" s="171"/>
      <c r="AG36" s="171"/>
      <c r="AH36" s="171"/>
      <c r="AI36" s="171"/>
      <c r="AJ36" s="171"/>
      <c r="AK36" s="171"/>
      <c r="AL36" s="171"/>
      <c r="AM36" s="171"/>
      <c r="AN36" s="171"/>
      <c r="AO36" s="171"/>
      <c r="AP36" s="171"/>
      <c r="AQ36" s="171"/>
      <c r="AR36" s="171"/>
      <c r="AS36" s="171"/>
      <c r="AT36" s="171"/>
      <c r="AU36" s="171"/>
      <c r="AV36" s="171"/>
      <c r="AW36" s="171"/>
      <c r="AX36" s="171"/>
      <c r="AY36" s="171"/>
      <c r="AZ36" s="171"/>
      <c r="BA36" s="171"/>
      <c r="BB36" s="171"/>
      <c r="BC36" s="171"/>
      <c r="BD36" s="171"/>
      <c r="BE36" s="421"/>
      <c r="BF36" s="421"/>
      <c r="BG36" s="421"/>
      <c r="BH36" s="421"/>
      <c r="BI36" s="421"/>
      <c r="BJ36" s="421"/>
      <c r="BK36" s="421"/>
      <c r="BL36" s="421"/>
      <c r="BM36" s="421"/>
      <c r="BN36" s="421"/>
      <c r="BO36" s="421"/>
      <c r="BP36" s="421"/>
      <c r="BQ36" s="421"/>
      <c r="BR36" s="421"/>
      <c r="BS36" s="421"/>
      <c r="BT36" s="421"/>
      <c r="BU36" s="421"/>
      <c r="BV36" s="421"/>
    </row>
    <row r="37" spans="1:74" s="169" customFormat="1" ht="12" customHeight="1" x14ac:dyDescent="0.2">
      <c r="A37" s="599" t="s">
        <v>47</v>
      </c>
      <c r="B37" s="601" t="s">
        <v>1256</v>
      </c>
      <c r="C37" s="272">
        <v>6.7337281500999997E-3</v>
      </c>
      <c r="D37" s="272">
        <v>1.2654656812999999E-2</v>
      </c>
      <c r="E37" s="272">
        <v>1.4760347226E-2</v>
      </c>
      <c r="F37" s="272">
        <v>1.6945672517999999E-2</v>
      </c>
      <c r="G37" s="272">
        <v>1.9436498151000001E-2</v>
      </c>
      <c r="H37" s="272">
        <v>2.2605151648000001E-2</v>
      </c>
      <c r="I37" s="272">
        <v>2.117251409E-2</v>
      </c>
      <c r="J37" s="272">
        <v>2.1933299154999999E-2</v>
      </c>
      <c r="K37" s="272">
        <v>2.2070553885E-2</v>
      </c>
      <c r="L37" s="272">
        <v>1.9844109012E-2</v>
      </c>
      <c r="M37" s="272">
        <v>1.7367468689999999E-2</v>
      </c>
      <c r="N37" s="272">
        <v>1.9721034326E-2</v>
      </c>
      <c r="O37" s="272">
        <v>1.3480141193000001E-2</v>
      </c>
      <c r="P37" s="272">
        <v>1.7223531180000001E-2</v>
      </c>
      <c r="Q37" s="272">
        <v>1.9639679197E-2</v>
      </c>
      <c r="R37" s="272">
        <v>1.8984493242000001E-2</v>
      </c>
      <c r="S37" s="272">
        <v>2.5186635446E-2</v>
      </c>
      <c r="T37" s="272">
        <v>2.4381167012E-2</v>
      </c>
      <c r="U37" s="272">
        <v>2.8528320324E-2</v>
      </c>
      <c r="V37" s="272">
        <v>2.9784244889E-2</v>
      </c>
      <c r="W37" s="272">
        <v>2.9911172755999998E-2</v>
      </c>
      <c r="X37" s="272">
        <v>2.7369892073000002E-2</v>
      </c>
      <c r="Y37" s="272">
        <v>2.9125939922000001E-2</v>
      </c>
      <c r="Z37" s="272">
        <v>2.7251442112E-2</v>
      </c>
      <c r="AA37" s="272">
        <v>1.5929332684999999E-2</v>
      </c>
      <c r="AB37" s="272">
        <v>1.5584395382E-2</v>
      </c>
      <c r="AC37" s="272">
        <v>2.2017435359000002E-2</v>
      </c>
      <c r="AD37" s="272">
        <v>2.2915228639000002E-2</v>
      </c>
      <c r="AE37" s="272">
        <v>2.8354468930000001E-2</v>
      </c>
      <c r="AF37" s="272">
        <v>2.8122033093000001E-2</v>
      </c>
      <c r="AG37" s="272">
        <v>2.6249716369999999E-2</v>
      </c>
      <c r="AH37" s="272">
        <v>2.7889297136E-2</v>
      </c>
      <c r="AI37" s="272">
        <v>2.4009643726999999E-2</v>
      </c>
      <c r="AJ37" s="272">
        <v>2.3757052588E-2</v>
      </c>
      <c r="AK37" s="272">
        <v>2.2206163272E-2</v>
      </c>
      <c r="AL37" s="272">
        <v>2.3452714994999999E-2</v>
      </c>
      <c r="AM37" s="272">
        <v>1.6163526393000002E-2</v>
      </c>
      <c r="AN37" s="272">
        <v>1.6533779681000001E-2</v>
      </c>
      <c r="AO37" s="272">
        <v>2.1467816367000001E-2</v>
      </c>
      <c r="AP37" s="272">
        <v>2.0834430867999999E-2</v>
      </c>
      <c r="AQ37" s="272">
        <v>2.3787309454E-2</v>
      </c>
      <c r="AR37" s="272">
        <v>2.3512205162000002E-2</v>
      </c>
      <c r="AS37" s="272">
        <v>2.3754935782999999E-2</v>
      </c>
      <c r="AT37" s="272">
        <v>2.4326633866000001E-2</v>
      </c>
      <c r="AU37" s="272">
        <v>2.3300272843E-2</v>
      </c>
      <c r="AV37" s="272">
        <v>2.2790840912E-2</v>
      </c>
      <c r="AW37" s="272">
        <v>2.0289115050999999E-2</v>
      </c>
      <c r="AX37" s="272">
        <v>1.9451792807000001E-2</v>
      </c>
      <c r="AY37" s="272">
        <v>1.7554283380999999E-2</v>
      </c>
      <c r="AZ37" s="272">
        <v>1.7804077105E-2</v>
      </c>
      <c r="BA37" s="272">
        <v>2.2869334291999999E-2</v>
      </c>
      <c r="BB37" s="272">
        <v>2.2453116764000001E-2</v>
      </c>
      <c r="BC37" s="272">
        <v>2.2302900000000001E-2</v>
      </c>
      <c r="BD37" s="272">
        <v>2.60009E-2</v>
      </c>
      <c r="BE37" s="360">
        <v>2.3330699999999999E-2</v>
      </c>
      <c r="BF37" s="360">
        <v>2.47555E-2</v>
      </c>
      <c r="BG37" s="360">
        <v>2.4296399999999999E-2</v>
      </c>
      <c r="BH37" s="360">
        <v>2.5310699999999998E-2</v>
      </c>
      <c r="BI37" s="360">
        <v>2.8624400000000001E-2</v>
      </c>
      <c r="BJ37" s="360">
        <v>3.0969E-2</v>
      </c>
      <c r="BK37" s="360">
        <v>2.2174200000000002E-2</v>
      </c>
      <c r="BL37" s="360">
        <v>2.3275500000000001E-2</v>
      </c>
      <c r="BM37" s="360">
        <v>2.6654400000000002E-2</v>
      </c>
      <c r="BN37" s="360">
        <v>2.7088500000000001E-2</v>
      </c>
      <c r="BO37" s="360">
        <v>2.89249E-2</v>
      </c>
      <c r="BP37" s="360">
        <v>2.8782200000000001E-2</v>
      </c>
      <c r="BQ37" s="360">
        <v>2.5913200000000001E-2</v>
      </c>
      <c r="BR37" s="360">
        <v>2.6751299999999999E-2</v>
      </c>
      <c r="BS37" s="360">
        <v>2.4970900000000001E-2</v>
      </c>
      <c r="BT37" s="360">
        <v>2.6390299999999998E-2</v>
      </c>
      <c r="BU37" s="360">
        <v>2.67131E-2</v>
      </c>
      <c r="BV37" s="360">
        <v>2.92719E-2</v>
      </c>
    </row>
    <row r="38" spans="1:74" s="169" customFormat="1" ht="12" customHeight="1" x14ac:dyDescent="0.2">
      <c r="A38" s="600" t="s">
        <v>1186</v>
      </c>
      <c r="B38" s="601" t="s">
        <v>1253</v>
      </c>
      <c r="C38" s="272">
        <v>6.5405716000000003E-2</v>
      </c>
      <c r="D38" s="272">
        <v>5.8925323000000002E-2</v>
      </c>
      <c r="E38" s="272">
        <v>6.4861656000000004E-2</v>
      </c>
      <c r="F38" s="272">
        <v>6.1445791999999999E-2</v>
      </c>
      <c r="G38" s="272">
        <v>6.5349715000000003E-2</v>
      </c>
      <c r="H38" s="272">
        <v>6.5436615000000004E-2</v>
      </c>
      <c r="I38" s="272">
        <v>6.6674594000000004E-2</v>
      </c>
      <c r="J38" s="272">
        <v>6.5622429999999995E-2</v>
      </c>
      <c r="K38" s="272">
        <v>6.2935771000000001E-2</v>
      </c>
      <c r="L38" s="272">
        <v>6.5789846999999999E-2</v>
      </c>
      <c r="M38" s="272">
        <v>6.5272070000000001E-2</v>
      </c>
      <c r="N38" s="272">
        <v>6.8322696000000002E-2</v>
      </c>
      <c r="O38" s="272">
        <v>6.6298613000000006E-2</v>
      </c>
      <c r="P38" s="272">
        <v>6.2729654999999995E-2</v>
      </c>
      <c r="Q38" s="272">
        <v>6.7480604999999999E-2</v>
      </c>
      <c r="R38" s="272">
        <v>6.1485958E-2</v>
      </c>
      <c r="S38" s="272">
        <v>6.6186623E-2</v>
      </c>
      <c r="T38" s="272">
        <v>6.6442403999999997E-2</v>
      </c>
      <c r="U38" s="272">
        <v>6.8718651000000006E-2</v>
      </c>
      <c r="V38" s="272">
        <v>6.9593574000000005E-2</v>
      </c>
      <c r="W38" s="272">
        <v>6.5618134999999994E-2</v>
      </c>
      <c r="X38" s="272">
        <v>6.7715739999999996E-2</v>
      </c>
      <c r="Y38" s="272">
        <v>6.7057971999999993E-2</v>
      </c>
      <c r="Z38" s="272">
        <v>7.1329435999999996E-2</v>
      </c>
      <c r="AA38" s="272">
        <v>7.1065680000000006E-2</v>
      </c>
      <c r="AB38" s="272">
        <v>6.3326939999999998E-2</v>
      </c>
      <c r="AC38" s="272">
        <v>7.0015172000000001E-2</v>
      </c>
      <c r="AD38" s="272">
        <v>6.4113870000000003E-2</v>
      </c>
      <c r="AE38" s="272">
        <v>6.8976934000000004E-2</v>
      </c>
      <c r="AF38" s="272">
        <v>6.6678670999999995E-2</v>
      </c>
      <c r="AG38" s="272">
        <v>6.7955128000000004E-2</v>
      </c>
      <c r="AH38" s="272">
        <v>7.0744000000000001E-2</v>
      </c>
      <c r="AI38" s="272">
        <v>6.6504052999999994E-2</v>
      </c>
      <c r="AJ38" s="272">
        <v>6.9820594999999999E-2</v>
      </c>
      <c r="AK38" s="272">
        <v>7.0769894999999999E-2</v>
      </c>
      <c r="AL38" s="272">
        <v>7.1461034000000007E-2</v>
      </c>
      <c r="AM38" s="272">
        <v>6.9684537000000005E-2</v>
      </c>
      <c r="AN38" s="272">
        <v>6.3495454000000007E-2</v>
      </c>
      <c r="AO38" s="272">
        <v>6.9307283999999997E-2</v>
      </c>
      <c r="AP38" s="272">
        <v>6.5679794E-2</v>
      </c>
      <c r="AQ38" s="272">
        <v>6.9301916000000005E-2</v>
      </c>
      <c r="AR38" s="272">
        <v>6.8712494999999998E-2</v>
      </c>
      <c r="AS38" s="272">
        <v>7.2045933000000006E-2</v>
      </c>
      <c r="AT38" s="272">
        <v>7.2641359000000003E-2</v>
      </c>
      <c r="AU38" s="272">
        <v>6.5991431000000003E-2</v>
      </c>
      <c r="AV38" s="272">
        <v>6.9778588000000003E-2</v>
      </c>
      <c r="AW38" s="272">
        <v>6.7831651000000007E-2</v>
      </c>
      <c r="AX38" s="272">
        <v>6.8225704999999998E-2</v>
      </c>
      <c r="AY38" s="272">
        <v>6.7172813999999997E-2</v>
      </c>
      <c r="AZ38" s="272">
        <v>6.0735915000000001E-2</v>
      </c>
      <c r="BA38" s="272">
        <v>6.5740724E-2</v>
      </c>
      <c r="BB38" s="272">
        <v>6.7195099999999994E-2</v>
      </c>
      <c r="BC38" s="272">
        <v>7.0355899999999999E-2</v>
      </c>
      <c r="BD38" s="272">
        <v>6.81311E-2</v>
      </c>
      <c r="BE38" s="360">
        <v>6.9083599999999995E-2</v>
      </c>
      <c r="BF38" s="360">
        <v>6.8703700000000006E-2</v>
      </c>
      <c r="BG38" s="360">
        <v>6.4178600000000002E-2</v>
      </c>
      <c r="BH38" s="360">
        <v>6.6086599999999995E-2</v>
      </c>
      <c r="BI38" s="360">
        <v>6.6678200000000007E-2</v>
      </c>
      <c r="BJ38" s="360">
        <v>7.0327000000000001E-2</v>
      </c>
      <c r="BK38" s="360">
        <v>6.7202100000000001E-2</v>
      </c>
      <c r="BL38" s="360">
        <v>6.4177799999999993E-2</v>
      </c>
      <c r="BM38" s="360">
        <v>6.9833099999999995E-2</v>
      </c>
      <c r="BN38" s="360">
        <v>6.6421400000000005E-2</v>
      </c>
      <c r="BO38" s="360">
        <v>7.0075899999999997E-2</v>
      </c>
      <c r="BP38" s="360">
        <v>6.9631899999999997E-2</v>
      </c>
      <c r="BQ38" s="360">
        <v>7.0109000000000005E-2</v>
      </c>
      <c r="BR38" s="360">
        <v>7.0821200000000001E-2</v>
      </c>
      <c r="BS38" s="360">
        <v>6.6405500000000006E-2</v>
      </c>
      <c r="BT38" s="360">
        <v>6.7406300000000002E-2</v>
      </c>
      <c r="BU38" s="360">
        <v>6.8450800000000006E-2</v>
      </c>
      <c r="BV38" s="360">
        <v>7.1360099999999996E-2</v>
      </c>
    </row>
    <row r="39" spans="1:74" s="169" customFormat="1" ht="12" customHeight="1" x14ac:dyDescent="0.2">
      <c r="A39" s="599" t="s">
        <v>46</v>
      </c>
      <c r="B39" s="601" t="s">
        <v>1255</v>
      </c>
      <c r="C39" s="272">
        <v>9.0605987616E-2</v>
      </c>
      <c r="D39" s="272">
        <v>8.5650878E-2</v>
      </c>
      <c r="E39" s="272">
        <v>9.5456505625999999E-2</v>
      </c>
      <c r="F39" s="272">
        <v>9.1378714109999995E-2</v>
      </c>
      <c r="G39" s="272">
        <v>9.9894393930999997E-2</v>
      </c>
      <c r="H39" s="272">
        <v>9.7582935009999996E-2</v>
      </c>
      <c r="I39" s="272">
        <v>0.10030959295</v>
      </c>
      <c r="J39" s="272">
        <v>0.10094646077</v>
      </c>
      <c r="K39" s="272">
        <v>9.7018216779999999E-2</v>
      </c>
      <c r="L39" s="272">
        <v>9.7724572868000001E-2</v>
      </c>
      <c r="M39" s="272">
        <v>9.5496765289999994E-2</v>
      </c>
      <c r="N39" s="272">
        <v>9.6035712521999994E-2</v>
      </c>
      <c r="O39" s="272">
        <v>9.1098747359000004E-2</v>
      </c>
      <c r="P39" s="272">
        <v>9.3212241698000006E-2</v>
      </c>
      <c r="Q39" s="272">
        <v>9.9536102032000001E-2</v>
      </c>
      <c r="R39" s="272">
        <v>9.2245450600000001E-2</v>
      </c>
      <c r="S39" s="272">
        <v>0.10060836595</v>
      </c>
      <c r="T39" s="272">
        <v>0.10053722143</v>
      </c>
      <c r="U39" s="272">
        <v>0.10286787235</v>
      </c>
      <c r="V39" s="272">
        <v>0.1041970252</v>
      </c>
      <c r="W39" s="272">
        <v>9.7557666550000005E-2</v>
      </c>
      <c r="X39" s="272">
        <v>9.9062272399999998E-2</v>
      </c>
      <c r="Y39" s="272">
        <v>9.7767139959999999E-2</v>
      </c>
      <c r="Z39" s="272">
        <v>0.10300785041</v>
      </c>
      <c r="AA39" s="272">
        <v>9.3546581645000002E-2</v>
      </c>
      <c r="AB39" s="272">
        <v>8.6977054548000005E-2</v>
      </c>
      <c r="AC39" s="272">
        <v>9.8753586663999998E-2</v>
      </c>
      <c r="AD39" s="272">
        <v>9.6992806759999994E-2</v>
      </c>
      <c r="AE39" s="272">
        <v>0.10329339109000001</v>
      </c>
      <c r="AF39" s="272">
        <v>0.10326717064</v>
      </c>
      <c r="AG39" s="272">
        <v>0.10182592705</v>
      </c>
      <c r="AH39" s="272">
        <v>0.10591296951</v>
      </c>
      <c r="AI39" s="272">
        <v>9.8981547810000001E-2</v>
      </c>
      <c r="AJ39" s="272">
        <v>0.10250536904</v>
      </c>
      <c r="AK39" s="272">
        <v>0.10032732334</v>
      </c>
      <c r="AL39" s="272">
        <v>0.10004871557</v>
      </c>
      <c r="AM39" s="272">
        <v>0.10081685905</v>
      </c>
      <c r="AN39" s="272">
        <v>8.3326788388000006E-2</v>
      </c>
      <c r="AO39" s="272">
        <v>9.8826932438999995E-2</v>
      </c>
      <c r="AP39" s="272">
        <v>9.0902081590000003E-2</v>
      </c>
      <c r="AQ39" s="272">
        <v>0.10577768769</v>
      </c>
      <c r="AR39" s="272">
        <v>0.10063907385</v>
      </c>
      <c r="AS39" s="272">
        <v>0.10408664025</v>
      </c>
      <c r="AT39" s="272">
        <v>0.10763703583000001</v>
      </c>
      <c r="AU39" s="272">
        <v>9.3249889579999995E-2</v>
      </c>
      <c r="AV39" s="272">
        <v>0.10189571967</v>
      </c>
      <c r="AW39" s="272">
        <v>9.7369639480000006E-2</v>
      </c>
      <c r="AX39" s="272">
        <v>0.1004544973</v>
      </c>
      <c r="AY39" s="272">
        <v>9.2865090570999995E-2</v>
      </c>
      <c r="AZ39" s="272">
        <v>9.1513925144000002E-2</v>
      </c>
      <c r="BA39" s="272">
        <v>0.10034022653000001</v>
      </c>
      <c r="BB39" s="272">
        <v>9.6204777630000002E-2</v>
      </c>
      <c r="BC39" s="272">
        <v>0.10888037540999999</v>
      </c>
      <c r="BD39" s="272">
        <v>0.10066713732</v>
      </c>
      <c r="BE39" s="360">
        <v>0.1036521</v>
      </c>
      <c r="BF39" s="360">
        <v>0.10405</v>
      </c>
      <c r="BG39" s="360">
        <v>9.4970899999999997E-2</v>
      </c>
      <c r="BH39" s="360">
        <v>9.9348800000000001E-2</v>
      </c>
      <c r="BI39" s="360">
        <v>9.6389900000000001E-2</v>
      </c>
      <c r="BJ39" s="360">
        <v>0.1015344</v>
      </c>
      <c r="BK39" s="360">
        <v>9.1697699999999993E-2</v>
      </c>
      <c r="BL39" s="360">
        <v>9.2275200000000002E-2</v>
      </c>
      <c r="BM39" s="360">
        <v>0.1014695</v>
      </c>
      <c r="BN39" s="360">
        <v>9.8777500000000004E-2</v>
      </c>
      <c r="BO39" s="360">
        <v>0.1050439</v>
      </c>
      <c r="BP39" s="360">
        <v>0.1047483</v>
      </c>
      <c r="BQ39" s="360">
        <v>0.1051931</v>
      </c>
      <c r="BR39" s="360">
        <v>0.1073096</v>
      </c>
      <c r="BS39" s="360">
        <v>9.8242599999999999E-2</v>
      </c>
      <c r="BT39" s="360">
        <v>0.10108200000000001</v>
      </c>
      <c r="BU39" s="360">
        <v>9.8838200000000001E-2</v>
      </c>
      <c r="BV39" s="360">
        <v>0.10273450000000001</v>
      </c>
    </row>
    <row r="40" spans="1:74" s="169" customFormat="1" ht="12" customHeight="1" x14ac:dyDescent="0.2">
      <c r="A40" s="596" t="s">
        <v>34</v>
      </c>
      <c r="B40" s="601" t="s">
        <v>582</v>
      </c>
      <c r="C40" s="272">
        <v>1.8084835E-2</v>
      </c>
      <c r="D40" s="272">
        <v>1.6614097000000001E-2</v>
      </c>
      <c r="E40" s="272">
        <v>1.8383784E-2</v>
      </c>
      <c r="F40" s="272">
        <v>1.7076932999999999E-2</v>
      </c>
      <c r="G40" s="272">
        <v>1.8347967E-2</v>
      </c>
      <c r="H40" s="272">
        <v>1.7348860000000001E-2</v>
      </c>
      <c r="I40" s="272">
        <v>1.8036491000000002E-2</v>
      </c>
      <c r="J40" s="272">
        <v>1.7919217000000001E-2</v>
      </c>
      <c r="K40" s="272">
        <v>1.6428643999999999E-2</v>
      </c>
      <c r="L40" s="272">
        <v>1.7722488000000002E-2</v>
      </c>
      <c r="M40" s="272">
        <v>1.7647260000000001E-2</v>
      </c>
      <c r="N40" s="272">
        <v>1.8225306E-2</v>
      </c>
      <c r="O40" s="272">
        <v>1.7675495999999999E-2</v>
      </c>
      <c r="P40" s="272">
        <v>1.6510339999999998E-2</v>
      </c>
      <c r="Q40" s="272">
        <v>1.7519960000000001E-2</v>
      </c>
      <c r="R40" s="272">
        <v>1.6366128000000001E-2</v>
      </c>
      <c r="S40" s="272">
        <v>1.7766285999999999E-2</v>
      </c>
      <c r="T40" s="272">
        <v>1.6757774999999999E-2</v>
      </c>
      <c r="U40" s="272">
        <v>1.7483555000000001E-2</v>
      </c>
      <c r="V40" s="272">
        <v>1.7604017E-2</v>
      </c>
      <c r="W40" s="272">
        <v>1.7452789E-2</v>
      </c>
      <c r="X40" s="272">
        <v>1.7870857E-2</v>
      </c>
      <c r="Y40" s="272">
        <v>1.7795978E-2</v>
      </c>
      <c r="Z40" s="272">
        <v>1.8800668999999999E-2</v>
      </c>
      <c r="AA40" s="272">
        <v>1.8131041000000001E-2</v>
      </c>
      <c r="AB40" s="272">
        <v>1.6285027000000001E-2</v>
      </c>
      <c r="AC40" s="272">
        <v>1.8148666000000001E-2</v>
      </c>
      <c r="AD40" s="272">
        <v>1.7535041000000001E-2</v>
      </c>
      <c r="AE40" s="272">
        <v>1.7217639999999999E-2</v>
      </c>
      <c r="AF40" s="272">
        <v>1.6403181999999999E-2</v>
      </c>
      <c r="AG40" s="272">
        <v>1.7880452000000002E-2</v>
      </c>
      <c r="AH40" s="272">
        <v>1.7784926E-2</v>
      </c>
      <c r="AI40" s="272">
        <v>1.7168082000000001E-2</v>
      </c>
      <c r="AJ40" s="272">
        <v>1.6716012999999998E-2</v>
      </c>
      <c r="AK40" s="272">
        <v>1.7097102999999999E-2</v>
      </c>
      <c r="AL40" s="272">
        <v>1.9866109E-2</v>
      </c>
      <c r="AM40" s="272">
        <v>1.8359598000000001E-2</v>
      </c>
      <c r="AN40" s="272">
        <v>1.7084974999999999E-2</v>
      </c>
      <c r="AO40" s="272">
        <v>1.8421151E-2</v>
      </c>
      <c r="AP40" s="272">
        <v>1.6698019000000001E-2</v>
      </c>
      <c r="AQ40" s="272">
        <v>1.8607495000000002E-2</v>
      </c>
      <c r="AR40" s="272">
        <v>1.7832746999999999E-2</v>
      </c>
      <c r="AS40" s="272">
        <v>1.8620767E-2</v>
      </c>
      <c r="AT40" s="272">
        <v>1.8556092999999999E-2</v>
      </c>
      <c r="AU40" s="272">
        <v>1.8006588E-2</v>
      </c>
      <c r="AV40" s="272">
        <v>1.7801013000000001E-2</v>
      </c>
      <c r="AW40" s="272">
        <v>1.8092568999999999E-2</v>
      </c>
      <c r="AX40" s="272">
        <v>1.9538237999999999E-2</v>
      </c>
      <c r="AY40" s="272">
        <v>1.8807096999999998E-2</v>
      </c>
      <c r="AZ40" s="272">
        <v>1.7206216E-2</v>
      </c>
      <c r="BA40" s="272">
        <v>1.9025113E-2</v>
      </c>
      <c r="BB40" s="272">
        <v>1.78783E-2</v>
      </c>
      <c r="BC40" s="272">
        <v>1.7885399999999999E-2</v>
      </c>
      <c r="BD40" s="272">
        <v>1.7370199999999999E-2</v>
      </c>
      <c r="BE40" s="360">
        <v>1.7769699999999999E-2</v>
      </c>
      <c r="BF40" s="360">
        <v>1.7786799999999998E-2</v>
      </c>
      <c r="BG40" s="360">
        <v>1.7569399999999999E-2</v>
      </c>
      <c r="BH40" s="360">
        <v>1.7729499999999999E-2</v>
      </c>
      <c r="BI40" s="360">
        <v>1.78847E-2</v>
      </c>
      <c r="BJ40" s="360">
        <v>1.8286500000000001E-2</v>
      </c>
      <c r="BK40" s="360">
        <v>1.81055E-2</v>
      </c>
      <c r="BL40" s="360">
        <v>1.7248800000000002E-2</v>
      </c>
      <c r="BM40" s="360">
        <v>1.81003E-2</v>
      </c>
      <c r="BN40" s="360">
        <v>1.7434000000000002E-2</v>
      </c>
      <c r="BO40" s="360">
        <v>1.79554E-2</v>
      </c>
      <c r="BP40" s="360">
        <v>1.7424700000000001E-2</v>
      </c>
      <c r="BQ40" s="360">
        <v>1.7814E-2</v>
      </c>
      <c r="BR40" s="360">
        <v>1.7819399999999999E-2</v>
      </c>
      <c r="BS40" s="360">
        <v>1.8003600000000002E-2</v>
      </c>
      <c r="BT40" s="360">
        <v>1.81523E-2</v>
      </c>
      <c r="BU40" s="360">
        <v>1.8286400000000001E-2</v>
      </c>
      <c r="BV40" s="360">
        <v>1.88335E-2</v>
      </c>
    </row>
    <row r="41" spans="1:74" s="169" customFormat="1" ht="12" customHeight="1" x14ac:dyDescent="0.2">
      <c r="A41" s="596" t="s">
        <v>33</v>
      </c>
      <c r="B41" s="601" t="s">
        <v>53</v>
      </c>
      <c r="C41" s="272">
        <v>0.2249456</v>
      </c>
      <c r="D41" s="272">
        <v>0.20768394200000001</v>
      </c>
      <c r="E41" s="272">
        <v>0.226273751</v>
      </c>
      <c r="F41" s="272">
        <v>0.20940703699999999</v>
      </c>
      <c r="G41" s="272">
        <v>0.18754874799999999</v>
      </c>
      <c r="H41" s="272">
        <v>0.19023884899999999</v>
      </c>
      <c r="I41" s="272">
        <v>0.19583153</v>
      </c>
      <c r="J41" s="272">
        <v>0.17819889799999999</v>
      </c>
      <c r="K41" s="272">
        <v>0.14998112699999999</v>
      </c>
      <c r="L41" s="272">
        <v>0.15497871199999999</v>
      </c>
      <c r="M41" s="272">
        <v>0.18020924599999999</v>
      </c>
      <c r="N41" s="272">
        <v>0.215879872</v>
      </c>
      <c r="O41" s="272">
        <v>0.236473455</v>
      </c>
      <c r="P41" s="272">
        <v>0.22285139100000001</v>
      </c>
      <c r="Q41" s="272">
        <v>0.25286334599999999</v>
      </c>
      <c r="R41" s="272">
        <v>0.238905962</v>
      </c>
      <c r="S41" s="272">
        <v>0.23529027299999999</v>
      </c>
      <c r="T41" s="272">
        <v>0.21452276000000001</v>
      </c>
      <c r="U41" s="272">
        <v>0.198075523</v>
      </c>
      <c r="V41" s="272">
        <v>0.18066607800000001</v>
      </c>
      <c r="W41" s="272">
        <v>0.151106459</v>
      </c>
      <c r="X41" s="272">
        <v>0.16007232399999999</v>
      </c>
      <c r="Y41" s="272">
        <v>0.17363790500000001</v>
      </c>
      <c r="Z41" s="272">
        <v>0.20797632199999999</v>
      </c>
      <c r="AA41" s="272">
        <v>0.24679647900000001</v>
      </c>
      <c r="AB41" s="272">
        <v>0.217825245</v>
      </c>
      <c r="AC41" s="272">
        <v>0.26967904199999998</v>
      </c>
      <c r="AD41" s="272">
        <v>0.27076974700000001</v>
      </c>
      <c r="AE41" s="272">
        <v>0.29835545499999999</v>
      </c>
      <c r="AF41" s="272">
        <v>0.27843413</v>
      </c>
      <c r="AG41" s="272">
        <v>0.244064112</v>
      </c>
      <c r="AH41" s="272">
        <v>0.20131173499999999</v>
      </c>
      <c r="AI41" s="272">
        <v>0.17566367999999999</v>
      </c>
      <c r="AJ41" s="272">
        <v>0.16844937199999999</v>
      </c>
      <c r="AK41" s="272">
        <v>0.189461928</v>
      </c>
      <c r="AL41" s="272">
        <v>0.206158437</v>
      </c>
      <c r="AM41" s="272">
        <v>0.23581486800000001</v>
      </c>
      <c r="AN41" s="272">
        <v>0.23523940500000001</v>
      </c>
      <c r="AO41" s="272">
        <v>0.23909111799999999</v>
      </c>
      <c r="AP41" s="272">
        <v>0.25326595400000002</v>
      </c>
      <c r="AQ41" s="272">
        <v>0.28039268499999997</v>
      </c>
      <c r="AR41" s="272">
        <v>0.25754580199999999</v>
      </c>
      <c r="AS41" s="272">
        <v>0.221245581</v>
      </c>
      <c r="AT41" s="272">
        <v>0.19715896899999999</v>
      </c>
      <c r="AU41" s="272">
        <v>0.171956413</v>
      </c>
      <c r="AV41" s="272">
        <v>0.17302885700000001</v>
      </c>
      <c r="AW41" s="272">
        <v>0.204308452</v>
      </c>
      <c r="AX41" s="272">
        <v>0.21860341</v>
      </c>
      <c r="AY41" s="272">
        <v>0.22611941799999999</v>
      </c>
      <c r="AZ41" s="272">
        <v>0.202968072</v>
      </c>
      <c r="BA41" s="272">
        <v>0.23400953899999999</v>
      </c>
      <c r="BB41" s="272">
        <v>0.2350476</v>
      </c>
      <c r="BC41" s="272">
        <v>0.27074310000000001</v>
      </c>
      <c r="BD41" s="272">
        <v>0.25244230000000001</v>
      </c>
      <c r="BE41" s="360">
        <v>0.22322220000000001</v>
      </c>
      <c r="BF41" s="360">
        <v>0.20061229999999999</v>
      </c>
      <c r="BG41" s="360">
        <v>0.1684215</v>
      </c>
      <c r="BH41" s="360">
        <v>0.17888380000000001</v>
      </c>
      <c r="BI41" s="360">
        <v>0.19132299999999999</v>
      </c>
      <c r="BJ41" s="360">
        <v>0.21280199999999999</v>
      </c>
      <c r="BK41" s="360">
        <v>0.2260547</v>
      </c>
      <c r="BL41" s="360">
        <v>0.19653899999999999</v>
      </c>
      <c r="BM41" s="360">
        <v>0.22387299999999999</v>
      </c>
      <c r="BN41" s="360">
        <v>0.22642780000000001</v>
      </c>
      <c r="BO41" s="360">
        <v>0.25021539999999998</v>
      </c>
      <c r="BP41" s="360">
        <v>0.25568269999999998</v>
      </c>
      <c r="BQ41" s="360">
        <v>0.24685770000000001</v>
      </c>
      <c r="BR41" s="360">
        <v>0.21098030000000001</v>
      </c>
      <c r="BS41" s="360">
        <v>0.1720488</v>
      </c>
      <c r="BT41" s="360">
        <v>0.17770469999999999</v>
      </c>
      <c r="BU41" s="360">
        <v>0.18853590000000001</v>
      </c>
      <c r="BV41" s="360">
        <v>0.2189025</v>
      </c>
    </row>
    <row r="42" spans="1:74" s="169" customFormat="1" ht="12" customHeight="1" x14ac:dyDescent="0.2">
      <c r="A42" s="596" t="s">
        <v>35</v>
      </c>
      <c r="B42" s="601" t="s">
        <v>1257</v>
      </c>
      <c r="C42" s="272">
        <v>2.1042431E-2</v>
      </c>
      <c r="D42" s="272">
        <v>2.5055211000000001E-2</v>
      </c>
      <c r="E42" s="272">
        <v>3.4916406999999997E-2</v>
      </c>
      <c r="F42" s="272">
        <v>3.9564977000000001E-2</v>
      </c>
      <c r="G42" s="272">
        <v>4.2523989999999998E-2</v>
      </c>
      <c r="H42" s="272">
        <v>4.3217245000000001E-2</v>
      </c>
      <c r="I42" s="272">
        <v>4.4947552000000002E-2</v>
      </c>
      <c r="J42" s="272">
        <v>4.5254746999999998E-2</v>
      </c>
      <c r="K42" s="272">
        <v>3.8965619E-2</v>
      </c>
      <c r="L42" s="272">
        <v>3.4283248000000002E-2</v>
      </c>
      <c r="M42" s="272">
        <v>2.9637780999999998E-2</v>
      </c>
      <c r="N42" s="272">
        <v>2.7211656000000001E-2</v>
      </c>
      <c r="O42" s="272">
        <v>2.6066234000000001E-2</v>
      </c>
      <c r="P42" s="272">
        <v>3.5123070999999999E-2</v>
      </c>
      <c r="Q42" s="272">
        <v>4.3390863000000002E-2</v>
      </c>
      <c r="R42" s="272">
        <v>4.8053146999999997E-2</v>
      </c>
      <c r="S42" s="272">
        <v>5.5308636000000001E-2</v>
      </c>
      <c r="T42" s="272">
        <v>5.6369560999999999E-2</v>
      </c>
      <c r="U42" s="272">
        <v>6.1634739000000001E-2</v>
      </c>
      <c r="V42" s="272">
        <v>6.1120666999999997E-2</v>
      </c>
      <c r="W42" s="272">
        <v>5.5435856999999998E-2</v>
      </c>
      <c r="X42" s="272">
        <v>4.9027335999999998E-2</v>
      </c>
      <c r="Y42" s="272">
        <v>4.1390575999999998E-2</v>
      </c>
      <c r="Z42" s="272">
        <v>3.7087482999999997E-2</v>
      </c>
      <c r="AA42" s="272">
        <v>3.3556784999999999E-2</v>
      </c>
      <c r="AB42" s="272">
        <v>4.0037806000000002E-2</v>
      </c>
      <c r="AC42" s="272">
        <v>6.2624878999999994E-2</v>
      </c>
      <c r="AD42" s="272">
        <v>6.9426646999999994E-2</v>
      </c>
      <c r="AE42" s="272">
        <v>8.1055203000000006E-2</v>
      </c>
      <c r="AF42" s="272">
        <v>8.6534519000000004E-2</v>
      </c>
      <c r="AG42" s="272">
        <v>8.3455457999999996E-2</v>
      </c>
      <c r="AH42" s="272">
        <v>7.9620843999999996E-2</v>
      </c>
      <c r="AI42" s="272">
        <v>7.3651663000000006E-2</v>
      </c>
      <c r="AJ42" s="272">
        <v>6.8139116999999999E-2</v>
      </c>
      <c r="AK42" s="272">
        <v>5.0016215000000003E-2</v>
      </c>
      <c r="AL42" s="272">
        <v>4.8768951999999997E-2</v>
      </c>
      <c r="AM42" s="272">
        <v>4.9851927999999997E-2</v>
      </c>
      <c r="AN42" s="272">
        <v>5.8036364999999999E-2</v>
      </c>
      <c r="AO42" s="272">
        <v>7.5685264000000002E-2</v>
      </c>
      <c r="AP42" s="272">
        <v>8.8843971999999993E-2</v>
      </c>
      <c r="AQ42" s="272">
        <v>9.9541408999999997E-2</v>
      </c>
      <c r="AR42" s="272">
        <v>0.106872256</v>
      </c>
      <c r="AS42" s="272">
        <v>9.9897972000000002E-2</v>
      </c>
      <c r="AT42" s="272">
        <v>9.8815715999999998E-2</v>
      </c>
      <c r="AU42" s="272">
        <v>9.0243181000000006E-2</v>
      </c>
      <c r="AV42" s="272">
        <v>7.5563094999999997E-2</v>
      </c>
      <c r="AW42" s="272">
        <v>5.8351678999999997E-2</v>
      </c>
      <c r="AX42" s="272">
        <v>4.9649843999999999E-2</v>
      </c>
      <c r="AY42" s="272">
        <v>5.5076259000000002E-2</v>
      </c>
      <c r="AZ42" s="272">
        <v>5.917062E-2</v>
      </c>
      <c r="BA42" s="272">
        <v>8.8184412000000004E-2</v>
      </c>
      <c r="BB42" s="272">
        <v>9.7551100000000002E-2</v>
      </c>
      <c r="BC42" s="272">
        <v>0.1120816</v>
      </c>
      <c r="BD42" s="272">
        <v>0.116059</v>
      </c>
      <c r="BE42" s="360">
        <v>0.1131648</v>
      </c>
      <c r="BF42" s="360">
        <v>0.11299389999999999</v>
      </c>
      <c r="BG42" s="360">
        <v>0.1026545</v>
      </c>
      <c r="BH42" s="360">
        <v>9.3534500000000007E-2</v>
      </c>
      <c r="BI42" s="360">
        <v>7.2266700000000003E-2</v>
      </c>
      <c r="BJ42" s="360">
        <v>6.5894900000000006E-2</v>
      </c>
      <c r="BK42" s="360">
        <v>6.4894599999999997E-2</v>
      </c>
      <c r="BL42" s="360">
        <v>7.8392600000000007E-2</v>
      </c>
      <c r="BM42" s="360">
        <v>0.10645780000000001</v>
      </c>
      <c r="BN42" s="360">
        <v>0.11599180000000001</v>
      </c>
      <c r="BO42" s="360">
        <v>0.13202849999999999</v>
      </c>
      <c r="BP42" s="360">
        <v>0.14229710000000001</v>
      </c>
      <c r="BQ42" s="360">
        <v>0.1393383</v>
      </c>
      <c r="BR42" s="360">
        <v>0.13852829999999999</v>
      </c>
      <c r="BS42" s="360">
        <v>0.12539620000000001</v>
      </c>
      <c r="BT42" s="360">
        <v>0.11570419999999999</v>
      </c>
      <c r="BU42" s="360">
        <v>8.8528999999999997E-2</v>
      </c>
      <c r="BV42" s="360">
        <v>8.0696299999999999E-2</v>
      </c>
    </row>
    <row r="43" spans="1:74" s="169" customFormat="1" ht="12" customHeight="1" x14ac:dyDescent="0.2">
      <c r="A43" s="554" t="s">
        <v>38</v>
      </c>
      <c r="B43" s="601" t="s">
        <v>1018</v>
      </c>
      <c r="C43" s="272">
        <v>4.3144665999999998E-2</v>
      </c>
      <c r="D43" s="272">
        <v>3.8435534E-2</v>
      </c>
      <c r="E43" s="272">
        <v>4.2830515999999999E-2</v>
      </c>
      <c r="F43" s="272">
        <v>4.1652399E-2</v>
      </c>
      <c r="G43" s="272">
        <v>4.2338995999999997E-2</v>
      </c>
      <c r="H43" s="272">
        <v>4.1985129000000003E-2</v>
      </c>
      <c r="I43" s="272">
        <v>4.5608195999999997E-2</v>
      </c>
      <c r="J43" s="272">
        <v>4.4070975999999998E-2</v>
      </c>
      <c r="K43" s="272">
        <v>4.1866759000000003E-2</v>
      </c>
      <c r="L43" s="272">
        <v>4.4542845999999997E-2</v>
      </c>
      <c r="M43" s="272">
        <v>4.5149569000000001E-2</v>
      </c>
      <c r="N43" s="272">
        <v>4.6745026000000002E-2</v>
      </c>
      <c r="O43" s="272">
        <v>4.2163866000000001E-2</v>
      </c>
      <c r="P43" s="272">
        <v>4.0467425000000001E-2</v>
      </c>
      <c r="Q43" s="272">
        <v>4.3543246000000001E-2</v>
      </c>
      <c r="R43" s="272">
        <v>4.2678010000000002E-2</v>
      </c>
      <c r="S43" s="272">
        <v>4.2939946E-2</v>
      </c>
      <c r="T43" s="272">
        <v>4.0066659999999997E-2</v>
      </c>
      <c r="U43" s="272">
        <v>4.1448486E-2</v>
      </c>
      <c r="V43" s="272">
        <v>4.1957915999999998E-2</v>
      </c>
      <c r="W43" s="272">
        <v>3.9306920000000002E-2</v>
      </c>
      <c r="X43" s="272">
        <v>4.0714316E-2</v>
      </c>
      <c r="Y43" s="272">
        <v>4.3322300000000001E-2</v>
      </c>
      <c r="Z43" s="272">
        <v>4.4609556000000002E-2</v>
      </c>
      <c r="AA43" s="272">
        <v>4.5030446000000002E-2</v>
      </c>
      <c r="AB43" s="272">
        <v>3.9598804000000001E-2</v>
      </c>
      <c r="AC43" s="272">
        <v>4.3432716000000003E-2</v>
      </c>
      <c r="AD43" s="272">
        <v>4.0686049000000002E-2</v>
      </c>
      <c r="AE43" s="272">
        <v>4.1480415999999999E-2</v>
      </c>
      <c r="AF43" s="272">
        <v>4.0063049000000003E-2</v>
      </c>
      <c r="AG43" s="272">
        <v>4.0844996000000001E-2</v>
      </c>
      <c r="AH43" s="272">
        <v>4.0914645999999999E-2</v>
      </c>
      <c r="AI43" s="272">
        <v>3.8102389E-2</v>
      </c>
      <c r="AJ43" s="272">
        <v>4.0373845999999998E-2</v>
      </c>
      <c r="AK43" s="272">
        <v>4.1537469E-2</v>
      </c>
      <c r="AL43" s="272">
        <v>4.3195075999999999E-2</v>
      </c>
      <c r="AM43" s="272">
        <v>4.3820576E-2</v>
      </c>
      <c r="AN43" s="272">
        <v>4.0712044000000003E-2</v>
      </c>
      <c r="AO43" s="272">
        <v>4.3942785999999998E-2</v>
      </c>
      <c r="AP43" s="272">
        <v>4.1318318999999999E-2</v>
      </c>
      <c r="AQ43" s="272">
        <v>4.0824166000000002E-2</v>
      </c>
      <c r="AR43" s="272">
        <v>3.9840388999999997E-2</v>
      </c>
      <c r="AS43" s="272">
        <v>3.9874086000000003E-2</v>
      </c>
      <c r="AT43" s="272">
        <v>4.0347415999999997E-2</v>
      </c>
      <c r="AU43" s="272">
        <v>3.6452979000000003E-2</v>
      </c>
      <c r="AV43" s="272">
        <v>4.1093306000000003E-2</v>
      </c>
      <c r="AW43" s="272">
        <v>4.1223159000000002E-2</v>
      </c>
      <c r="AX43" s="272">
        <v>4.2596316000000002E-2</v>
      </c>
      <c r="AY43" s="272">
        <v>4.1389075999999997E-2</v>
      </c>
      <c r="AZ43" s="272">
        <v>3.7372504000000001E-2</v>
      </c>
      <c r="BA43" s="272">
        <v>4.0755515999999999E-2</v>
      </c>
      <c r="BB43" s="272">
        <v>3.9286300000000003E-2</v>
      </c>
      <c r="BC43" s="272">
        <v>3.9907499999999999E-2</v>
      </c>
      <c r="BD43" s="272">
        <v>3.8998100000000001E-2</v>
      </c>
      <c r="BE43" s="360">
        <v>4.0804399999999998E-2</v>
      </c>
      <c r="BF43" s="360">
        <v>4.1012699999999999E-2</v>
      </c>
      <c r="BG43" s="360">
        <v>3.86535E-2</v>
      </c>
      <c r="BH43" s="360">
        <v>4.0141299999999998E-2</v>
      </c>
      <c r="BI43" s="360">
        <v>4.0374199999999999E-2</v>
      </c>
      <c r="BJ43" s="360">
        <v>4.1996499999999999E-2</v>
      </c>
      <c r="BK43" s="360">
        <v>4.0753900000000003E-2</v>
      </c>
      <c r="BL43" s="360">
        <v>3.7815700000000001E-2</v>
      </c>
      <c r="BM43" s="360">
        <v>4.0911200000000002E-2</v>
      </c>
      <c r="BN43" s="360">
        <v>3.88955E-2</v>
      </c>
      <c r="BO43" s="360">
        <v>4.0706699999999998E-2</v>
      </c>
      <c r="BP43" s="360">
        <v>3.9235899999999997E-2</v>
      </c>
      <c r="BQ43" s="360">
        <v>4.0852100000000002E-2</v>
      </c>
      <c r="BR43" s="360">
        <v>4.0862700000000002E-2</v>
      </c>
      <c r="BS43" s="360">
        <v>3.8414700000000003E-2</v>
      </c>
      <c r="BT43" s="360">
        <v>3.97191E-2</v>
      </c>
      <c r="BU43" s="360">
        <v>3.99032E-2</v>
      </c>
      <c r="BV43" s="360">
        <v>4.1557499999999997E-2</v>
      </c>
    </row>
    <row r="44" spans="1:74" s="169" customFormat="1" ht="12" customHeight="1" x14ac:dyDescent="0.2">
      <c r="A44" s="554" t="s">
        <v>37</v>
      </c>
      <c r="B44" s="601" t="s">
        <v>1252</v>
      </c>
      <c r="C44" s="272">
        <v>0.202233995</v>
      </c>
      <c r="D44" s="272">
        <v>0.18256122699999999</v>
      </c>
      <c r="E44" s="272">
        <v>0.19263851500000001</v>
      </c>
      <c r="F44" s="272">
        <v>0.18751021900000001</v>
      </c>
      <c r="G44" s="272">
        <v>0.19315940500000001</v>
      </c>
      <c r="H44" s="272">
        <v>0.19035674899999999</v>
      </c>
      <c r="I44" s="272">
        <v>0.19908566499999999</v>
      </c>
      <c r="J44" s="272">
        <v>0.19992180500000001</v>
      </c>
      <c r="K44" s="272">
        <v>0.18965758899999999</v>
      </c>
      <c r="L44" s="272">
        <v>0.187831575</v>
      </c>
      <c r="M44" s="272">
        <v>0.189320139</v>
      </c>
      <c r="N44" s="272">
        <v>0.19749159499999999</v>
      </c>
      <c r="O44" s="272">
        <v>0.19254216900000001</v>
      </c>
      <c r="P44" s="272">
        <v>0.181184549</v>
      </c>
      <c r="Q44" s="272">
        <v>0.18582997900000001</v>
      </c>
      <c r="R44" s="272">
        <v>0.17404186899999999</v>
      </c>
      <c r="S44" s="272">
        <v>0.18147001900000001</v>
      </c>
      <c r="T44" s="272">
        <v>0.18290584900000001</v>
      </c>
      <c r="U44" s="272">
        <v>0.18918794899999999</v>
      </c>
      <c r="V44" s="272">
        <v>0.190914639</v>
      </c>
      <c r="W44" s="272">
        <v>0.179581979</v>
      </c>
      <c r="X44" s="272">
        <v>0.18016985899999999</v>
      </c>
      <c r="Y44" s="272">
        <v>0.183332259</v>
      </c>
      <c r="Z44" s="272">
        <v>0.20860171899999999</v>
      </c>
      <c r="AA44" s="272">
        <v>0.196381852</v>
      </c>
      <c r="AB44" s="272">
        <v>0.17575179899999999</v>
      </c>
      <c r="AC44" s="272">
        <v>0.19421514200000001</v>
      </c>
      <c r="AD44" s="272">
        <v>0.18266917799999999</v>
      </c>
      <c r="AE44" s="272">
        <v>0.18757385200000001</v>
      </c>
      <c r="AF44" s="272">
        <v>0.18847003800000001</v>
      </c>
      <c r="AG44" s="272">
        <v>0.196931782</v>
      </c>
      <c r="AH44" s="272">
        <v>0.19894274200000001</v>
      </c>
      <c r="AI44" s="272">
        <v>0.183281888</v>
      </c>
      <c r="AJ44" s="272">
        <v>0.19033989200000001</v>
      </c>
      <c r="AK44" s="272">
        <v>0.190635468</v>
      </c>
      <c r="AL44" s="272">
        <v>0.200293952</v>
      </c>
      <c r="AM44" s="272">
        <v>0.202798281</v>
      </c>
      <c r="AN44" s="272">
        <v>0.18613049800000001</v>
      </c>
      <c r="AO44" s="272">
        <v>0.197999381</v>
      </c>
      <c r="AP44" s="272">
        <v>0.19017735699999999</v>
      </c>
      <c r="AQ44" s="272">
        <v>0.197684731</v>
      </c>
      <c r="AR44" s="272">
        <v>0.195962997</v>
      </c>
      <c r="AS44" s="272">
        <v>0.202737221</v>
      </c>
      <c r="AT44" s="272">
        <v>0.203280401</v>
      </c>
      <c r="AU44" s="272">
        <v>0.18963908700000001</v>
      </c>
      <c r="AV44" s="272">
        <v>0.196158521</v>
      </c>
      <c r="AW44" s="272">
        <v>0.192208987</v>
      </c>
      <c r="AX44" s="272">
        <v>0.20213102099999999</v>
      </c>
      <c r="AY44" s="272">
        <v>0.20296392999999999</v>
      </c>
      <c r="AZ44" s="272">
        <v>0.18249111600000001</v>
      </c>
      <c r="BA44" s="272">
        <v>0.19150676</v>
      </c>
      <c r="BB44" s="272">
        <v>0.1827705</v>
      </c>
      <c r="BC44" s="272">
        <v>0.18899820000000001</v>
      </c>
      <c r="BD44" s="272">
        <v>0.18880810000000001</v>
      </c>
      <c r="BE44" s="360">
        <v>0.19642280000000001</v>
      </c>
      <c r="BF44" s="360">
        <v>0.19522529999999999</v>
      </c>
      <c r="BG44" s="360">
        <v>0.1869825</v>
      </c>
      <c r="BH44" s="360">
        <v>0.18957959999999999</v>
      </c>
      <c r="BI44" s="360">
        <v>0.1866717</v>
      </c>
      <c r="BJ44" s="360">
        <v>0.19427320000000001</v>
      </c>
      <c r="BK44" s="360">
        <v>0.1929023</v>
      </c>
      <c r="BL44" s="360">
        <v>0.1791497</v>
      </c>
      <c r="BM44" s="360">
        <v>0.1872135</v>
      </c>
      <c r="BN44" s="360">
        <v>0.18095020000000001</v>
      </c>
      <c r="BO44" s="360">
        <v>0.1840464</v>
      </c>
      <c r="BP44" s="360">
        <v>0.18567400000000001</v>
      </c>
      <c r="BQ44" s="360">
        <v>0.19420080000000001</v>
      </c>
      <c r="BR44" s="360">
        <v>0.19345670000000001</v>
      </c>
      <c r="BS44" s="360">
        <v>0.18607789999999999</v>
      </c>
      <c r="BT44" s="360">
        <v>0.18882280000000001</v>
      </c>
      <c r="BU44" s="360">
        <v>0.18601000000000001</v>
      </c>
      <c r="BV44" s="360">
        <v>0.19399060000000001</v>
      </c>
    </row>
    <row r="45" spans="1:74" s="169" customFormat="1" ht="12" customHeight="1" x14ac:dyDescent="0.2">
      <c r="A45" s="596" t="s">
        <v>107</v>
      </c>
      <c r="B45" s="601" t="s">
        <v>583</v>
      </c>
      <c r="C45" s="272">
        <v>0.14114795642</v>
      </c>
      <c r="D45" s="272">
        <v>0.13892428272999999</v>
      </c>
      <c r="E45" s="272">
        <v>0.14251520392</v>
      </c>
      <c r="F45" s="272">
        <v>0.1663484277</v>
      </c>
      <c r="G45" s="272">
        <v>0.15969395133</v>
      </c>
      <c r="H45" s="272">
        <v>0.12496374714</v>
      </c>
      <c r="I45" s="272">
        <v>0.12734931806999999</v>
      </c>
      <c r="J45" s="272">
        <v>0.12180090842000001</v>
      </c>
      <c r="K45" s="272">
        <v>0.13010209361</v>
      </c>
      <c r="L45" s="272">
        <v>0.15249174344999999</v>
      </c>
      <c r="M45" s="272">
        <v>0.18324081340000001</v>
      </c>
      <c r="N45" s="272">
        <v>0.18712703825999999</v>
      </c>
      <c r="O45" s="272">
        <v>0.17030163332000001</v>
      </c>
      <c r="P45" s="272">
        <v>0.18573338899</v>
      </c>
      <c r="Q45" s="272">
        <v>0.20236352217</v>
      </c>
      <c r="R45" s="272">
        <v>0.19184983360999999</v>
      </c>
      <c r="S45" s="272">
        <v>0.17385692727999999</v>
      </c>
      <c r="T45" s="272">
        <v>0.15038772320999999</v>
      </c>
      <c r="U45" s="272">
        <v>0.16253037604000001</v>
      </c>
      <c r="V45" s="272">
        <v>0.12535975307</v>
      </c>
      <c r="W45" s="272">
        <v>0.15131875582000001</v>
      </c>
      <c r="X45" s="272">
        <v>0.18757523056</v>
      </c>
      <c r="Y45" s="272">
        <v>0.1789883571</v>
      </c>
      <c r="Z45" s="272">
        <v>0.21346248437000001</v>
      </c>
      <c r="AA45" s="272">
        <v>0.18299261865999999</v>
      </c>
      <c r="AB45" s="272">
        <v>0.19552365993000001</v>
      </c>
      <c r="AC45" s="272">
        <v>0.23050326642999999</v>
      </c>
      <c r="AD45" s="272">
        <v>0.2270239137</v>
      </c>
      <c r="AE45" s="272">
        <v>0.20706862254</v>
      </c>
      <c r="AF45" s="272">
        <v>0.18271490929</v>
      </c>
      <c r="AG45" s="272">
        <v>0.14723346487</v>
      </c>
      <c r="AH45" s="272">
        <v>0.12566099561999999</v>
      </c>
      <c r="AI45" s="272">
        <v>0.16469720475999999</v>
      </c>
      <c r="AJ45" s="272">
        <v>0.23341212220999999</v>
      </c>
      <c r="AK45" s="272">
        <v>0.22211226462</v>
      </c>
      <c r="AL45" s="272">
        <v>0.22666798768999999</v>
      </c>
      <c r="AM45" s="272">
        <v>0.24773136401000001</v>
      </c>
      <c r="AN45" s="272">
        <v>0.22221463753000001</v>
      </c>
      <c r="AO45" s="272">
        <v>0.25160013237000001</v>
      </c>
      <c r="AP45" s="272">
        <v>0.24699958029999999</v>
      </c>
      <c r="AQ45" s="272">
        <v>0.21766950877999999</v>
      </c>
      <c r="AR45" s="272">
        <v>0.22482516786000001</v>
      </c>
      <c r="AS45" s="272">
        <v>0.14766646163</v>
      </c>
      <c r="AT45" s="272">
        <v>0.18012010353999999</v>
      </c>
      <c r="AU45" s="272">
        <v>0.16577512006</v>
      </c>
      <c r="AV45" s="272">
        <v>0.19499549053000001</v>
      </c>
      <c r="AW45" s="272">
        <v>0.20708108208000001</v>
      </c>
      <c r="AX45" s="272">
        <v>0.22894531360000001</v>
      </c>
      <c r="AY45" s="272">
        <v>0.23206719981999999</v>
      </c>
      <c r="AZ45" s="272">
        <v>0.21253239817</v>
      </c>
      <c r="BA45" s="272">
        <v>0.24010454782000001</v>
      </c>
      <c r="BB45" s="272">
        <v>0.27865547324000001</v>
      </c>
      <c r="BC45" s="272">
        <v>0.25611729999999999</v>
      </c>
      <c r="BD45" s="272">
        <v>0.236764</v>
      </c>
      <c r="BE45" s="360">
        <v>0.19797729999999999</v>
      </c>
      <c r="BF45" s="360">
        <v>0.1777695</v>
      </c>
      <c r="BG45" s="360">
        <v>0.20092009999999999</v>
      </c>
      <c r="BH45" s="360">
        <v>0.254666</v>
      </c>
      <c r="BI45" s="360">
        <v>0.2769509</v>
      </c>
      <c r="BJ45" s="360">
        <v>0.2779335</v>
      </c>
      <c r="BK45" s="360">
        <v>0.28394550000000002</v>
      </c>
      <c r="BL45" s="360">
        <v>0.27444730000000001</v>
      </c>
      <c r="BM45" s="360">
        <v>0.31322410000000001</v>
      </c>
      <c r="BN45" s="360">
        <v>0.31879180000000001</v>
      </c>
      <c r="BO45" s="360">
        <v>0.29437530000000001</v>
      </c>
      <c r="BP45" s="360">
        <v>0.26999499999999999</v>
      </c>
      <c r="BQ45" s="360">
        <v>0.225051</v>
      </c>
      <c r="BR45" s="360">
        <v>0.2027263</v>
      </c>
      <c r="BS45" s="360">
        <v>0.2284245</v>
      </c>
      <c r="BT45" s="360">
        <v>0.29174729999999999</v>
      </c>
      <c r="BU45" s="360">
        <v>0.31739220000000001</v>
      </c>
      <c r="BV45" s="360">
        <v>0.31054150000000003</v>
      </c>
    </row>
    <row r="46" spans="1:74" ht="12" customHeight="1" x14ac:dyDescent="0.2">
      <c r="A46" s="602" t="s">
        <v>27</v>
      </c>
      <c r="B46" s="603" t="s">
        <v>967</v>
      </c>
      <c r="C46" s="273">
        <v>0.81260381145000005</v>
      </c>
      <c r="D46" s="273">
        <v>0.76571406212000004</v>
      </c>
      <c r="E46" s="273">
        <v>0.83152305905000001</v>
      </c>
      <c r="F46" s="273">
        <v>0.83012406181999998</v>
      </c>
      <c r="G46" s="273">
        <v>0.82695175411999999</v>
      </c>
      <c r="H46" s="273">
        <v>0.79239487159999999</v>
      </c>
      <c r="I46" s="273">
        <v>0.81761791137999995</v>
      </c>
      <c r="J46" s="273">
        <v>0.79429782678000005</v>
      </c>
      <c r="K46" s="273">
        <v>0.74776996806999996</v>
      </c>
      <c r="L46" s="273">
        <v>0.77404599866000001</v>
      </c>
      <c r="M46" s="273">
        <v>0.82240811740999997</v>
      </c>
      <c r="N46" s="273">
        <v>0.87588892249999994</v>
      </c>
      <c r="O46" s="273">
        <v>0.85505524922999998</v>
      </c>
      <c r="P46" s="273">
        <v>0.85388729221000004</v>
      </c>
      <c r="Q46" s="273">
        <v>0.93058807806999999</v>
      </c>
      <c r="R46" s="273">
        <v>0.88289176385000001</v>
      </c>
      <c r="S46" s="273">
        <v>0.89671426456000003</v>
      </c>
      <c r="T46" s="273">
        <v>0.85046848407999998</v>
      </c>
      <c r="U46" s="273">
        <v>0.86850294146999996</v>
      </c>
      <c r="V46" s="273">
        <v>0.81926620312999998</v>
      </c>
      <c r="W46" s="273">
        <v>0.78553680582999996</v>
      </c>
      <c r="X46" s="273">
        <v>0.82796863293</v>
      </c>
      <c r="Y46" s="273">
        <v>0.83113955246000004</v>
      </c>
      <c r="Z46" s="273">
        <v>0.93094974901000005</v>
      </c>
      <c r="AA46" s="273">
        <v>0.90234674106000001</v>
      </c>
      <c r="AB46" s="273">
        <v>0.84970866940000001</v>
      </c>
      <c r="AC46" s="273">
        <v>1.0076699339999999</v>
      </c>
      <c r="AD46" s="273">
        <v>0.99026965962000002</v>
      </c>
      <c r="AE46" s="273">
        <v>1.0313002513</v>
      </c>
      <c r="AF46" s="273">
        <v>0.98860224212000003</v>
      </c>
      <c r="AG46" s="273">
        <v>0.92424223298999997</v>
      </c>
      <c r="AH46" s="273">
        <v>0.86663446265999999</v>
      </c>
      <c r="AI46" s="273">
        <v>0.84011914669999999</v>
      </c>
      <c r="AJ46" s="273">
        <v>0.91176734116000002</v>
      </c>
      <c r="AK46" s="273">
        <v>0.90280482626000003</v>
      </c>
      <c r="AL46" s="273">
        <v>0.93871309504</v>
      </c>
      <c r="AM46" s="273">
        <v>0.98377234553000004</v>
      </c>
      <c r="AN46" s="273">
        <v>0.92144061412</v>
      </c>
      <c r="AO46" s="273">
        <v>1.0144289079</v>
      </c>
      <c r="AP46" s="273">
        <v>1.0126453983999999</v>
      </c>
      <c r="AQ46" s="273">
        <v>1.0512886334</v>
      </c>
      <c r="AR46" s="273">
        <v>1.0334476775999999</v>
      </c>
      <c r="AS46" s="273">
        <v>0.9275371925</v>
      </c>
      <c r="AT46" s="273">
        <v>0.94057019777999995</v>
      </c>
      <c r="AU46" s="273">
        <v>0.85249434026000004</v>
      </c>
      <c r="AV46" s="273">
        <v>0.89116206759000005</v>
      </c>
      <c r="AW46" s="273">
        <v>0.90521951408000001</v>
      </c>
      <c r="AX46" s="273">
        <v>0.94820686632999995</v>
      </c>
      <c r="AY46" s="273">
        <v>0.95254811321999999</v>
      </c>
      <c r="AZ46" s="273">
        <v>0.88024069816999995</v>
      </c>
      <c r="BA46" s="273">
        <v>1.0003222101</v>
      </c>
      <c r="BB46" s="273">
        <v>1.038289</v>
      </c>
      <c r="BC46" s="273">
        <v>1.0797669999999999</v>
      </c>
      <c r="BD46" s="273">
        <v>1.0440640000000001</v>
      </c>
      <c r="BE46" s="358">
        <v>0.98242379999999996</v>
      </c>
      <c r="BF46" s="358">
        <v>0.9399824</v>
      </c>
      <c r="BG46" s="358">
        <v>0.89598440000000001</v>
      </c>
      <c r="BH46" s="358">
        <v>0.96283649999999998</v>
      </c>
      <c r="BI46" s="358">
        <v>0.97522699999999996</v>
      </c>
      <c r="BJ46" s="358">
        <v>1.0122610000000001</v>
      </c>
      <c r="BK46" s="358">
        <v>1.005873</v>
      </c>
      <c r="BL46" s="358">
        <v>0.96128170000000002</v>
      </c>
      <c r="BM46" s="358">
        <v>1.084943</v>
      </c>
      <c r="BN46" s="358">
        <v>1.08775</v>
      </c>
      <c r="BO46" s="358">
        <v>1.120026</v>
      </c>
      <c r="BP46" s="358">
        <v>1.1101080000000001</v>
      </c>
      <c r="BQ46" s="358">
        <v>1.061849</v>
      </c>
      <c r="BR46" s="358">
        <v>1.0058659999999999</v>
      </c>
      <c r="BS46" s="358">
        <v>0.9549029</v>
      </c>
      <c r="BT46" s="358">
        <v>1.023901</v>
      </c>
      <c r="BU46" s="358">
        <v>1.0304180000000001</v>
      </c>
      <c r="BV46" s="358">
        <v>1.0658570000000001</v>
      </c>
    </row>
    <row r="47" spans="1:74" ht="12" customHeight="1" x14ac:dyDescent="0.2">
      <c r="A47" s="602"/>
      <c r="B47" s="604" t="s">
        <v>1003</v>
      </c>
      <c r="C47" s="605"/>
      <c r="D47" s="605"/>
      <c r="E47" s="605"/>
      <c r="F47" s="605"/>
      <c r="G47" s="605"/>
      <c r="H47" s="605"/>
      <c r="I47" s="605"/>
      <c r="J47" s="605"/>
      <c r="K47" s="605"/>
      <c r="L47" s="605"/>
      <c r="M47" s="605"/>
      <c r="N47" s="605"/>
      <c r="O47" s="605"/>
      <c r="P47" s="605"/>
      <c r="Q47" s="605"/>
      <c r="R47" s="605"/>
      <c r="S47" s="605"/>
      <c r="T47" s="605"/>
      <c r="U47" s="605"/>
      <c r="V47" s="605"/>
      <c r="W47" s="605"/>
      <c r="X47" s="605"/>
      <c r="Y47" s="605"/>
      <c r="Z47" s="605"/>
      <c r="AA47" s="605"/>
      <c r="AB47" s="605"/>
      <c r="AC47" s="605"/>
      <c r="AD47" s="605"/>
      <c r="AE47" s="605"/>
      <c r="AF47" s="605"/>
      <c r="AG47" s="605"/>
      <c r="AH47" s="605"/>
      <c r="AI47" s="605"/>
      <c r="AJ47" s="605"/>
      <c r="AK47" s="605"/>
      <c r="AL47" s="605"/>
      <c r="AM47" s="605"/>
      <c r="AN47" s="605"/>
      <c r="AO47" s="605"/>
      <c r="AP47" s="605"/>
      <c r="AQ47" s="605"/>
      <c r="AR47" s="605"/>
      <c r="AS47" s="605"/>
      <c r="AT47" s="605"/>
      <c r="AU47" s="605"/>
      <c r="AV47" s="605"/>
      <c r="AW47" s="605"/>
      <c r="AX47" s="605"/>
      <c r="AY47" s="605"/>
      <c r="AZ47" s="605"/>
      <c r="BA47" s="605"/>
      <c r="BB47" s="605"/>
      <c r="BC47" s="605"/>
      <c r="BD47" s="710"/>
      <c r="BE47" s="710"/>
      <c r="BF47" s="710"/>
      <c r="BG47" s="605"/>
      <c r="BH47" s="605"/>
      <c r="BI47" s="605"/>
      <c r="BJ47" s="605"/>
      <c r="BK47" s="605"/>
      <c r="BL47" s="605"/>
      <c r="BM47" s="605"/>
      <c r="BN47" s="605"/>
      <c r="BO47" s="605"/>
      <c r="BP47" s="605"/>
      <c r="BQ47" s="605"/>
      <c r="BR47" s="605"/>
      <c r="BS47" s="605"/>
      <c r="BT47" s="605"/>
      <c r="BU47" s="605"/>
      <c r="BV47" s="605"/>
    </row>
    <row r="48" spans="1:74" s="609" customFormat="1" ht="12" customHeight="1" x14ac:dyDescent="0.2">
      <c r="A48" s="606"/>
      <c r="B48" s="607" t="s">
        <v>0</v>
      </c>
      <c r="C48" s="608"/>
      <c r="D48" s="608"/>
      <c r="E48" s="608"/>
      <c r="F48" s="608"/>
      <c r="G48" s="608"/>
      <c r="H48" s="608"/>
      <c r="I48" s="608"/>
      <c r="J48" s="608"/>
      <c r="K48" s="608"/>
      <c r="L48" s="608"/>
      <c r="M48" s="608"/>
      <c r="N48" s="608"/>
      <c r="O48" s="608"/>
      <c r="P48" s="608"/>
      <c r="Q48" s="608"/>
      <c r="R48" s="608"/>
      <c r="S48" s="608"/>
      <c r="T48" s="608"/>
      <c r="U48" s="608"/>
      <c r="V48" s="608"/>
      <c r="W48" s="608"/>
      <c r="X48" s="608"/>
      <c r="Y48" s="608"/>
      <c r="Z48" s="608"/>
      <c r="AA48" s="608"/>
      <c r="AB48" s="608"/>
      <c r="AC48" s="608"/>
      <c r="AD48" s="608"/>
      <c r="AE48" s="608"/>
      <c r="AF48" s="608"/>
      <c r="AG48" s="608"/>
      <c r="AH48" s="608"/>
      <c r="AI48" s="608"/>
      <c r="AJ48" s="608"/>
      <c r="AK48" s="608"/>
      <c r="AL48" s="608"/>
      <c r="AM48" s="608"/>
      <c r="AN48" s="608"/>
      <c r="AO48" s="608"/>
      <c r="AP48" s="608"/>
      <c r="AQ48" s="608"/>
      <c r="AR48" s="608"/>
      <c r="AS48" s="608"/>
      <c r="AT48" s="608"/>
      <c r="AU48" s="608"/>
      <c r="AV48" s="608"/>
      <c r="AW48" s="608"/>
      <c r="AX48" s="608"/>
      <c r="AY48" s="608"/>
      <c r="AZ48" s="608"/>
      <c r="BA48" s="608"/>
      <c r="BB48" s="608"/>
      <c r="BC48" s="608"/>
      <c r="BD48" s="711"/>
      <c r="BE48" s="711"/>
      <c r="BF48" s="711"/>
      <c r="BG48" s="608"/>
      <c r="BH48" s="608"/>
      <c r="BI48" s="608"/>
      <c r="BJ48" s="608"/>
      <c r="BK48" s="608"/>
      <c r="BL48" s="608"/>
      <c r="BM48" s="608"/>
      <c r="BN48" s="608"/>
      <c r="BO48" s="608"/>
      <c r="BP48" s="608"/>
      <c r="BQ48" s="608"/>
      <c r="BR48" s="608"/>
      <c r="BS48" s="608"/>
      <c r="BT48" s="608"/>
      <c r="BU48" s="608"/>
      <c r="BV48" s="608"/>
    </row>
    <row r="49" spans="1:74" s="609" customFormat="1" ht="12" customHeight="1" x14ac:dyDescent="0.2">
      <c r="A49" s="606"/>
      <c r="B49" s="607" t="s">
        <v>1258</v>
      </c>
      <c r="C49" s="608"/>
      <c r="D49" s="608"/>
      <c r="E49" s="608"/>
      <c r="F49" s="608"/>
      <c r="G49" s="608"/>
      <c r="H49" s="608"/>
      <c r="I49" s="608"/>
      <c r="J49" s="608"/>
      <c r="K49" s="608"/>
      <c r="L49" s="608"/>
      <c r="M49" s="608"/>
      <c r="N49" s="608"/>
      <c r="O49" s="608"/>
      <c r="P49" s="608"/>
      <c r="Q49" s="608"/>
      <c r="R49" s="608"/>
      <c r="S49" s="608"/>
      <c r="T49" s="608"/>
      <c r="U49" s="608"/>
      <c r="V49" s="608"/>
      <c r="W49" s="608"/>
      <c r="X49" s="608"/>
      <c r="Y49" s="608"/>
      <c r="Z49" s="608"/>
      <c r="AA49" s="608"/>
      <c r="AB49" s="608"/>
      <c r="AC49" s="608"/>
      <c r="AD49" s="608"/>
      <c r="AE49" s="608"/>
      <c r="AF49" s="608"/>
      <c r="AG49" s="608"/>
      <c r="AH49" s="608"/>
      <c r="AI49" s="608"/>
      <c r="AJ49" s="608"/>
      <c r="AK49" s="608"/>
      <c r="AL49" s="608"/>
      <c r="AM49" s="608"/>
      <c r="AN49" s="608"/>
      <c r="AO49" s="608"/>
      <c r="AP49" s="608"/>
      <c r="AQ49" s="608"/>
      <c r="AR49" s="608"/>
      <c r="AS49" s="608"/>
      <c r="AT49" s="608"/>
      <c r="AU49" s="608"/>
      <c r="AV49" s="608"/>
      <c r="AW49" s="608"/>
      <c r="AX49" s="608"/>
      <c r="AY49" s="608"/>
      <c r="AZ49" s="608"/>
      <c r="BA49" s="608"/>
      <c r="BB49" s="608"/>
      <c r="BC49" s="608"/>
      <c r="BD49" s="711"/>
      <c r="BE49" s="711"/>
      <c r="BF49" s="711"/>
      <c r="BG49" s="608"/>
      <c r="BH49" s="608"/>
      <c r="BI49" s="608"/>
      <c r="BJ49" s="608"/>
      <c r="BK49" s="608"/>
      <c r="BL49" s="608"/>
      <c r="BM49" s="608"/>
      <c r="BN49" s="608"/>
      <c r="BO49" s="608"/>
      <c r="BP49" s="608"/>
      <c r="BQ49" s="608"/>
      <c r="BR49" s="608"/>
      <c r="BS49" s="608"/>
      <c r="BT49" s="608"/>
      <c r="BU49" s="608"/>
      <c r="BV49" s="608"/>
    </row>
    <row r="50" spans="1:74" s="609" customFormat="1" ht="12.75" x14ac:dyDescent="0.2">
      <c r="A50" s="606"/>
      <c r="B50" s="607" t="s">
        <v>1019</v>
      </c>
      <c r="C50" s="608"/>
      <c r="D50" s="608"/>
      <c r="E50" s="608"/>
      <c r="F50" s="608"/>
      <c r="G50" s="608"/>
      <c r="H50" s="608"/>
      <c r="I50" s="608"/>
      <c r="J50" s="608"/>
      <c r="K50" s="608"/>
      <c r="L50" s="608"/>
      <c r="M50" s="608"/>
      <c r="N50" s="608"/>
      <c r="O50" s="608"/>
      <c r="P50" s="608"/>
      <c r="Q50" s="608"/>
      <c r="R50" s="608"/>
      <c r="S50" s="608"/>
      <c r="T50" s="608"/>
      <c r="U50" s="608"/>
      <c r="V50" s="608"/>
      <c r="W50" s="608"/>
      <c r="X50" s="608"/>
      <c r="Y50" s="608"/>
      <c r="Z50" s="608"/>
      <c r="AA50" s="608"/>
      <c r="AB50" s="608"/>
      <c r="AC50" s="608"/>
      <c r="AD50" s="608"/>
      <c r="AE50" s="608"/>
      <c r="AF50" s="608"/>
      <c r="AG50" s="608"/>
      <c r="AH50" s="608"/>
      <c r="AI50" s="608"/>
      <c r="AJ50" s="608"/>
      <c r="AK50" s="608"/>
      <c r="AL50" s="608"/>
      <c r="AM50" s="608"/>
      <c r="AN50" s="608"/>
      <c r="AO50" s="608"/>
      <c r="AP50" s="608"/>
      <c r="AQ50" s="608"/>
      <c r="AR50" s="608"/>
      <c r="AS50" s="608"/>
      <c r="AT50" s="608"/>
      <c r="AU50" s="608"/>
      <c r="AV50" s="608"/>
      <c r="AW50" s="608"/>
      <c r="AX50" s="608"/>
      <c r="AY50" s="608"/>
      <c r="AZ50" s="608"/>
      <c r="BA50" s="608"/>
      <c r="BB50" s="608"/>
      <c r="BC50" s="608"/>
      <c r="BD50" s="711"/>
      <c r="BE50" s="711"/>
      <c r="BF50" s="711"/>
      <c r="BG50" s="608"/>
      <c r="BH50" s="608"/>
      <c r="BI50" s="608"/>
      <c r="BJ50" s="608"/>
      <c r="BK50" s="608"/>
      <c r="BL50" s="608"/>
      <c r="BM50" s="608"/>
      <c r="BN50" s="608"/>
      <c r="BO50" s="608"/>
      <c r="BP50" s="608"/>
      <c r="BQ50" s="608"/>
      <c r="BR50" s="608"/>
      <c r="BS50" s="608"/>
      <c r="BT50" s="608"/>
      <c r="BU50" s="608"/>
      <c r="BV50" s="608"/>
    </row>
    <row r="51" spans="1:74" s="609" customFormat="1" x14ac:dyDescent="0.2">
      <c r="A51" s="606"/>
      <c r="B51" s="610" t="s">
        <v>1259</v>
      </c>
      <c r="C51" s="610"/>
      <c r="D51" s="610"/>
      <c r="E51" s="610"/>
      <c r="F51" s="610"/>
      <c r="G51" s="610"/>
      <c r="H51" s="610"/>
      <c r="I51" s="610"/>
      <c r="J51" s="610"/>
      <c r="K51" s="610"/>
      <c r="L51" s="610"/>
      <c r="M51" s="610"/>
      <c r="N51" s="610"/>
      <c r="O51" s="610"/>
      <c r="P51" s="610"/>
      <c r="Q51" s="610"/>
      <c r="R51" s="610"/>
      <c r="S51" s="610"/>
      <c r="T51" s="610"/>
      <c r="U51" s="610"/>
      <c r="V51" s="610"/>
      <c r="W51" s="610"/>
      <c r="X51" s="610"/>
      <c r="Y51" s="610"/>
      <c r="Z51" s="610"/>
      <c r="AA51" s="610"/>
      <c r="AB51" s="610"/>
      <c r="AC51" s="610"/>
      <c r="AD51" s="610"/>
      <c r="AE51" s="610"/>
      <c r="AF51" s="610"/>
      <c r="AG51" s="610"/>
      <c r="AH51" s="610"/>
      <c r="AI51" s="610"/>
      <c r="AJ51" s="610"/>
      <c r="AK51" s="610"/>
      <c r="AL51" s="610"/>
      <c r="AM51" s="610"/>
      <c r="AN51" s="610"/>
      <c r="AO51" s="610"/>
      <c r="AP51" s="610"/>
      <c r="AQ51" s="610"/>
      <c r="AR51" s="610"/>
      <c r="AS51" s="610"/>
      <c r="AT51" s="610"/>
      <c r="AU51" s="610"/>
      <c r="AV51" s="610"/>
      <c r="AW51" s="610"/>
      <c r="AX51" s="610"/>
      <c r="AY51" s="610"/>
      <c r="AZ51" s="610"/>
      <c r="BA51" s="610"/>
      <c r="BB51" s="610"/>
      <c r="BC51" s="610"/>
      <c r="BD51" s="712"/>
      <c r="BE51" s="712"/>
      <c r="BF51" s="712"/>
      <c r="BG51" s="610"/>
      <c r="BH51" s="610"/>
      <c r="BI51" s="610"/>
      <c r="BJ51" s="610"/>
      <c r="BK51" s="610"/>
      <c r="BL51" s="610"/>
      <c r="BM51" s="610"/>
      <c r="BN51" s="610"/>
      <c r="BO51" s="610"/>
      <c r="BP51" s="610"/>
      <c r="BQ51" s="610"/>
      <c r="BR51" s="610"/>
      <c r="BS51" s="610"/>
      <c r="BT51" s="610"/>
      <c r="BU51" s="610"/>
      <c r="BV51" s="610"/>
    </row>
    <row r="52" spans="1:74" s="609" customFormat="1" ht="12.75" x14ac:dyDescent="0.2">
      <c r="A52" s="606"/>
      <c r="B52" s="607" t="s">
        <v>1260</v>
      </c>
      <c r="C52" s="608"/>
      <c r="D52" s="608"/>
      <c r="E52" s="608"/>
      <c r="F52" s="608"/>
      <c r="G52" s="608"/>
      <c r="H52" s="608"/>
      <c r="I52" s="608"/>
      <c r="J52" s="608"/>
      <c r="K52" s="608"/>
      <c r="L52" s="608"/>
      <c r="M52" s="608"/>
      <c r="N52" s="608"/>
      <c r="O52" s="608"/>
      <c r="P52" s="608"/>
      <c r="Q52" s="608"/>
      <c r="R52" s="608"/>
      <c r="S52" s="608"/>
      <c r="T52" s="608"/>
      <c r="U52" s="608"/>
      <c r="V52" s="608"/>
      <c r="W52" s="608"/>
      <c r="X52" s="608"/>
      <c r="Y52" s="608"/>
      <c r="Z52" s="608"/>
      <c r="AA52" s="608"/>
      <c r="AB52" s="608"/>
      <c r="AC52" s="608"/>
      <c r="AD52" s="608"/>
      <c r="AE52" s="608"/>
      <c r="AF52" s="608"/>
      <c r="AG52" s="608"/>
      <c r="AH52" s="608"/>
      <c r="AI52" s="608"/>
      <c r="AJ52" s="608"/>
      <c r="AK52" s="608"/>
      <c r="AL52" s="608"/>
      <c r="AM52" s="608"/>
      <c r="AN52" s="608"/>
      <c r="AO52" s="608"/>
      <c r="AP52" s="608"/>
      <c r="AQ52" s="608"/>
      <c r="AR52" s="608"/>
      <c r="AS52" s="608"/>
      <c r="AT52" s="608"/>
      <c r="AU52" s="608"/>
      <c r="AV52" s="608"/>
      <c r="AW52" s="608"/>
      <c r="AX52" s="608"/>
      <c r="AY52" s="608"/>
      <c r="AZ52" s="608"/>
      <c r="BA52" s="608"/>
      <c r="BB52" s="608"/>
      <c r="BC52" s="608"/>
      <c r="BD52" s="711"/>
      <c r="BE52" s="711"/>
      <c r="BF52" s="711"/>
      <c r="BG52" s="608"/>
      <c r="BH52" s="608"/>
      <c r="BI52" s="608"/>
      <c r="BJ52" s="608"/>
      <c r="BK52" s="608"/>
      <c r="BL52" s="608"/>
      <c r="BM52" s="608"/>
      <c r="BN52" s="608"/>
      <c r="BO52" s="608"/>
      <c r="BP52" s="608"/>
      <c r="BQ52" s="608"/>
      <c r="BR52" s="608"/>
      <c r="BS52" s="608"/>
      <c r="BT52" s="608"/>
      <c r="BU52" s="608"/>
      <c r="BV52" s="608"/>
    </row>
    <row r="53" spans="1:74" s="609" customFormat="1" ht="12.75" x14ac:dyDescent="0.2">
      <c r="A53" s="606"/>
      <c r="B53" s="849" t="s">
        <v>1261</v>
      </c>
      <c r="C53" s="788"/>
      <c r="D53" s="788"/>
      <c r="E53" s="788"/>
      <c r="F53" s="788"/>
      <c r="G53" s="788"/>
      <c r="H53" s="788"/>
      <c r="I53" s="788"/>
      <c r="J53" s="788"/>
      <c r="K53" s="788"/>
      <c r="L53" s="788"/>
      <c r="M53" s="788"/>
      <c r="N53" s="788"/>
      <c r="O53" s="788"/>
      <c r="P53" s="788"/>
      <c r="Q53" s="784"/>
      <c r="R53" s="608"/>
      <c r="S53" s="608"/>
      <c r="T53" s="608"/>
      <c r="U53" s="608"/>
      <c r="V53" s="608"/>
      <c r="W53" s="608"/>
      <c r="X53" s="608"/>
      <c r="Y53" s="608"/>
      <c r="Z53" s="608"/>
      <c r="AA53" s="608"/>
      <c r="AB53" s="608"/>
      <c r="AC53" s="608"/>
      <c r="AD53" s="608"/>
      <c r="AE53" s="608"/>
      <c r="AF53" s="608"/>
      <c r="AG53" s="608"/>
      <c r="AH53" s="608"/>
      <c r="AI53" s="608"/>
      <c r="AJ53" s="608"/>
      <c r="AK53" s="608"/>
      <c r="AL53" s="608"/>
      <c r="AM53" s="608"/>
      <c r="AN53" s="608"/>
      <c r="AO53" s="608"/>
      <c r="AP53" s="608"/>
      <c r="AQ53" s="608"/>
      <c r="AR53" s="608"/>
      <c r="AS53" s="608"/>
      <c r="AT53" s="608"/>
      <c r="AU53" s="608"/>
      <c r="AV53" s="608"/>
      <c r="AW53" s="608"/>
      <c r="AX53" s="608"/>
      <c r="AY53" s="608"/>
      <c r="AZ53" s="608"/>
      <c r="BA53" s="608"/>
      <c r="BB53" s="608"/>
      <c r="BC53" s="608"/>
      <c r="BD53" s="711"/>
      <c r="BE53" s="711"/>
      <c r="BF53" s="711"/>
      <c r="BG53" s="608"/>
      <c r="BH53" s="608"/>
      <c r="BI53" s="608"/>
      <c r="BJ53" s="608"/>
      <c r="BK53" s="608"/>
      <c r="BL53" s="608"/>
      <c r="BM53" s="608"/>
      <c r="BN53" s="608"/>
      <c r="BO53" s="608"/>
      <c r="BP53" s="608"/>
      <c r="BQ53" s="608"/>
      <c r="BR53" s="608"/>
      <c r="BS53" s="608"/>
      <c r="BT53" s="608"/>
      <c r="BU53" s="608"/>
      <c r="BV53" s="608"/>
    </row>
    <row r="54" spans="1:74" s="609" customFormat="1" ht="12" customHeight="1" x14ac:dyDescent="0.2">
      <c r="A54" s="606"/>
      <c r="B54" s="611" t="s">
        <v>483</v>
      </c>
      <c r="C54" s="608"/>
      <c r="D54" s="608"/>
      <c r="E54" s="608"/>
      <c r="F54" s="608"/>
      <c r="G54" s="608"/>
      <c r="H54" s="608"/>
      <c r="I54" s="608"/>
      <c r="J54" s="608"/>
      <c r="K54" s="608"/>
      <c r="L54" s="608"/>
      <c r="M54" s="608"/>
      <c r="N54" s="608"/>
      <c r="O54" s="608"/>
      <c r="P54" s="608"/>
      <c r="Q54" s="608"/>
      <c r="R54" s="608"/>
      <c r="S54" s="608"/>
      <c r="T54" s="608"/>
      <c r="U54" s="608"/>
      <c r="V54" s="608"/>
      <c r="W54" s="608"/>
      <c r="X54" s="608"/>
      <c r="Y54" s="608"/>
      <c r="Z54" s="608"/>
      <c r="AA54" s="608"/>
      <c r="AB54" s="608"/>
      <c r="AC54" s="608"/>
      <c r="AD54" s="608"/>
      <c r="AE54" s="608"/>
      <c r="AF54" s="608"/>
      <c r="AG54" s="608"/>
      <c r="AH54" s="608"/>
      <c r="AI54" s="608"/>
      <c r="AJ54" s="608"/>
      <c r="AK54" s="608"/>
      <c r="AL54" s="608"/>
      <c r="AM54" s="608"/>
      <c r="AN54" s="608"/>
      <c r="AO54" s="608"/>
      <c r="AP54" s="608"/>
      <c r="AQ54" s="608"/>
      <c r="AR54" s="608"/>
      <c r="AS54" s="608"/>
      <c r="AT54" s="608"/>
      <c r="AU54" s="608"/>
      <c r="AV54" s="608"/>
      <c r="AW54" s="608"/>
      <c r="AX54" s="608"/>
      <c r="AY54" s="608"/>
      <c r="AZ54" s="608"/>
      <c r="BA54" s="608"/>
      <c r="BB54" s="608"/>
      <c r="BC54" s="608"/>
      <c r="BD54" s="711"/>
      <c r="BE54" s="711"/>
      <c r="BF54" s="711"/>
      <c r="BG54" s="608"/>
      <c r="BH54" s="608"/>
      <c r="BI54" s="608"/>
      <c r="BJ54" s="608"/>
      <c r="BK54" s="608"/>
      <c r="BL54" s="608"/>
      <c r="BM54" s="608"/>
      <c r="BN54" s="608"/>
      <c r="BO54" s="608"/>
      <c r="BP54" s="608"/>
      <c r="BQ54" s="608"/>
      <c r="BR54" s="608"/>
      <c r="BS54" s="608"/>
      <c r="BT54" s="608"/>
      <c r="BU54" s="608"/>
      <c r="BV54" s="608"/>
    </row>
    <row r="55" spans="1:74" s="609" customFormat="1" ht="22.35" customHeight="1" x14ac:dyDescent="0.2">
      <c r="A55" s="606"/>
      <c r="B55" s="612" t="s">
        <v>484</v>
      </c>
      <c r="C55" s="608"/>
      <c r="D55" s="608"/>
      <c r="E55" s="608"/>
      <c r="F55" s="608"/>
      <c r="G55" s="608"/>
      <c r="H55" s="608"/>
      <c r="I55" s="608"/>
      <c r="J55" s="608"/>
      <c r="K55" s="608"/>
      <c r="L55" s="608"/>
      <c r="M55" s="608"/>
      <c r="N55" s="608"/>
      <c r="O55" s="608"/>
      <c r="P55" s="608"/>
      <c r="Q55" s="608"/>
      <c r="R55" s="608"/>
      <c r="S55" s="608"/>
      <c r="T55" s="608"/>
      <c r="U55" s="608"/>
      <c r="V55" s="608"/>
      <c r="W55" s="608"/>
      <c r="X55" s="608"/>
      <c r="Y55" s="608"/>
      <c r="Z55" s="608"/>
      <c r="AA55" s="608"/>
      <c r="AB55" s="608"/>
      <c r="AC55" s="608"/>
      <c r="AD55" s="608"/>
      <c r="AE55" s="608"/>
      <c r="AF55" s="608"/>
      <c r="AG55" s="608"/>
      <c r="AH55" s="608"/>
      <c r="AI55" s="608"/>
      <c r="AJ55" s="608"/>
      <c r="AK55" s="608"/>
      <c r="AL55" s="608"/>
      <c r="AM55" s="608"/>
      <c r="AN55" s="608"/>
      <c r="AO55" s="608"/>
      <c r="AP55" s="608"/>
      <c r="AQ55" s="608"/>
      <c r="AR55" s="608"/>
      <c r="AS55" s="608"/>
      <c r="AT55" s="608"/>
      <c r="AU55" s="608"/>
      <c r="AV55" s="608"/>
      <c r="AW55" s="608"/>
      <c r="AX55" s="608"/>
      <c r="AY55" s="608"/>
      <c r="AZ55" s="608"/>
      <c r="BA55" s="608"/>
      <c r="BB55" s="608"/>
      <c r="BC55" s="608"/>
      <c r="BD55" s="711"/>
      <c r="BE55" s="711"/>
      <c r="BF55" s="711"/>
      <c r="BG55" s="608"/>
      <c r="BH55" s="608"/>
      <c r="BI55" s="608"/>
      <c r="BJ55" s="608"/>
      <c r="BK55" s="608"/>
      <c r="BL55" s="608"/>
      <c r="BM55" s="608"/>
      <c r="BN55" s="608"/>
      <c r="BO55" s="608"/>
      <c r="BP55" s="608"/>
      <c r="BQ55" s="608"/>
      <c r="BR55" s="608"/>
      <c r="BS55" s="608"/>
      <c r="BT55" s="608"/>
      <c r="BU55" s="608"/>
      <c r="BV55" s="608"/>
    </row>
    <row r="56" spans="1:74" s="609" customFormat="1" ht="12" customHeight="1" x14ac:dyDescent="0.2">
      <c r="A56" s="606"/>
      <c r="B56" s="613" t="s">
        <v>1032</v>
      </c>
      <c r="C56" s="614"/>
      <c r="D56" s="614"/>
      <c r="E56" s="614"/>
      <c r="F56" s="614"/>
      <c r="G56" s="614"/>
      <c r="H56" s="614"/>
      <c r="I56" s="614"/>
      <c r="J56" s="614"/>
      <c r="K56" s="614"/>
      <c r="L56" s="614"/>
      <c r="M56" s="614"/>
      <c r="N56" s="614"/>
      <c r="O56" s="614"/>
      <c r="P56" s="614"/>
      <c r="Q56" s="614"/>
      <c r="R56" s="614"/>
      <c r="S56" s="614"/>
      <c r="T56" s="614"/>
      <c r="U56" s="614"/>
      <c r="V56" s="614"/>
      <c r="W56" s="614"/>
      <c r="X56" s="614"/>
      <c r="Y56" s="614"/>
      <c r="Z56" s="614"/>
      <c r="AA56" s="614"/>
      <c r="AB56" s="614"/>
      <c r="AC56" s="614"/>
      <c r="AD56" s="614"/>
      <c r="AE56" s="614"/>
      <c r="AF56" s="614"/>
      <c r="AG56" s="614"/>
      <c r="AH56" s="614"/>
      <c r="AI56" s="614"/>
      <c r="AJ56" s="614"/>
      <c r="AK56" s="614"/>
      <c r="AL56" s="614"/>
      <c r="AM56" s="614"/>
      <c r="AN56" s="614"/>
      <c r="AO56" s="614"/>
      <c r="AP56" s="614"/>
      <c r="AQ56" s="614"/>
      <c r="AR56" s="614"/>
      <c r="AS56" s="614"/>
      <c r="AT56" s="614"/>
      <c r="AU56" s="614"/>
      <c r="AV56" s="614"/>
      <c r="AW56" s="614"/>
      <c r="AX56" s="614"/>
      <c r="AY56" s="614"/>
      <c r="AZ56" s="614"/>
      <c r="BA56" s="614"/>
      <c r="BB56" s="614"/>
      <c r="BC56" s="614"/>
      <c r="BD56" s="713"/>
      <c r="BE56" s="713"/>
      <c r="BF56" s="713"/>
      <c r="BG56" s="614"/>
      <c r="BH56" s="614"/>
      <c r="BI56" s="614"/>
      <c r="BJ56" s="614"/>
      <c r="BK56" s="614"/>
      <c r="BL56" s="614"/>
      <c r="BM56" s="614"/>
      <c r="BN56" s="614"/>
      <c r="BO56" s="614"/>
      <c r="BP56" s="614"/>
      <c r="BQ56" s="614"/>
      <c r="BR56" s="614"/>
      <c r="BS56" s="614"/>
      <c r="BT56" s="614"/>
      <c r="BU56" s="614"/>
      <c r="BV56" s="614"/>
    </row>
    <row r="57" spans="1:74" s="609" customFormat="1" ht="12" customHeight="1" x14ac:dyDescent="0.2">
      <c r="A57" s="606"/>
      <c r="B57" s="804" t="s">
        <v>1129</v>
      </c>
      <c r="C57" s="784"/>
      <c r="D57" s="784"/>
      <c r="E57" s="784"/>
      <c r="F57" s="784"/>
      <c r="G57" s="784"/>
      <c r="H57" s="784"/>
      <c r="I57" s="784"/>
      <c r="J57" s="784"/>
      <c r="K57" s="784"/>
      <c r="L57" s="784"/>
      <c r="M57" s="784"/>
      <c r="N57" s="784"/>
      <c r="O57" s="784"/>
      <c r="P57" s="784"/>
      <c r="Q57" s="784"/>
      <c r="R57" s="615"/>
      <c r="S57" s="615"/>
      <c r="T57" s="615"/>
      <c r="U57" s="615"/>
      <c r="V57" s="615"/>
      <c r="W57" s="615"/>
      <c r="X57" s="615"/>
      <c r="Y57" s="615"/>
      <c r="Z57" s="615"/>
      <c r="AA57" s="615"/>
      <c r="AB57" s="615"/>
      <c r="AC57" s="615"/>
      <c r="AD57" s="615"/>
      <c r="AE57" s="615"/>
      <c r="AF57" s="615"/>
      <c r="AG57" s="615"/>
      <c r="AH57" s="615"/>
      <c r="AI57" s="615"/>
      <c r="AJ57" s="615"/>
      <c r="AK57" s="615"/>
      <c r="AL57" s="615"/>
      <c r="AM57" s="615"/>
      <c r="AN57" s="615"/>
      <c r="AO57" s="615"/>
      <c r="AP57" s="615"/>
      <c r="AQ57" s="615"/>
      <c r="AR57" s="615"/>
      <c r="AS57" s="615"/>
      <c r="AT57" s="615"/>
      <c r="AU57" s="615"/>
      <c r="AV57" s="615"/>
      <c r="AW57" s="615"/>
      <c r="AX57" s="615"/>
      <c r="AY57" s="615"/>
      <c r="AZ57" s="615"/>
      <c r="BA57" s="615"/>
      <c r="BB57" s="615"/>
      <c r="BC57" s="615"/>
      <c r="BD57" s="713"/>
      <c r="BE57" s="713"/>
      <c r="BF57" s="713"/>
      <c r="BG57" s="615"/>
      <c r="BH57" s="615"/>
      <c r="BI57" s="615"/>
      <c r="BJ57" s="615"/>
      <c r="BK57" s="615"/>
      <c r="BL57" s="615"/>
      <c r="BM57" s="615"/>
      <c r="BN57" s="615"/>
      <c r="BO57" s="615"/>
      <c r="BP57" s="615"/>
      <c r="BQ57" s="615"/>
      <c r="BR57" s="615"/>
      <c r="BS57" s="615"/>
      <c r="BT57" s="615"/>
      <c r="BU57" s="615"/>
      <c r="BV57" s="615"/>
    </row>
  </sheetData>
  <mergeCells count="9">
    <mergeCell ref="B57:Q57"/>
    <mergeCell ref="BK3:BV3"/>
    <mergeCell ref="A1:A2"/>
    <mergeCell ref="C3:N3"/>
    <mergeCell ref="O3:Z3"/>
    <mergeCell ref="AA3:AL3"/>
    <mergeCell ref="AM3:AX3"/>
    <mergeCell ref="AY3:BJ3"/>
    <mergeCell ref="B53:Q53"/>
  </mergeCells>
  <phoneticPr fontId="0" type="noConversion"/>
  <hyperlinks>
    <hyperlink ref="A1:A2" location="Contents!A1" display="Table of Contents"/>
  </hyperlinks>
  <pageMargins left="0.25" right="0.25" top="0.25" bottom="0.25" header="0.5" footer="0.5"/>
  <pageSetup scale="83"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54"/>
  <sheetViews>
    <sheetView showGridLines="0" workbookViewId="0">
      <pane xSplit="2" ySplit="4" topLeftCell="AO5" activePane="bottomRight" state="frozen"/>
      <selection activeCell="BF63" sqref="BF63"/>
      <selection pane="topRight" activeCell="BF63" sqref="BF63"/>
      <selection pane="bottomLeft" activeCell="BF63" sqref="BF63"/>
      <selection pane="bottomRight" activeCell="BH19" sqref="BH19"/>
    </sheetView>
  </sheetViews>
  <sheetFormatPr defaultColWidth="9.140625" defaultRowHeight="12" customHeight="1" x14ac:dyDescent="0.25"/>
  <cols>
    <col min="1" max="1" width="12.42578125" style="739" customWidth="1"/>
    <col min="2" max="2" width="26" style="739" customWidth="1"/>
    <col min="3" max="55" width="6.5703125" style="739" customWidth="1"/>
    <col min="56" max="58" width="6.5703125" style="757" customWidth="1"/>
    <col min="59" max="74" width="6.5703125" style="739" customWidth="1"/>
    <col min="75" max="16384" width="9.140625" style="739"/>
  </cols>
  <sheetData>
    <row r="1" spans="1:74" ht="12.75" customHeight="1" x14ac:dyDescent="0.25">
      <c r="A1" s="850" t="s">
        <v>982</v>
      </c>
      <c r="B1" s="742" t="s">
        <v>1262</v>
      </c>
      <c r="C1" s="740"/>
      <c r="D1" s="740"/>
      <c r="E1" s="740"/>
      <c r="F1" s="740"/>
      <c r="G1" s="740"/>
      <c r="H1" s="740"/>
      <c r="I1" s="740"/>
      <c r="J1" s="740"/>
      <c r="K1" s="740"/>
      <c r="L1" s="740"/>
      <c r="M1" s="740"/>
      <c r="N1" s="740"/>
      <c r="O1" s="740"/>
      <c r="P1" s="740"/>
      <c r="Q1" s="740"/>
    </row>
    <row r="2" spans="1:74" ht="12.75" customHeight="1" x14ac:dyDescent="0.25">
      <c r="A2" s="850"/>
      <c r="B2" s="741" t="str">
        <f>"U.S. Energy Information Administration  |  Short-Term Energy Outlook - "&amp;Dates!$D$1</f>
        <v>U.S. Energy Information Administration  |  Short-Term Energy Outlook - July 2019</v>
      </c>
      <c r="C2" s="740"/>
      <c r="D2" s="740"/>
      <c r="E2" s="740"/>
      <c r="F2" s="740"/>
      <c r="G2" s="740"/>
      <c r="H2" s="740"/>
      <c r="I2" s="740"/>
      <c r="J2" s="740"/>
      <c r="K2" s="740"/>
      <c r="L2" s="740"/>
      <c r="M2" s="740"/>
      <c r="N2" s="740"/>
      <c r="O2" s="740"/>
      <c r="P2" s="740"/>
      <c r="Q2" s="740"/>
    </row>
    <row r="3" spans="1:74" ht="12.75" customHeight="1" x14ac:dyDescent="0.25">
      <c r="A3" s="745"/>
      <c r="B3" s="746"/>
      <c r="C3" s="851">
        <f>Dates!D3</f>
        <v>2015</v>
      </c>
      <c r="D3" s="852"/>
      <c r="E3" s="852"/>
      <c r="F3" s="852"/>
      <c r="G3" s="852"/>
      <c r="H3" s="852"/>
      <c r="I3" s="852"/>
      <c r="J3" s="852"/>
      <c r="K3" s="852"/>
      <c r="L3" s="852"/>
      <c r="M3" s="852"/>
      <c r="N3" s="853"/>
      <c r="O3" s="851">
        <f>C3+1</f>
        <v>2016</v>
      </c>
      <c r="P3" s="852"/>
      <c r="Q3" s="852"/>
      <c r="R3" s="852"/>
      <c r="S3" s="852"/>
      <c r="T3" s="852"/>
      <c r="U3" s="852"/>
      <c r="V3" s="852"/>
      <c r="W3" s="852"/>
      <c r="X3" s="852"/>
      <c r="Y3" s="852"/>
      <c r="Z3" s="853"/>
      <c r="AA3" s="851">
        <f>O3+1</f>
        <v>2017</v>
      </c>
      <c r="AB3" s="852"/>
      <c r="AC3" s="852"/>
      <c r="AD3" s="852"/>
      <c r="AE3" s="852"/>
      <c r="AF3" s="852"/>
      <c r="AG3" s="852"/>
      <c r="AH3" s="852"/>
      <c r="AI3" s="852"/>
      <c r="AJ3" s="852"/>
      <c r="AK3" s="852"/>
      <c r="AL3" s="853"/>
      <c r="AM3" s="851">
        <f>AA3+1</f>
        <v>2018</v>
      </c>
      <c r="AN3" s="852"/>
      <c r="AO3" s="852"/>
      <c r="AP3" s="852"/>
      <c r="AQ3" s="852"/>
      <c r="AR3" s="852"/>
      <c r="AS3" s="852"/>
      <c r="AT3" s="852"/>
      <c r="AU3" s="852"/>
      <c r="AV3" s="852"/>
      <c r="AW3" s="852"/>
      <c r="AX3" s="853"/>
      <c r="AY3" s="851">
        <f>AM3+1</f>
        <v>2019</v>
      </c>
      <c r="AZ3" s="852"/>
      <c r="BA3" s="852"/>
      <c r="BB3" s="852"/>
      <c r="BC3" s="852"/>
      <c r="BD3" s="852"/>
      <c r="BE3" s="852"/>
      <c r="BF3" s="852"/>
      <c r="BG3" s="852"/>
      <c r="BH3" s="852"/>
      <c r="BI3" s="852"/>
      <c r="BJ3" s="853"/>
      <c r="BK3" s="851">
        <f>AY3+1</f>
        <v>2020</v>
      </c>
      <c r="BL3" s="852"/>
      <c r="BM3" s="852"/>
      <c r="BN3" s="852"/>
      <c r="BO3" s="852"/>
      <c r="BP3" s="852"/>
      <c r="BQ3" s="852"/>
      <c r="BR3" s="852"/>
      <c r="BS3" s="852"/>
      <c r="BT3" s="852"/>
      <c r="BU3" s="852"/>
      <c r="BV3" s="853"/>
    </row>
    <row r="4" spans="1:74" ht="12.75" customHeight="1" x14ac:dyDescent="0.25">
      <c r="A4" s="745"/>
      <c r="B4" s="747"/>
      <c r="C4" s="748" t="s">
        <v>595</v>
      </c>
      <c r="D4" s="748" t="s">
        <v>596</v>
      </c>
      <c r="E4" s="748" t="s">
        <v>597</v>
      </c>
      <c r="F4" s="748" t="s">
        <v>598</v>
      </c>
      <c r="G4" s="748" t="s">
        <v>599</v>
      </c>
      <c r="H4" s="748" t="s">
        <v>600</v>
      </c>
      <c r="I4" s="748" t="s">
        <v>601</v>
      </c>
      <c r="J4" s="748" t="s">
        <v>602</v>
      </c>
      <c r="K4" s="748" t="s">
        <v>603</v>
      </c>
      <c r="L4" s="748" t="s">
        <v>604</v>
      </c>
      <c r="M4" s="748" t="s">
        <v>605</v>
      </c>
      <c r="N4" s="748" t="s">
        <v>606</v>
      </c>
      <c r="O4" s="748" t="s">
        <v>595</v>
      </c>
      <c r="P4" s="748" t="s">
        <v>596</v>
      </c>
      <c r="Q4" s="748" t="s">
        <v>597</v>
      </c>
      <c r="R4" s="748" t="s">
        <v>598</v>
      </c>
      <c r="S4" s="748" t="s">
        <v>599</v>
      </c>
      <c r="T4" s="748" t="s">
        <v>600</v>
      </c>
      <c r="U4" s="748" t="s">
        <v>601</v>
      </c>
      <c r="V4" s="748" t="s">
        <v>602</v>
      </c>
      <c r="W4" s="748" t="s">
        <v>603</v>
      </c>
      <c r="X4" s="748" t="s">
        <v>604</v>
      </c>
      <c r="Y4" s="748" t="s">
        <v>605</v>
      </c>
      <c r="Z4" s="748" t="s">
        <v>606</v>
      </c>
      <c r="AA4" s="748" t="s">
        <v>595</v>
      </c>
      <c r="AB4" s="748" t="s">
        <v>596</v>
      </c>
      <c r="AC4" s="748" t="s">
        <v>597</v>
      </c>
      <c r="AD4" s="748" t="s">
        <v>598</v>
      </c>
      <c r="AE4" s="748" t="s">
        <v>599</v>
      </c>
      <c r="AF4" s="748" t="s">
        <v>600</v>
      </c>
      <c r="AG4" s="748" t="s">
        <v>601</v>
      </c>
      <c r="AH4" s="748" t="s">
        <v>602</v>
      </c>
      <c r="AI4" s="748" t="s">
        <v>603</v>
      </c>
      <c r="AJ4" s="748" t="s">
        <v>604</v>
      </c>
      <c r="AK4" s="748" t="s">
        <v>605</v>
      </c>
      <c r="AL4" s="748" t="s">
        <v>606</v>
      </c>
      <c r="AM4" s="748" t="s">
        <v>595</v>
      </c>
      <c r="AN4" s="748" t="s">
        <v>596</v>
      </c>
      <c r="AO4" s="748" t="s">
        <v>597</v>
      </c>
      <c r="AP4" s="748" t="s">
        <v>598</v>
      </c>
      <c r="AQ4" s="748" t="s">
        <v>599</v>
      </c>
      <c r="AR4" s="748" t="s">
        <v>600</v>
      </c>
      <c r="AS4" s="748" t="s">
        <v>601</v>
      </c>
      <c r="AT4" s="748" t="s">
        <v>602</v>
      </c>
      <c r="AU4" s="748" t="s">
        <v>603</v>
      </c>
      <c r="AV4" s="748" t="s">
        <v>604</v>
      </c>
      <c r="AW4" s="748" t="s">
        <v>605</v>
      </c>
      <c r="AX4" s="748" t="s">
        <v>606</v>
      </c>
      <c r="AY4" s="748" t="s">
        <v>595</v>
      </c>
      <c r="AZ4" s="748" t="s">
        <v>596</v>
      </c>
      <c r="BA4" s="748" t="s">
        <v>597</v>
      </c>
      <c r="BB4" s="748" t="s">
        <v>598</v>
      </c>
      <c r="BC4" s="748" t="s">
        <v>599</v>
      </c>
      <c r="BD4" s="748" t="s">
        <v>600</v>
      </c>
      <c r="BE4" s="748" t="s">
        <v>601</v>
      </c>
      <c r="BF4" s="748" t="s">
        <v>602</v>
      </c>
      <c r="BG4" s="748" t="s">
        <v>603</v>
      </c>
      <c r="BH4" s="748" t="s">
        <v>604</v>
      </c>
      <c r="BI4" s="748" t="s">
        <v>605</v>
      </c>
      <c r="BJ4" s="748" t="s">
        <v>606</v>
      </c>
      <c r="BK4" s="748" t="s">
        <v>595</v>
      </c>
      <c r="BL4" s="748" t="s">
        <v>596</v>
      </c>
      <c r="BM4" s="748" t="s">
        <v>597</v>
      </c>
      <c r="BN4" s="748" t="s">
        <v>598</v>
      </c>
      <c r="BO4" s="748" t="s">
        <v>599</v>
      </c>
      <c r="BP4" s="748" t="s">
        <v>600</v>
      </c>
      <c r="BQ4" s="748" t="s">
        <v>601</v>
      </c>
      <c r="BR4" s="748" t="s">
        <v>602</v>
      </c>
      <c r="BS4" s="748" t="s">
        <v>603</v>
      </c>
      <c r="BT4" s="748" t="s">
        <v>604</v>
      </c>
      <c r="BU4" s="748" t="s">
        <v>605</v>
      </c>
      <c r="BV4" s="748" t="s">
        <v>606</v>
      </c>
    </row>
    <row r="5" spans="1:74" ht="12" customHeight="1" x14ac:dyDescent="0.25">
      <c r="A5" s="745"/>
      <c r="B5" s="744" t="s">
        <v>1270</v>
      </c>
      <c r="C5" s="740"/>
      <c r="D5" s="740"/>
      <c r="E5" s="740"/>
      <c r="F5" s="740"/>
      <c r="G5" s="740"/>
      <c r="H5" s="740"/>
      <c r="I5" s="740"/>
      <c r="J5" s="740"/>
      <c r="K5" s="740"/>
      <c r="L5" s="740"/>
      <c r="M5" s="740"/>
      <c r="N5" s="740"/>
      <c r="O5" s="740"/>
      <c r="P5" s="740"/>
      <c r="Q5" s="740"/>
      <c r="BG5" s="757"/>
      <c r="BH5" s="757"/>
      <c r="BI5" s="757"/>
    </row>
    <row r="6" spans="1:74" ht="12" customHeight="1" x14ac:dyDescent="0.25">
      <c r="A6" s="745"/>
      <c r="B6" s="744" t="s">
        <v>1271</v>
      </c>
      <c r="C6" s="740"/>
      <c r="D6" s="740"/>
      <c r="E6" s="740"/>
      <c r="F6" s="740"/>
      <c r="G6" s="740"/>
      <c r="H6" s="740"/>
      <c r="I6" s="740"/>
      <c r="J6" s="740"/>
      <c r="K6" s="740"/>
      <c r="L6" s="740"/>
      <c r="M6" s="740"/>
      <c r="N6" s="740"/>
      <c r="O6" s="740"/>
      <c r="P6" s="740"/>
      <c r="Q6" s="740"/>
      <c r="BG6" s="757"/>
      <c r="BH6" s="757"/>
      <c r="BI6" s="757"/>
    </row>
    <row r="7" spans="1:74" ht="12" customHeight="1" x14ac:dyDescent="0.25">
      <c r="A7" s="745" t="s">
        <v>1263</v>
      </c>
      <c r="B7" s="743" t="s">
        <v>1272</v>
      </c>
      <c r="C7" s="755">
        <v>7299.2</v>
      </c>
      <c r="D7" s="755">
        <v>7305.6</v>
      </c>
      <c r="E7" s="755">
        <v>7309.8</v>
      </c>
      <c r="F7" s="755">
        <v>7307.7</v>
      </c>
      <c r="G7" s="755">
        <v>7307.7</v>
      </c>
      <c r="H7" s="755">
        <v>7307.7</v>
      </c>
      <c r="I7" s="755">
        <v>7332.7</v>
      </c>
      <c r="J7" s="755">
        <v>7332.7</v>
      </c>
      <c r="K7" s="755">
        <v>7291.5</v>
      </c>
      <c r="L7" s="755">
        <v>7291.5</v>
      </c>
      <c r="M7" s="755">
        <v>7238.6</v>
      </c>
      <c r="N7" s="755">
        <v>7230.6</v>
      </c>
      <c r="O7" s="755">
        <v>7344.6</v>
      </c>
      <c r="P7" s="755">
        <v>7344.6</v>
      </c>
      <c r="Q7" s="755">
        <v>7343.3</v>
      </c>
      <c r="R7" s="755">
        <v>7367.1</v>
      </c>
      <c r="S7" s="755">
        <v>7367.9</v>
      </c>
      <c r="T7" s="755">
        <v>7375.8</v>
      </c>
      <c r="U7" s="755">
        <v>7377.4</v>
      </c>
      <c r="V7" s="755">
        <v>7364.8</v>
      </c>
      <c r="W7" s="755">
        <v>7368.8</v>
      </c>
      <c r="X7" s="755">
        <v>7380.2</v>
      </c>
      <c r="Y7" s="755">
        <v>7399.6</v>
      </c>
      <c r="Z7" s="755">
        <v>7355.9</v>
      </c>
      <c r="AA7" s="755">
        <v>7226.6</v>
      </c>
      <c r="AB7" s="755">
        <v>7225</v>
      </c>
      <c r="AC7" s="755">
        <v>7233.4</v>
      </c>
      <c r="AD7" s="755">
        <v>7255.4</v>
      </c>
      <c r="AE7" s="755">
        <v>7254.4</v>
      </c>
      <c r="AF7" s="755">
        <v>7268.9</v>
      </c>
      <c r="AG7" s="755">
        <v>7325.6</v>
      </c>
      <c r="AH7" s="755">
        <v>7325.6</v>
      </c>
      <c r="AI7" s="755">
        <v>7325.6</v>
      </c>
      <c r="AJ7" s="755">
        <v>7325.6</v>
      </c>
      <c r="AK7" s="755">
        <v>7325.6</v>
      </c>
      <c r="AL7" s="755">
        <v>7313.4</v>
      </c>
      <c r="AM7" s="755">
        <v>7269.7</v>
      </c>
      <c r="AN7" s="755">
        <v>7247.3</v>
      </c>
      <c r="AO7" s="755">
        <v>7247.3</v>
      </c>
      <c r="AP7" s="755">
        <v>7247.3</v>
      </c>
      <c r="AQ7" s="755">
        <v>7245.3</v>
      </c>
      <c r="AR7" s="755">
        <v>7219.7</v>
      </c>
      <c r="AS7" s="755">
        <v>7212.6</v>
      </c>
      <c r="AT7" s="755">
        <v>7212.6</v>
      </c>
      <c r="AU7" s="755">
        <v>7212.6</v>
      </c>
      <c r="AV7" s="755">
        <v>7211.5</v>
      </c>
      <c r="AW7" s="755">
        <v>7154.1</v>
      </c>
      <c r="AX7" s="755">
        <v>7154.1</v>
      </c>
      <c r="AY7" s="755">
        <v>7107</v>
      </c>
      <c r="AZ7" s="755">
        <v>7107</v>
      </c>
      <c r="BA7" s="755">
        <v>6989.2</v>
      </c>
      <c r="BB7" s="755">
        <v>6989.2</v>
      </c>
      <c r="BC7" s="755">
        <v>7133.9</v>
      </c>
      <c r="BD7" s="755">
        <v>7119.7</v>
      </c>
      <c r="BE7" s="759">
        <v>7119.7</v>
      </c>
      <c r="BF7" s="759">
        <v>7119.7</v>
      </c>
      <c r="BG7" s="759">
        <v>7025.4</v>
      </c>
      <c r="BH7" s="759">
        <v>7025.4</v>
      </c>
      <c r="BI7" s="759">
        <v>7025.4</v>
      </c>
      <c r="BJ7" s="759">
        <v>7020.9</v>
      </c>
      <c r="BK7" s="759">
        <v>7018.9</v>
      </c>
      <c r="BL7" s="759">
        <v>7018.9</v>
      </c>
      <c r="BM7" s="759">
        <v>7018.9</v>
      </c>
      <c r="BN7" s="759">
        <v>7018.9</v>
      </c>
      <c r="BO7" s="759">
        <v>7018.9</v>
      </c>
      <c r="BP7" s="759">
        <v>6954.9</v>
      </c>
      <c r="BQ7" s="759">
        <v>6954.9</v>
      </c>
      <c r="BR7" s="759">
        <v>6954.9</v>
      </c>
      <c r="BS7" s="759">
        <v>6954.9</v>
      </c>
      <c r="BT7" s="759">
        <v>6955.7</v>
      </c>
      <c r="BU7" s="759">
        <v>6954.6</v>
      </c>
      <c r="BV7" s="759">
        <v>6998.6</v>
      </c>
    </row>
    <row r="8" spans="1:74" ht="12" customHeight="1" x14ac:dyDescent="0.25">
      <c r="A8" s="745" t="s">
        <v>1264</v>
      </c>
      <c r="B8" s="743" t="s">
        <v>1273</v>
      </c>
      <c r="C8" s="755">
        <v>4140.8999999999996</v>
      </c>
      <c r="D8" s="755">
        <v>4147.3</v>
      </c>
      <c r="E8" s="755">
        <v>4151.5</v>
      </c>
      <c r="F8" s="755">
        <v>4149.3999999999996</v>
      </c>
      <c r="G8" s="755">
        <v>4149.3999999999996</v>
      </c>
      <c r="H8" s="755">
        <v>4149.3999999999996</v>
      </c>
      <c r="I8" s="755">
        <v>4174.3999999999996</v>
      </c>
      <c r="J8" s="755">
        <v>4174.3999999999996</v>
      </c>
      <c r="K8" s="755">
        <v>4176.2</v>
      </c>
      <c r="L8" s="755">
        <v>4176.2</v>
      </c>
      <c r="M8" s="755">
        <v>4173.3</v>
      </c>
      <c r="N8" s="755">
        <v>4165.3</v>
      </c>
      <c r="O8" s="755">
        <v>4127</v>
      </c>
      <c r="P8" s="755">
        <v>4127</v>
      </c>
      <c r="Q8" s="755">
        <v>4125.7</v>
      </c>
      <c r="R8" s="755">
        <v>4149.5</v>
      </c>
      <c r="S8" s="755">
        <v>4150.3</v>
      </c>
      <c r="T8" s="755">
        <v>4158.2</v>
      </c>
      <c r="U8" s="755">
        <v>4159.8</v>
      </c>
      <c r="V8" s="755">
        <v>4165.2</v>
      </c>
      <c r="W8" s="755">
        <v>4169.2</v>
      </c>
      <c r="X8" s="755">
        <v>4173.5</v>
      </c>
      <c r="Y8" s="755">
        <v>4192.8999999999996</v>
      </c>
      <c r="Z8" s="755">
        <v>4190.3</v>
      </c>
      <c r="AA8" s="755">
        <v>4195.3</v>
      </c>
      <c r="AB8" s="755">
        <v>4193.7</v>
      </c>
      <c r="AC8" s="755">
        <v>4202.1000000000004</v>
      </c>
      <c r="AD8" s="755">
        <v>4224.1000000000004</v>
      </c>
      <c r="AE8" s="755">
        <v>4223.1000000000004</v>
      </c>
      <c r="AF8" s="755">
        <v>4237.6000000000004</v>
      </c>
      <c r="AG8" s="755">
        <v>4240.8</v>
      </c>
      <c r="AH8" s="755">
        <v>4240.8</v>
      </c>
      <c r="AI8" s="755">
        <v>4240.8</v>
      </c>
      <c r="AJ8" s="755">
        <v>4240.8</v>
      </c>
      <c r="AK8" s="755">
        <v>4240.8</v>
      </c>
      <c r="AL8" s="755">
        <v>4234.1000000000004</v>
      </c>
      <c r="AM8" s="755">
        <v>4231</v>
      </c>
      <c r="AN8" s="755">
        <v>4208.6000000000004</v>
      </c>
      <c r="AO8" s="755">
        <v>4208.6000000000004</v>
      </c>
      <c r="AP8" s="755">
        <v>4208.6000000000004</v>
      </c>
      <c r="AQ8" s="755">
        <v>4206.6000000000004</v>
      </c>
      <c r="AR8" s="755">
        <v>4181</v>
      </c>
      <c r="AS8" s="755">
        <v>4173.8999999999996</v>
      </c>
      <c r="AT8" s="755">
        <v>4173.8999999999996</v>
      </c>
      <c r="AU8" s="755">
        <v>4173.8999999999996</v>
      </c>
      <c r="AV8" s="755">
        <v>4172.8</v>
      </c>
      <c r="AW8" s="755">
        <v>4170.3999999999996</v>
      </c>
      <c r="AX8" s="755">
        <v>4170.3999999999996</v>
      </c>
      <c r="AY8" s="755">
        <v>4170.3999999999996</v>
      </c>
      <c r="AZ8" s="755">
        <v>4170.3999999999996</v>
      </c>
      <c r="BA8" s="755">
        <v>4135.6000000000004</v>
      </c>
      <c r="BB8" s="755">
        <v>4135.6000000000004</v>
      </c>
      <c r="BC8" s="755">
        <v>4136.8</v>
      </c>
      <c r="BD8" s="755">
        <v>4122.6000000000004</v>
      </c>
      <c r="BE8" s="759">
        <v>4122.6000000000004</v>
      </c>
      <c r="BF8" s="759">
        <v>4122.6000000000004</v>
      </c>
      <c r="BG8" s="759">
        <v>4117.6000000000004</v>
      </c>
      <c r="BH8" s="759">
        <v>4117.6000000000004</v>
      </c>
      <c r="BI8" s="759">
        <v>4117.6000000000004</v>
      </c>
      <c r="BJ8" s="759">
        <v>4113.1000000000004</v>
      </c>
      <c r="BK8" s="759">
        <v>4111.1000000000004</v>
      </c>
      <c r="BL8" s="759">
        <v>4111.1000000000004</v>
      </c>
      <c r="BM8" s="759">
        <v>4111.1000000000004</v>
      </c>
      <c r="BN8" s="759">
        <v>4111.1000000000004</v>
      </c>
      <c r="BO8" s="759">
        <v>4111.1000000000004</v>
      </c>
      <c r="BP8" s="759">
        <v>4047.1</v>
      </c>
      <c r="BQ8" s="759">
        <v>4047.1</v>
      </c>
      <c r="BR8" s="759">
        <v>4047.1</v>
      </c>
      <c r="BS8" s="759">
        <v>4047.1</v>
      </c>
      <c r="BT8" s="759">
        <v>4047.9</v>
      </c>
      <c r="BU8" s="759">
        <v>4046.8</v>
      </c>
      <c r="BV8" s="759">
        <v>4048.8</v>
      </c>
    </row>
    <row r="9" spans="1:74" ht="12" customHeight="1" x14ac:dyDescent="0.25">
      <c r="A9" s="745" t="s">
        <v>1265</v>
      </c>
      <c r="B9" s="743" t="s">
        <v>1274</v>
      </c>
      <c r="C9" s="755">
        <v>3158.3</v>
      </c>
      <c r="D9" s="755">
        <v>3158.3</v>
      </c>
      <c r="E9" s="755">
        <v>3158.3</v>
      </c>
      <c r="F9" s="755">
        <v>3158.3</v>
      </c>
      <c r="G9" s="755">
        <v>3158.3</v>
      </c>
      <c r="H9" s="755">
        <v>3158.3</v>
      </c>
      <c r="I9" s="755">
        <v>3158.3</v>
      </c>
      <c r="J9" s="755">
        <v>3158.3</v>
      </c>
      <c r="K9" s="755">
        <v>3115.3</v>
      </c>
      <c r="L9" s="755">
        <v>3115.3</v>
      </c>
      <c r="M9" s="755">
        <v>3065.3</v>
      </c>
      <c r="N9" s="755">
        <v>3065.3</v>
      </c>
      <c r="O9" s="755">
        <v>3217.6</v>
      </c>
      <c r="P9" s="755">
        <v>3217.6</v>
      </c>
      <c r="Q9" s="755">
        <v>3217.6</v>
      </c>
      <c r="R9" s="755">
        <v>3217.6</v>
      </c>
      <c r="S9" s="755">
        <v>3217.6</v>
      </c>
      <c r="T9" s="755">
        <v>3217.6</v>
      </c>
      <c r="U9" s="755">
        <v>3217.6</v>
      </c>
      <c r="V9" s="755">
        <v>3199.6</v>
      </c>
      <c r="W9" s="755">
        <v>3199.6</v>
      </c>
      <c r="X9" s="755">
        <v>3206.7</v>
      </c>
      <c r="Y9" s="755">
        <v>3206.7</v>
      </c>
      <c r="Z9" s="755">
        <v>3165.6</v>
      </c>
      <c r="AA9" s="755">
        <v>3031.3</v>
      </c>
      <c r="AB9" s="755">
        <v>3031.3</v>
      </c>
      <c r="AC9" s="755">
        <v>3031.3</v>
      </c>
      <c r="AD9" s="755">
        <v>3031.3</v>
      </c>
      <c r="AE9" s="755">
        <v>3031.3</v>
      </c>
      <c r="AF9" s="755">
        <v>3031.3</v>
      </c>
      <c r="AG9" s="755">
        <v>3084.8</v>
      </c>
      <c r="AH9" s="755">
        <v>3084.8</v>
      </c>
      <c r="AI9" s="755">
        <v>3084.8</v>
      </c>
      <c r="AJ9" s="755">
        <v>3084.8</v>
      </c>
      <c r="AK9" s="755">
        <v>3084.8</v>
      </c>
      <c r="AL9" s="755">
        <v>3079.3</v>
      </c>
      <c r="AM9" s="755">
        <v>3038.7</v>
      </c>
      <c r="AN9" s="755">
        <v>3038.7</v>
      </c>
      <c r="AO9" s="755">
        <v>3038.7</v>
      </c>
      <c r="AP9" s="755">
        <v>3038.7</v>
      </c>
      <c r="AQ9" s="755">
        <v>3038.7</v>
      </c>
      <c r="AR9" s="755">
        <v>3038.7</v>
      </c>
      <c r="AS9" s="755">
        <v>3038.7</v>
      </c>
      <c r="AT9" s="755">
        <v>3038.7</v>
      </c>
      <c r="AU9" s="755">
        <v>3038.7</v>
      </c>
      <c r="AV9" s="755">
        <v>3038.7</v>
      </c>
      <c r="AW9" s="755">
        <v>2983.7</v>
      </c>
      <c r="AX9" s="755">
        <v>2983.7</v>
      </c>
      <c r="AY9" s="755">
        <v>2936.6</v>
      </c>
      <c r="AZ9" s="755">
        <v>2936.6</v>
      </c>
      <c r="BA9" s="755">
        <v>2853.6</v>
      </c>
      <c r="BB9" s="755">
        <v>2853.6</v>
      </c>
      <c r="BC9" s="755">
        <v>2997.1</v>
      </c>
      <c r="BD9" s="755">
        <v>2997.1</v>
      </c>
      <c r="BE9" s="759">
        <v>2997.1</v>
      </c>
      <c r="BF9" s="759">
        <v>2997.1</v>
      </c>
      <c r="BG9" s="759">
        <v>2907.8</v>
      </c>
      <c r="BH9" s="759">
        <v>2907.8</v>
      </c>
      <c r="BI9" s="759">
        <v>2907.8</v>
      </c>
      <c r="BJ9" s="759">
        <v>2907.8</v>
      </c>
      <c r="BK9" s="759">
        <v>2907.8</v>
      </c>
      <c r="BL9" s="759">
        <v>2907.8</v>
      </c>
      <c r="BM9" s="759">
        <v>2907.8</v>
      </c>
      <c r="BN9" s="759">
        <v>2907.8</v>
      </c>
      <c r="BO9" s="759">
        <v>2907.8</v>
      </c>
      <c r="BP9" s="759">
        <v>2907.8</v>
      </c>
      <c r="BQ9" s="759">
        <v>2907.8</v>
      </c>
      <c r="BR9" s="759">
        <v>2907.8</v>
      </c>
      <c r="BS9" s="759">
        <v>2907.8</v>
      </c>
      <c r="BT9" s="759">
        <v>2907.8</v>
      </c>
      <c r="BU9" s="759">
        <v>2907.8</v>
      </c>
      <c r="BV9" s="759">
        <v>2949.8</v>
      </c>
    </row>
    <row r="10" spans="1:74" ht="12" customHeight="1" x14ac:dyDescent="0.25">
      <c r="A10" s="745" t="s">
        <v>1266</v>
      </c>
      <c r="B10" s="743" t="s">
        <v>1275</v>
      </c>
      <c r="C10" s="755">
        <v>79342.8</v>
      </c>
      <c r="D10" s="755">
        <v>79342.8</v>
      </c>
      <c r="E10" s="755">
        <v>79342.8</v>
      </c>
      <c r="F10" s="755">
        <v>79342.8</v>
      </c>
      <c r="G10" s="755">
        <v>79345.8</v>
      </c>
      <c r="H10" s="755">
        <v>79466.3</v>
      </c>
      <c r="I10" s="755">
        <v>79466.3</v>
      </c>
      <c r="J10" s="755">
        <v>79362.5</v>
      </c>
      <c r="K10" s="755">
        <v>79363.5</v>
      </c>
      <c r="L10" s="755">
        <v>79363.5</v>
      </c>
      <c r="M10" s="755">
        <v>79363.5</v>
      </c>
      <c r="N10" s="755">
        <v>79385.5</v>
      </c>
      <c r="O10" s="755">
        <v>79375.600000000006</v>
      </c>
      <c r="P10" s="755">
        <v>79432.600000000006</v>
      </c>
      <c r="Q10" s="755">
        <v>79461.899999999994</v>
      </c>
      <c r="R10" s="755">
        <v>79499.3</v>
      </c>
      <c r="S10" s="755">
        <v>79499.3</v>
      </c>
      <c r="T10" s="755">
        <v>79528.600000000006</v>
      </c>
      <c r="U10" s="755">
        <v>79653.5</v>
      </c>
      <c r="V10" s="755">
        <v>79549.7</v>
      </c>
      <c r="W10" s="755">
        <v>79549.7</v>
      </c>
      <c r="X10" s="755">
        <v>79556.2</v>
      </c>
      <c r="Y10" s="755">
        <v>79556.2</v>
      </c>
      <c r="Z10" s="755">
        <v>79556.2</v>
      </c>
      <c r="AA10" s="755">
        <v>79333.5</v>
      </c>
      <c r="AB10" s="755">
        <v>79333.5</v>
      </c>
      <c r="AC10" s="755">
        <v>79335.899999999994</v>
      </c>
      <c r="AD10" s="755">
        <v>79335.899999999994</v>
      </c>
      <c r="AE10" s="755">
        <v>79335.899999999994</v>
      </c>
      <c r="AF10" s="755">
        <v>79343.199999999997</v>
      </c>
      <c r="AG10" s="755">
        <v>79393.8</v>
      </c>
      <c r="AH10" s="755">
        <v>79437.3</v>
      </c>
      <c r="AI10" s="755">
        <v>79437.3</v>
      </c>
      <c r="AJ10" s="755">
        <v>79437.3</v>
      </c>
      <c r="AK10" s="755">
        <v>79434.3</v>
      </c>
      <c r="AL10" s="755">
        <v>79431.600000000006</v>
      </c>
      <c r="AM10" s="755">
        <v>79486.7</v>
      </c>
      <c r="AN10" s="755">
        <v>79498.7</v>
      </c>
      <c r="AO10" s="755">
        <v>79498.7</v>
      </c>
      <c r="AP10" s="755">
        <v>79498.7</v>
      </c>
      <c r="AQ10" s="755">
        <v>79459.7</v>
      </c>
      <c r="AR10" s="755">
        <v>79459.7</v>
      </c>
      <c r="AS10" s="755">
        <v>79468.2</v>
      </c>
      <c r="AT10" s="755">
        <v>79468.2</v>
      </c>
      <c r="AU10" s="755">
        <v>79468.2</v>
      </c>
      <c r="AV10" s="755">
        <v>79468.2</v>
      </c>
      <c r="AW10" s="755">
        <v>79590.2</v>
      </c>
      <c r="AX10" s="755">
        <v>79586.5</v>
      </c>
      <c r="AY10" s="755">
        <v>79587.100000000006</v>
      </c>
      <c r="AZ10" s="755">
        <v>79594.100000000006</v>
      </c>
      <c r="BA10" s="755">
        <v>79610.100000000006</v>
      </c>
      <c r="BB10" s="755">
        <v>79610.100000000006</v>
      </c>
      <c r="BC10" s="755">
        <v>79594.7</v>
      </c>
      <c r="BD10" s="755">
        <v>79628.600000000006</v>
      </c>
      <c r="BE10" s="759">
        <v>79630.899999999994</v>
      </c>
      <c r="BF10" s="759">
        <v>79527.600000000006</v>
      </c>
      <c r="BG10" s="759">
        <v>79531.600000000006</v>
      </c>
      <c r="BH10" s="759">
        <v>79533.600000000006</v>
      </c>
      <c r="BI10" s="759">
        <v>79533.600000000006</v>
      </c>
      <c r="BJ10" s="759">
        <v>79550.399999999994</v>
      </c>
      <c r="BK10" s="759">
        <v>79569</v>
      </c>
      <c r="BL10" s="759">
        <v>79564</v>
      </c>
      <c r="BM10" s="759">
        <v>79631</v>
      </c>
      <c r="BN10" s="759">
        <v>79636.7</v>
      </c>
      <c r="BO10" s="759">
        <v>79647.100000000006</v>
      </c>
      <c r="BP10" s="759">
        <v>79653.3</v>
      </c>
      <c r="BQ10" s="759">
        <v>79775.5</v>
      </c>
      <c r="BR10" s="759">
        <v>79775.5</v>
      </c>
      <c r="BS10" s="759">
        <v>79775.5</v>
      </c>
      <c r="BT10" s="759">
        <v>79775.5</v>
      </c>
      <c r="BU10" s="759">
        <v>79775.5</v>
      </c>
      <c r="BV10" s="759">
        <v>79795.100000000006</v>
      </c>
    </row>
    <row r="11" spans="1:74" ht="12" customHeight="1" x14ac:dyDescent="0.25">
      <c r="A11" s="745" t="s">
        <v>1267</v>
      </c>
      <c r="B11" s="743" t="s">
        <v>94</v>
      </c>
      <c r="C11" s="755">
        <v>2493.5</v>
      </c>
      <c r="D11" s="755">
        <v>2523.5</v>
      </c>
      <c r="E11" s="755">
        <v>2523.5</v>
      </c>
      <c r="F11" s="755">
        <v>2523.5</v>
      </c>
      <c r="G11" s="755">
        <v>2523.5</v>
      </c>
      <c r="H11" s="755">
        <v>2523.5</v>
      </c>
      <c r="I11" s="755">
        <v>2523.5</v>
      </c>
      <c r="J11" s="755">
        <v>2523.5</v>
      </c>
      <c r="K11" s="755">
        <v>2539.6999999999998</v>
      </c>
      <c r="L11" s="755">
        <v>2541.5</v>
      </c>
      <c r="M11" s="755">
        <v>2541.5</v>
      </c>
      <c r="N11" s="755">
        <v>2541.5</v>
      </c>
      <c r="O11" s="755">
        <v>2516.6</v>
      </c>
      <c r="P11" s="755">
        <v>2516.6</v>
      </c>
      <c r="Q11" s="755">
        <v>2516.6</v>
      </c>
      <c r="R11" s="755">
        <v>2516.6</v>
      </c>
      <c r="S11" s="755">
        <v>2516.6</v>
      </c>
      <c r="T11" s="755">
        <v>2516.6</v>
      </c>
      <c r="U11" s="755">
        <v>2516.6</v>
      </c>
      <c r="V11" s="755">
        <v>2516.6</v>
      </c>
      <c r="W11" s="755">
        <v>2516.6</v>
      </c>
      <c r="X11" s="755">
        <v>2516.6</v>
      </c>
      <c r="Y11" s="755">
        <v>2516.6</v>
      </c>
      <c r="Z11" s="755">
        <v>2516.6</v>
      </c>
      <c r="AA11" s="755">
        <v>2508.6</v>
      </c>
      <c r="AB11" s="755">
        <v>2508.6</v>
      </c>
      <c r="AC11" s="755">
        <v>2448.6</v>
      </c>
      <c r="AD11" s="755">
        <v>2448.6</v>
      </c>
      <c r="AE11" s="755">
        <v>2448.6</v>
      </c>
      <c r="AF11" s="755">
        <v>2448.6</v>
      </c>
      <c r="AG11" s="755">
        <v>2448.6</v>
      </c>
      <c r="AH11" s="755">
        <v>2448.6</v>
      </c>
      <c r="AI11" s="755">
        <v>2448.6</v>
      </c>
      <c r="AJ11" s="755">
        <v>2448.6</v>
      </c>
      <c r="AK11" s="755">
        <v>2448.6</v>
      </c>
      <c r="AL11" s="755">
        <v>2485.6</v>
      </c>
      <c r="AM11" s="755">
        <v>2407</v>
      </c>
      <c r="AN11" s="755">
        <v>2407</v>
      </c>
      <c r="AO11" s="755">
        <v>2395.6999999999998</v>
      </c>
      <c r="AP11" s="755">
        <v>2395.6999999999998</v>
      </c>
      <c r="AQ11" s="755">
        <v>2395.6999999999998</v>
      </c>
      <c r="AR11" s="755">
        <v>2395.6999999999998</v>
      </c>
      <c r="AS11" s="755">
        <v>2395.6999999999998</v>
      </c>
      <c r="AT11" s="755">
        <v>2395.6999999999998</v>
      </c>
      <c r="AU11" s="755">
        <v>2395.6999999999998</v>
      </c>
      <c r="AV11" s="755">
        <v>2395.6999999999998</v>
      </c>
      <c r="AW11" s="755">
        <v>2395.6999999999998</v>
      </c>
      <c r="AX11" s="755">
        <v>2398.4</v>
      </c>
      <c r="AY11" s="755">
        <v>2394.6999999999998</v>
      </c>
      <c r="AZ11" s="755">
        <v>2394.6999999999998</v>
      </c>
      <c r="BA11" s="755">
        <v>2394.6999999999998</v>
      </c>
      <c r="BB11" s="755">
        <v>2402.6</v>
      </c>
      <c r="BC11" s="755">
        <v>2402.6</v>
      </c>
      <c r="BD11" s="755">
        <v>2402.6</v>
      </c>
      <c r="BE11" s="759">
        <v>2402.6</v>
      </c>
      <c r="BF11" s="759">
        <v>2402.6</v>
      </c>
      <c r="BG11" s="759">
        <v>2402.6</v>
      </c>
      <c r="BH11" s="759">
        <v>2402.6</v>
      </c>
      <c r="BI11" s="759">
        <v>2402.6</v>
      </c>
      <c r="BJ11" s="759">
        <v>2402.6</v>
      </c>
      <c r="BK11" s="759">
        <v>2402.6</v>
      </c>
      <c r="BL11" s="759">
        <v>2402.6</v>
      </c>
      <c r="BM11" s="759">
        <v>2402.6</v>
      </c>
      <c r="BN11" s="759">
        <v>2402.6</v>
      </c>
      <c r="BO11" s="759">
        <v>2402.6</v>
      </c>
      <c r="BP11" s="759">
        <v>2402.6</v>
      </c>
      <c r="BQ11" s="759">
        <v>2402.6</v>
      </c>
      <c r="BR11" s="759">
        <v>2402.6</v>
      </c>
      <c r="BS11" s="759">
        <v>2492.5</v>
      </c>
      <c r="BT11" s="759">
        <v>2492.5</v>
      </c>
      <c r="BU11" s="759">
        <v>2492.5</v>
      </c>
      <c r="BV11" s="759">
        <v>2517.5</v>
      </c>
    </row>
    <row r="12" spans="1:74" ht="12" customHeight="1" x14ac:dyDescent="0.25">
      <c r="A12" s="745" t="s">
        <v>1268</v>
      </c>
      <c r="B12" s="743" t="s">
        <v>1276</v>
      </c>
      <c r="C12" s="755">
        <v>10324.5</v>
      </c>
      <c r="D12" s="755">
        <v>10478.299999999999</v>
      </c>
      <c r="E12" s="755">
        <v>10523.9</v>
      </c>
      <c r="F12" s="755">
        <v>10590.2</v>
      </c>
      <c r="G12" s="755">
        <v>10783.9</v>
      </c>
      <c r="H12" s="755">
        <v>11054.8</v>
      </c>
      <c r="I12" s="755">
        <v>11130.7</v>
      </c>
      <c r="J12" s="755">
        <v>11361.3</v>
      </c>
      <c r="K12" s="755">
        <v>11465.1</v>
      </c>
      <c r="L12" s="755">
        <v>11571.6</v>
      </c>
      <c r="M12" s="755">
        <v>12003.6</v>
      </c>
      <c r="N12" s="755">
        <v>13374.2</v>
      </c>
      <c r="O12" s="755">
        <v>13920.1</v>
      </c>
      <c r="P12" s="755">
        <v>14064.8</v>
      </c>
      <c r="Q12" s="755">
        <v>14271.6</v>
      </c>
      <c r="R12" s="755">
        <v>14745.7</v>
      </c>
      <c r="S12" s="755">
        <v>14866.5</v>
      </c>
      <c r="T12" s="755">
        <v>15080.5</v>
      </c>
      <c r="U12" s="755">
        <v>15805.6</v>
      </c>
      <c r="V12" s="755">
        <v>16740.3</v>
      </c>
      <c r="W12" s="755">
        <v>17506.5</v>
      </c>
      <c r="X12" s="755">
        <v>17919</v>
      </c>
      <c r="Y12" s="755">
        <v>18633.8</v>
      </c>
      <c r="Z12" s="755">
        <v>21630.6</v>
      </c>
      <c r="AA12" s="755">
        <v>22017.8</v>
      </c>
      <c r="AB12" s="755">
        <v>22205.7</v>
      </c>
      <c r="AC12" s="755">
        <v>22590.799999999999</v>
      </c>
      <c r="AD12" s="755">
        <v>23113.5</v>
      </c>
      <c r="AE12" s="755">
        <v>23415</v>
      </c>
      <c r="AF12" s="755">
        <v>23624.1</v>
      </c>
      <c r="AG12" s="755">
        <v>23736.799999999999</v>
      </c>
      <c r="AH12" s="755">
        <v>23928.1</v>
      </c>
      <c r="AI12" s="755">
        <v>24134.3</v>
      </c>
      <c r="AJ12" s="755">
        <v>24466.799999999999</v>
      </c>
      <c r="AK12" s="755">
        <v>25020.3</v>
      </c>
      <c r="AL12" s="755">
        <v>26432.1</v>
      </c>
      <c r="AM12" s="755">
        <v>27425.4</v>
      </c>
      <c r="AN12" s="755">
        <v>27523.599999999999</v>
      </c>
      <c r="AO12" s="755">
        <v>28048.1</v>
      </c>
      <c r="AP12" s="755">
        <v>28316.5</v>
      </c>
      <c r="AQ12" s="755">
        <v>28742.3</v>
      </c>
      <c r="AR12" s="755">
        <v>28902.7</v>
      </c>
      <c r="AS12" s="755">
        <v>29028.1</v>
      </c>
      <c r="AT12" s="755">
        <v>29107</v>
      </c>
      <c r="AU12" s="755">
        <v>29423.3</v>
      </c>
      <c r="AV12" s="755">
        <v>29593.3</v>
      </c>
      <c r="AW12" s="755">
        <v>30124.400000000001</v>
      </c>
      <c r="AX12" s="755">
        <v>31525.8</v>
      </c>
      <c r="AY12" s="755">
        <v>32175.200000000001</v>
      </c>
      <c r="AZ12" s="755">
        <v>32366.5</v>
      </c>
      <c r="BA12" s="755">
        <v>32576.3</v>
      </c>
      <c r="BB12" s="755">
        <v>32605.1</v>
      </c>
      <c r="BC12" s="755">
        <v>32922.1</v>
      </c>
      <c r="BD12" s="755">
        <v>33436.800000000003</v>
      </c>
      <c r="BE12" s="759">
        <v>33634.1</v>
      </c>
      <c r="BF12" s="759">
        <v>33877</v>
      </c>
      <c r="BG12" s="759">
        <v>34264.1</v>
      </c>
      <c r="BH12" s="759">
        <v>34569.300000000003</v>
      </c>
      <c r="BI12" s="759">
        <v>34985.800000000003</v>
      </c>
      <c r="BJ12" s="759">
        <v>37275.5</v>
      </c>
      <c r="BK12" s="759">
        <v>38290.699999999997</v>
      </c>
      <c r="BL12" s="759">
        <v>38358.800000000003</v>
      </c>
      <c r="BM12" s="759">
        <v>38807.1</v>
      </c>
      <c r="BN12" s="759">
        <v>39035.5</v>
      </c>
      <c r="BO12" s="759">
        <v>39392.5</v>
      </c>
      <c r="BP12" s="759">
        <v>42190.5</v>
      </c>
      <c r="BQ12" s="759">
        <v>42395.5</v>
      </c>
      <c r="BR12" s="759">
        <v>42459.9</v>
      </c>
      <c r="BS12" s="759">
        <v>42880.4</v>
      </c>
      <c r="BT12" s="759">
        <v>43703.5</v>
      </c>
      <c r="BU12" s="759">
        <v>43968.5</v>
      </c>
      <c r="BV12" s="759">
        <v>46229.4</v>
      </c>
    </row>
    <row r="13" spans="1:74" ht="12" customHeight="1" x14ac:dyDescent="0.25">
      <c r="A13" s="745" t="s">
        <v>1269</v>
      </c>
      <c r="B13" s="743" t="s">
        <v>96</v>
      </c>
      <c r="C13" s="755">
        <v>65129.8</v>
      </c>
      <c r="D13" s="755">
        <v>65129.8</v>
      </c>
      <c r="E13" s="755">
        <v>65227.8</v>
      </c>
      <c r="F13" s="755">
        <v>66253.7</v>
      </c>
      <c r="G13" s="755">
        <v>66533.7</v>
      </c>
      <c r="H13" s="755">
        <v>66798.600000000006</v>
      </c>
      <c r="I13" s="755">
        <v>67101.2</v>
      </c>
      <c r="J13" s="755">
        <v>68694.8</v>
      </c>
      <c r="K13" s="755">
        <v>69003.3</v>
      </c>
      <c r="L13" s="755">
        <v>69888.2</v>
      </c>
      <c r="M13" s="755">
        <v>70128</v>
      </c>
      <c r="N13" s="755">
        <v>72486.3</v>
      </c>
      <c r="O13" s="755">
        <v>72972.800000000003</v>
      </c>
      <c r="P13" s="755">
        <v>72972.800000000003</v>
      </c>
      <c r="Q13" s="755">
        <v>73331.399999999994</v>
      </c>
      <c r="R13" s="755">
        <v>73493.7</v>
      </c>
      <c r="S13" s="755">
        <v>73767.5</v>
      </c>
      <c r="T13" s="755">
        <v>74187.899999999994</v>
      </c>
      <c r="U13" s="755">
        <v>74629.5</v>
      </c>
      <c r="V13" s="755">
        <v>74632.899999999994</v>
      </c>
      <c r="W13" s="755">
        <v>74755.899999999994</v>
      </c>
      <c r="X13" s="755">
        <v>75388.800000000003</v>
      </c>
      <c r="Y13" s="755">
        <v>76265.7</v>
      </c>
      <c r="Z13" s="755">
        <v>81198</v>
      </c>
      <c r="AA13" s="755">
        <v>81592.3</v>
      </c>
      <c r="AB13" s="755">
        <v>81841.399999999994</v>
      </c>
      <c r="AC13" s="755">
        <v>82919.199999999997</v>
      </c>
      <c r="AD13" s="755">
        <v>83070.399999999994</v>
      </c>
      <c r="AE13" s="755">
        <v>83222.899999999994</v>
      </c>
      <c r="AF13" s="755">
        <v>83378</v>
      </c>
      <c r="AG13" s="755">
        <v>83860</v>
      </c>
      <c r="AH13" s="755">
        <v>83860</v>
      </c>
      <c r="AI13" s="755">
        <v>84109.2</v>
      </c>
      <c r="AJ13" s="755">
        <v>84358.2</v>
      </c>
      <c r="AK13" s="755">
        <v>85322.1</v>
      </c>
      <c r="AL13" s="755">
        <v>87488.4</v>
      </c>
      <c r="AM13" s="755">
        <v>88221</v>
      </c>
      <c r="AN13" s="755">
        <v>88445.5</v>
      </c>
      <c r="AO13" s="755">
        <v>88445.5</v>
      </c>
      <c r="AP13" s="755">
        <v>88745.5</v>
      </c>
      <c r="AQ13" s="755">
        <v>88745.5</v>
      </c>
      <c r="AR13" s="755">
        <v>88894.5</v>
      </c>
      <c r="AS13" s="755">
        <v>89051.4</v>
      </c>
      <c r="AT13" s="755">
        <v>89133.4</v>
      </c>
      <c r="AU13" s="755">
        <v>89803.4</v>
      </c>
      <c r="AV13" s="755">
        <v>90140.7</v>
      </c>
      <c r="AW13" s="755">
        <v>90392</v>
      </c>
      <c r="AX13" s="755">
        <v>94295.6</v>
      </c>
      <c r="AY13" s="755">
        <v>95218.4</v>
      </c>
      <c r="AZ13" s="755">
        <v>95684.4</v>
      </c>
      <c r="BA13" s="755">
        <v>96540.2</v>
      </c>
      <c r="BB13" s="755">
        <v>96542</v>
      </c>
      <c r="BC13" s="755">
        <v>96934.399999999994</v>
      </c>
      <c r="BD13" s="755">
        <v>98179.3</v>
      </c>
      <c r="BE13" s="759">
        <v>98681</v>
      </c>
      <c r="BF13" s="759">
        <v>98709.4</v>
      </c>
      <c r="BG13" s="759">
        <v>100244</v>
      </c>
      <c r="BH13" s="759">
        <v>100515.4</v>
      </c>
      <c r="BI13" s="759">
        <v>100936.5</v>
      </c>
      <c r="BJ13" s="759">
        <v>107472.8</v>
      </c>
      <c r="BK13" s="759">
        <v>108234.2</v>
      </c>
      <c r="BL13" s="759">
        <v>108234.2</v>
      </c>
      <c r="BM13" s="759">
        <v>108776.6</v>
      </c>
      <c r="BN13" s="759">
        <v>108972.4</v>
      </c>
      <c r="BO13" s="759">
        <v>109325.9</v>
      </c>
      <c r="BP13" s="759">
        <v>110025.9</v>
      </c>
      <c r="BQ13" s="759">
        <v>110025.9</v>
      </c>
      <c r="BR13" s="759">
        <v>110329.3</v>
      </c>
      <c r="BS13" s="759">
        <v>111259.9</v>
      </c>
      <c r="BT13" s="759">
        <v>112409.7</v>
      </c>
      <c r="BU13" s="759">
        <v>113235.8</v>
      </c>
      <c r="BV13" s="759">
        <v>118320.4</v>
      </c>
    </row>
    <row r="14" spans="1:74" ht="12" customHeight="1" x14ac:dyDescent="0.25">
      <c r="A14" s="745"/>
      <c r="B14" s="744" t="s">
        <v>1277</v>
      </c>
      <c r="C14" s="744"/>
      <c r="D14" s="744"/>
      <c r="E14" s="744"/>
      <c r="F14" s="744"/>
      <c r="G14" s="744"/>
      <c r="H14" s="744"/>
      <c r="I14" s="744"/>
      <c r="J14" s="744"/>
      <c r="K14" s="744"/>
      <c r="L14" s="744"/>
      <c r="M14" s="744"/>
      <c r="N14" s="744"/>
      <c r="O14" s="744"/>
      <c r="P14" s="744"/>
      <c r="Q14" s="744"/>
      <c r="R14" s="744"/>
      <c r="S14" s="744"/>
      <c r="T14" s="744"/>
      <c r="U14" s="744"/>
      <c r="V14" s="744"/>
      <c r="W14" s="744"/>
      <c r="X14" s="744"/>
      <c r="Y14" s="744"/>
      <c r="Z14" s="744"/>
      <c r="AA14" s="744"/>
      <c r="AB14" s="744"/>
      <c r="AC14" s="744"/>
      <c r="AD14" s="744"/>
      <c r="AE14" s="744"/>
      <c r="AF14" s="744"/>
      <c r="AG14" s="744"/>
      <c r="AH14" s="744"/>
      <c r="AI14" s="744"/>
      <c r="AJ14" s="744"/>
      <c r="AK14" s="744"/>
      <c r="AL14" s="744"/>
      <c r="AM14" s="744"/>
      <c r="AN14" s="744"/>
      <c r="AO14" s="744"/>
      <c r="AP14" s="744"/>
      <c r="AQ14" s="744"/>
      <c r="AR14" s="744"/>
      <c r="AS14" s="744"/>
      <c r="AT14" s="744"/>
      <c r="AU14" s="744"/>
      <c r="AV14" s="744"/>
      <c r="AW14" s="744"/>
      <c r="AX14" s="744"/>
      <c r="AY14" s="744"/>
      <c r="AZ14" s="744"/>
      <c r="BA14" s="744"/>
      <c r="BB14" s="744"/>
      <c r="BC14" s="744"/>
      <c r="BD14" s="744"/>
      <c r="BE14" s="760"/>
      <c r="BF14" s="760"/>
      <c r="BG14" s="760"/>
      <c r="BH14" s="760"/>
      <c r="BI14" s="760"/>
      <c r="BJ14" s="760"/>
      <c r="BK14" s="760"/>
      <c r="BL14" s="760"/>
      <c r="BM14" s="760"/>
      <c r="BN14" s="760"/>
      <c r="BO14" s="760"/>
      <c r="BP14" s="760"/>
      <c r="BQ14" s="760"/>
      <c r="BR14" s="760"/>
      <c r="BS14" s="760"/>
      <c r="BT14" s="760"/>
      <c r="BU14" s="760"/>
      <c r="BV14" s="760"/>
    </row>
    <row r="15" spans="1:74" ht="12" customHeight="1" x14ac:dyDescent="0.25">
      <c r="A15" s="745" t="s">
        <v>1278</v>
      </c>
      <c r="B15" s="743" t="s">
        <v>1272</v>
      </c>
      <c r="C15" s="755">
        <v>6806.6</v>
      </c>
      <c r="D15" s="755">
        <v>6806.6</v>
      </c>
      <c r="E15" s="755">
        <v>6806.6</v>
      </c>
      <c r="F15" s="755">
        <v>6830.4</v>
      </c>
      <c r="G15" s="755">
        <v>6830.4</v>
      </c>
      <c r="H15" s="755">
        <v>6829.6</v>
      </c>
      <c r="I15" s="755">
        <v>6829.6</v>
      </c>
      <c r="J15" s="755">
        <v>6856.5</v>
      </c>
      <c r="K15" s="755">
        <v>6859.3</v>
      </c>
      <c r="L15" s="755">
        <v>6876.3</v>
      </c>
      <c r="M15" s="755">
        <v>6871.8</v>
      </c>
      <c r="N15" s="755">
        <v>6850.8</v>
      </c>
      <c r="O15" s="755">
        <v>6727.6</v>
      </c>
      <c r="P15" s="755">
        <v>6726.2</v>
      </c>
      <c r="Q15" s="755">
        <v>6717.3</v>
      </c>
      <c r="R15" s="755">
        <v>6714.3</v>
      </c>
      <c r="S15" s="755">
        <v>6714</v>
      </c>
      <c r="T15" s="755">
        <v>6713.6</v>
      </c>
      <c r="U15" s="755">
        <v>6713.4</v>
      </c>
      <c r="V15" s="755">
        <v>6712</v>
      </c>
      <c r="W15" s="755">
        <v>6712</v>
      </c>
      <c r="X15" s="755">
        <v>6712</v>
      </c>
      <c r="Y15" s="755">
        <v>6712</v>
      </c>
      <c r="Z15" s="755">
        <v>6657</v>
      </c>
      <c r="AA15" s="755">
        <v>6647.7</v>
      </c>
      <c r="AB15" s="755">
        <v>6645.1</v>
      </c>
      <c r="AC15" s="755">
        <v>6685.6</v>
      </c>
      <c r="AD15" s="755">
        <v>6685.6</v>
      </c>
      <c r="AE15" s="755">
        <v>6685.6</v>
      </c>
      <c r="AF15" s="755">
        <v>6689.6</v>
      </c>
      <c r="AG15" s="755">
        <v>6689.6</v>
      </c>
      <c r="AH15" s="755">
        <v>6689.4</v>
      </c>
      <c r="AI15" s="755">
        <v>6688.4</v>
      </c>
      <c r="AJ15" s="755">
        <v>6688.4</v>
      </c>
      <c r="AK15" s="755">
        <v>6688.4</v>
      </c>
      <c r="AL15" s="755">
        <v>6657.4</v>
      </c>
      <c r="AM15" s="755">
        <v>6716.6</v>
      </c>
      <c r="AN15" s="755">
        <v>6716.6</v>
      </c>
      <c r="AO15" s="755">
        <v>6684.1</v>
      </c>
      <c r="AP15" s="755">
        <v>6690.1</v>
      </c>
      <c r="AQ15" s="755">
        <v>6688.5</v>
      </c>
      <c r="AR15" s="755">
        <v>6677.9</v>
      </c>
      <c r="AS15" s="755">
        <v>6669.6</v>
      </c>
      <c r="AT15" s="755">
        <v>6665.5</v>
      </c>
      <c r="AU15" s="755">
        <v>6665.5</v>
      </c>
      <c r="AV15" s="755">
        <v>6665.5</v>
      </c>
      <c r="AW15" s="755">
        <v>6665.5</v>
      </c>
      <c r="AX15" s="755">
        <v>6665.1</v>
      </c>
      <c r="AY15" s="755">
        <v>6665.1</v>
      </c>
      <c r="AZ15" s="755">
        <v>6665.1</v>
      </c>
      <c r="BA15" s="755">
        <v>6597.4</v>
      </c>
      <c r="BB15" s="755">
        <v>6585</v>
      </c>
      <c r="BC15" s="755">
        <v>6586.4</v>
      </c>
      <c r="BD15" s="755">
        <v>6554.8</v>
      </c>
      <c r="BE15" s="759">
        <v>6554.8</v>
      </c>
      <c r="BF15" s="759">
        <v>6554.8</v>
      </c>
      <c r="BG15" s="759">
        <v>6554.8</v>
      </c>
      <c r="BH15" s="759">
        <v>6568.8</v>
      </c>
      <c r="BI15" s="759">
        <v>6568.8</v>
      </c>
      <c r="BJ15" s="759">
        <v>6576.8</v>
      </c>
      <c r="BK15" s="759">
        <v>6576.8</v>
      </c>
      <c r="BL15" s="759">
        <v>6576.8</v>
      </c>
      <c r="BM15" s="759">
        <v>6576.8</v>
      </c>
      <c r="BN15" s="759">
        <v>6576.8</v>
      </c>
      <c r="BO15" s="759">
        <v>6576.8</v>
      </c>
      <c r="BP15" s="759">
        <v>6576.8</v>
      </c>
      <c r="BQ15" s="759">
        <v>6576.8</v>
      </c>
      <c r="BR15" s="759">
        <v>6576.8</v>
      </c>
      <c r="BS15" s="759">
        <v>6576.8</v>
      </c>
      <c r="BT15" s="759">
        <v>6576.8</v>
      </c>
      <c r="BU15" s="759">
        <v>6576.8</v>
      </c>
      <c r="BV15" s="759">
        <v>6569</v>
      </c>
    </row>
    <row r="16" spans="1:74" ht="12" customHeight="1" x14ac:dyDescent="0.25">
      <c r="A16" s="745" t="s">
        <v>1279</v>
      </c>
      <c r="B16" s="743" t="s">
        <v>1273</v>
      </c>
      <c r="C16" s="755">
        <v>952.2</v>
      </c>
      <c r="D16" s="755">
        <v>952.2</v>
      </c>
      <c r="E16" s="755">
        <v>952.2</v>
      </c>
      <c r="F16" s="755">
        <v>945.5</v>
      </c>
      <c r="G16" s="755">
        <v>945.5</v>
      </c>
      <c r="H16" s="755">
        <v>944.7</v>
      </c>
      <c r="I16" s="755">
        <v>944.7</v>
      </c>
      <c r="J16" s="755">
        <v>944.4</v>
      </c>
      <c r="K16" s="755">
        <v>947.2</v>
      </c>
      <c r="L16" s="755">
        <v>947.2</v>
      </c>
      <c r="M16" s="755">
        <v>947.2</v>
      </c>
      <c r="N16" s="755">
        <v>947.2</v>
      </c>
      <c r="O16" s="755">
        <v>944.9</v>
      </c>
      <c r="P16" s="755">
        <v>944.9</v>
      </c>
      <c r="Q16" s="755">
        <v>943.8</v>
      </c>
      <c r="R16" s="755">
        <v>943.8</v>
      </c>
      <c r="S16" s="755">
        <v>943.5</v>
      </c>
      <c r="T16" s="755">
        <v>943.1</v>
      </c>
      <c r="U16" s="755">
        <v>942.9</v>
      </c>
      <c r="V16" s="755">
        <v>941.5</v>
      </c>
      <c r="W16" s="755">
        <v>941.5</v>
      </c>
      <c r="X16" s="755">
        <v>941.5</v>
      </c>
      <c r="Y16" s="755">
        <v>941.5</v>
      </c>
      <c r="Z16" s="755">
        <v>886.5</v>
      </c>
      <c r="AA16" s="755">
        <v>883.2</v>
      </c>
      <c r="AB16" s="755">
        <v>880.6</v>
      </c>
      <c r="AC16" s="755">
        <v>880.6</v>
      </c>
      <c r="AD16" s="755">
        <v>880.6</v>
      </c>
      <c r="AE16" s="755">
        <v>880.6</v>
      </c>
      <c r="AF16" s="755">
        <v>884.6</v>
      </c>
      <c r="AG16" s="755">
        <v>884.6</v>
      </c>
      <c r="AH16" s="755">
        <v>884.4</v>
      </c>
      <c r="AI16" s="755">
        <v>883.4</v>
      </c>
      <c r="AJ16" s="755">
        <v>883.4</v>
      </c>
      <c r="AK16" s="755">
        <v>883.4</v>
      </c>
      <c r="AL16" s="755">
        <v>872.4</v>
      </c>
      <c r="AM16" s="755">
        <v>854.5</v>
      </c>
      <c r="AN16" s="755">
        <v>854.5</v>
      </c>
      <c r="AO16" s="755">
        <v>854.5</v>
      </c>
      <c r="AP16" s="755">
        <v>854.5</v>
      </c>
      <c r="AQ16" s="755">
        <v>853.9</v>
      </c>
      <c r="AR16" s="755">
        <v>853.3</v>
      </c>
      <c r="AS16" s="755">
        <v>853.3</v>
      </c>
      <c r="AT16" s="755">
        <v>849.2</v>
      </c>
      <c r="AU16" s="755">
        <v>849.2</v>
      </c>
      <c r="AV16" s="755">
        <v>849.2</v>
      </c>
      <c r="AW16" s="755">
        <v>849.2</v>
      </c>
      <c r="AX16" s="755">
        <v>848.8</v>
      </c>
      <c r="AY16" s="755">
        <v>848.8</v>
      </c>
      <c r="AZ16" s="755">
        <v>848.8</v>
      </c>
      <c r="BA16" s="755">
        <v>848.8</v>
      </c>
      <c r="BB16" s="755">
        <v>848.8</v>
      </c>
      <c r="BC16" s="755">
        <v>850.2</v>
      </c>
      <c r="BD16" s="755">
        <v>850.2</v>
      </c>
      <c r="BE16" s="759">
        <v>850.2</v>
      </c>
      <c r="BF16" s="759">
        <v>850.2</v>
      </c>
      <c r="BG16" s="759">
        <v>850.2</v>
      </c>
      <c r="BH16" s="759">
        <v>864.2</v>
      </c>
      <c r="BI16" s="759">
        <v>864.2</v>
      </c>
      <c r="BJ16" s="759">
        <v>866.2</v>
      </c>
      <c r="BK16" s="759">
        <v>866.2</v>
      </c>
      <c r="BL16" s="759">
        <v>866.2</v>
      </c>
      <c r="BM16" s="759">
        <v>866.2</v>
      </c>
      <c r="BN16" s="759">
        <v>866.2</v>
      </c>
      <c r="BO16" s="759">
        <v>866.2</v>
      </c>
      <c r="BP16" s="759">
        <v>866.2</v>
      </c>
      <c r="BQ16" s="759">
        <v>866.2</v>
      </c>
      <c r="BR16" s="759">
        <v>866.2</v>
      </c>
      <c r="BS16" s="759">
        <v>866.2</v>
      </c>
      <c r="BT16" s="759">
        <v>866.2</v>
      </c>
      <c r="BU16" s="759">
        <v>866.2</v>
      </c>
      <c r="BV16" s="759">
        <v>866.2</v>
      </c>
    </row>
    <row r="17" spans="1:74" ht="12" customHeight="1" x14ac:dyDescent="0.25">
      <c r="A17" s="745" t="s">
        <v>1280</v>
      </c>
      <c r="B17" s="743" t="s">
        <v>1274</v>
      </c>
      <c r="C17" s="755">
        <v>5854.4</v>
      </c>
      <c r="D17" s="755">
        <v>5854.4</v>
      </c>
      <c r="E17" s="755">
        <v>5854.4</v>
      </c>
      <c r="F17" s="755">
        <v>5884.9</v>
      </c>
      <c r="G17" s="755">
        <v>5884.9</v>
      </c>
      <c r="H17" s="755">
        <v>5884.9</v>
      </c>
      <c r="I17" s="755">
        <v>5884.9</v>
      </c>
      <c r="J17" s="755">
        <v>5912.1</v>
      </c>
      <c r="K17" s="755">
        <v>5912.1</v>
      </c>
      <c r="L17" s="755">
        <v>5929.1</v>
      </c>
      <c r="M17" s="755">
        <v>5924.6</v>
      </c>
      <c r="N17" s="755">
        <v>5903.6</v>
      </c>
      <c r="O17" s="755">
        <v>5782.7</v>
      </c>
      <c r="P17" s="755">
        <v>5781.3</v>
      </c>
      <c r="Q17" s="755">
        <v>5773.5</v>
      </c>
      <c r="R17" s="755">
        <v>5770.5</v>
      </c>
      <c r="S17" s="755">
        <v>5770.5</v>
      </c>
      <c r="T17" s="755">
        <v>5770.5</v>
      </c>
      <c r="U17" s="755">
        <v>5770.5</v>
      </c>
      <c r="V17" s="755">
        <v>5770.5</v>
      </c>
      <c r="W17" s="755">
        <v>5770.5</v>
      </c>
      <c r="X17" s="755">
        <v>5770.5</v>
      </c>
      <c r="Y17" s="755">
        <v>5770.5</v>
      </c>
      <c r="Z17" s="755">
        <v>5770.5</v>
      </c>
      <c r="AA17" s="755">
        <v>5764.5</v>
      </c>
      <c r="AB17" s="755">
        <v>5764.5</v>
      </c>
      <c r="AC17" s="755">
        <v>5805</v>
      </c>
      <c r="AD17" s="755">
        <v>5805</v>
      </c>
      <c r="AE17" s="755">
        <v>5805</v>
      </c>
      <c r="AF17" s="755">
        <v>5805</v>
      </c>
      <c r="AG17" s="755">
        <v>5805</v>
      </c>
      <c r="AH17" s="755">
        <v>5805</v>
      </c>
      <c r="AI17" s="755">
        <v>5805</v>
      </c>
      <c r="AJ17" s="755">
        <v>5805</v>
      </c>
      <c r="AK17" s="755">
        <v>5805</v>
      </c>
      <c r="AL17" s="755">
        <v>5785</v>
      </c>
      <c r="AM17" s="755">
        <v>5862.1</v>
      </c>
      <c r="AN17" s="755">
        <v>5862.1</v>
      </c>
      <c r="AO17" s="755">
        <v>5829.6</v>
      </c>
      <c r="AP17" s="755">
        <v>5835.6</v>
      </c>
      <c r="AQ17" s="755">
        <v>5834.6</v>
      </c>
      <c r="AR17" s="755">
        <v>5824.6</v>
      </c>
      <c r="AS17" s="755">
        <v>5816.3</v>
      </c>
      <c r="AT17" s="755">
        <v>5816.3</v>
      </c>
      <c r="AU17" s="755">
        <v>5816.3</v>
      </c>
      <c r="AV17" s="755">
        <v>5816.3</v>
      </c>
      <c r="AW17" s="755">
        <v>5816.3</v>
      </c>
      <c r="AX17" s="755">
        <v>5816.3</v>
      </c>
      <c r="AY17" s="755">
        <v>5816.3</v>
      </c>
      <c r="AZ17" s="755">
        <v>5816.3</v>
      </c>
      <c r="BA17" s="755">
        <v>5748.6</v>
      </c>
      <c r="BB17" s="755">
        <v>5736.2</v>
      </c>
      <c r="BC17" s="755">
        <v>5736.2</v>
      </c>
      <c r="BD17" s="755">
        <v>5704.6</v>
      </c>
      <c r="BE17" s="759">
        <v>5704.6</v>
      </c>
      <c r="BF17" s="759">
        <v>5704.6</v>
      </c>
      <c r="BG17" s="759">
        <v>5704.6</v>
      </c>
      <c r="BH17" s="759">
        <v>5704.6</v>
      </c>
      <c r="BI17" s="759">
        <v>5704.6</v>
      </c>
      <c r="BJ17" s="759">
        <v>5710.6</v>
      </c>
      <c r="BK17" s="759">
        <v>5710.6</v>
      </c>
      <c r="BL17" s="759">
        <v>5710.6</v>
      </c>
      <c r="BM17" s="759">
        <v>5710.6</v>
      </c>
      <c r="BN17" s="759">
        <v>5710.6</v>
      </c>
      <c r="BO17" s="759">
        <v>5710.6</v>
      </c>
      <c r="BP17" s="759">
        <v>5710.6</v>
      </c>
      <c r="BQ17" s="759">
        <v>5710.6</v>
      </c>
      <c r="BR17" s="759">
        <v>5710.6</v>
      </c>
      <c r="BS17" s="759">
        <v>5710.6</v>
      </c>
      <c r="BT17" s="759">
        <v>5710.6</v>
      </c>
      <c r="BU17" s="759">
        <v>5710.6</v>
      </c>
      <c r="BV17" s="759">
        <v>5702.8</v>
      </c>
    </row>
    <row r="18" spans="1:74" ht="12" customHeight="1" x14ac:dyDescent="0.25">
      <c r="A18" s="745" t="s">
        <v>1281</v>
      </c>
      <c r="B18" s="743" t="s">
        <v>1275</v>
      </c>
      <c r="C18" s="755">
        <v>300.7</v>
      </c>
      <c r="D18" s="755">
        <v>300.7</v>
      </c>
      <c r="E18" s="755">
        <v>300.7</v>
      </c>
      <c r="F18" s="755">
        <v>300.7</v>
      </c>
      <c r="G18" s="755">
        <v>300.7</v>
      </c>
      <c r="H18" s="755">
        <v>300.7</v>
      </c>
      <c r="I18" s="755">
        <v>300.7</v>
      </c>
      <c r="J18" s="755">
        <v>300.7</v>
      </c>
      <c r="K18" s="755">
        <v>300.7</v>
      </c>
      <c r="L18" s="755">
        <v>300.7</v>
      </c>
      <c r="M18" s="755">
        <v>300.7</v>
      </c>
      <c r="N18" s="755">
        <v>300.7</v>
      </c>
      <c r="O18" s="755">
        <v>354.6</v>
      </c>
      <c r="P18" s="755">
        <v>354.6</v>
      </c>
      <c r="Q18" s="755">
        <v>354.6</v>
      </c>
      <c r="R18" s="755">
        <v>354.6</v>
      </c>
      <c r="S18" s="755">
        <v>355.8</v>
      </c>
      <c r="T18" s="755">
        <v>355.8</v>
      </c>
      <c r="U18" s="755">
        <v>355.8</v>
      </c>
      <c r="V18" s="755">
        <v>355.8</v>
      </c>
      <c r="W18" s="755">
        <v>356.7</v>
      </c>
      <c r="X18" s="755">
        <v>356.7</v>
      </c>
      <c r="Y18" s="755">
        <v>356.7</v>
      </c>
      <c r="Z18" s="755">
        <v>356.7</v>
      </c>
      <c r="AA18" s="755">
        <v>357.1</v>
      </c>
      <c r="AB18" s="755">
        <v>357.1</v>
      </c>
      <c r="AC18" s="755">
        <v>357.1</v>
      </c>
      <c r="AD18" s="755">
        <v>357.1</v>
      </c>
      <c r="AE18" s="755">
        <v>357.1</v>
      </c>
      <c r="AF18" s="755">
        <v>357.1</v>
      </c>
      <c r="AG18" s="755">
        <v>357.1</v>
      </c>
      <c r="AH18" s="755">
        <v>357.1</v>
      </c>
      <c r="AI18" s="755">
        <v>357.1</v>
      </c>
      <c r="AJ18" s="755">
        <v>357.1</v>
      </c>
      <c r="AK18" s="755">
        <v>357.1</v>
      </c>
      <c r="AL18" s="755">
        <v>357.1</v>
      </c>
      <c r="AM18" s="755">
        <v>283.60000000000002</v>
      </c>
      <c r="AN18" s="755">
        <v>283.60000000000002</v>
      </c>
      <c r="AO18" s="755">
        <v>283.60000000000002</v>
      </c>
      <c r="AP18" s="755">
        <v>283.60000000000002</v>
      </c>
      <c r="AQ18" s="755">
        <v>283.60000000000002</v>
      </c>
      <c r="AR18" s="755">
        <v>283.60000000000002</v>
      </c>
      <c r="AS18" s="755">
        <v>283.60000000000002</v>
      </c>
      <c r="AT18" s="755">
        <v>283.60000000000002</v>
      </c>
      <c r="AU18" s="755">
        <v>283.60000000000002</v>
      </c>
      <c r="AV18" s="755">
        <v>283.60000000000002</v>
      </c>
      <c r="AW18" s="755">
        <v>283.60000000000002</v>
      </c>
      <c r="AX18" s="755">
        <v>283.60000000000002</v>
      </c>
      <c r="AY18" s="755">
        <v>290.10000000000002</v>
      </c>
      <c r="AZ18" s="755">
        <v>290.10000000000002</v>
      </c>
      <c r="BA18" s="755">
        <v>290.10000000000002</v>
      </c>
      <c r="BB18" s="755">
        <v>290.10000000000002</v>
      </c>
      <c r="BC18" s="755">
        <v>290.10000000000002</v>
      </c>
      <c r="BD18" s="755">
        <v>290.10000000000002</v>
      </c>
      <c r="BE18" s="759">
        <v>290.10000000000002</v>
      </c>
      <c r="BF18" s="759">
        <v>290.10000000000002</v>
      </c>
      <c r="BG18" s="759">
        <v>290.10000000000002</v>
      </c>
      <c r="BH18" s="759">
        <v>290.10000000000002</v>
      </c>
      <c r="BI18" s="759">
        <v>290.10000000000002</v>
      </c>
      <c r="BJ18" s="759">
        <v>290.10000000000002</v>
      </c>
      <c r="BK18" s="759">
        <v>290.10000000000002</v>
      </c>
      <c r="BL18" s="759">
        <v>290.10000000000002</v>
      </c>
      <c r="BM18" s="759">
        <v>290.10000000000002</v>
      </c>
      <c r="BN18" s="759">
        <v>290.10000000000002</v>
      </c>
      <c r="BO18" s="759">
        <v>288.89999999999998</v>
      </c>
      <c r="BP18" s="759">
        <v>288.89999999999998</v>
      </c>
      <c r="BQ18" s="759">
        <v>288.89999999999998</v>
      </c>
      <c r="BR18" s="759">
        <v>288.89999999999998</v>
      </c>
      <c r="BS18" s="759">
        <v>288.89999999999998</v>
      </c>
      <c r="BT18" s="759">
        <v>288.89999999999998</v>
      </c>
      <c r="BU18" s="759">
        <v>288.89999999999998</v>
      </c>
      <c r="BV18" s="759">
        <v>288.89999999999998</v>
      </c>
    </row>
    <row r="19" spans="1:74" ht="12" customHeight="1" x14ac:dyDescent="0.25">
      <c r="A19" s="745" t="s">
        <v>1282</v>
      </c>
      <c r="B19" s="743" t="s">
        <v>1276</v>
      </c>
      <c r="C19" s="755">
        <v>240.4</v>
      </c>
      <c r="D19" s="755">
        <v>240.4</v>
      </c>
      <c r="E19" s="755">
        <v>255.9</v>
      </c>
      <c r="F19" s="755">
        <v>255.9</v>
      </c>
      <c r="G19" s="755">
        <v>275.8</v>
      </c>
      <c r="H19" s="755">
        <v>275.8</v>
      </c>
      <c r="I19" s="755">
        <v>275.8</v>
      </c>
      <c r="J19" s="755">
        <v>275.8</v>
      </c>
      <c r="K19" s="755">
        <v>276.8</v>
      </c>
      <c r="L19" s="755">
        <v>276.8</v>
      </c>
      <c r="M19" s="755">
        <v>276.8</v>
      </c>
      <c r="N19" s="755">
        <v>294.3</v>
      </c>
      <c r="O19" s="755">
        <v>309.3</v>
      </c>
      <c r="P19" s="755">
        <v>309.3</v>
      </c>
      <c r="Q19" s="755">
        <v>309.3</v>
      </c>
      <c r="R19" s="755">
        <v>311.2</v>
      </c>
      <c r="S19" s="755">
        <v>312.2</v>
      </c>
      <c r="T19" s="755">
        <v>313.7</v>
      </c>
      <c r="U19" s="755">
        <v>313.7</v>
      </c>
      <c r="V19" s="755">
        <v>315.7</v>
      </c>
      <c r="W19" s="755">
        <v>315.7</v>
      </c>
      <c r="X19" s="755">
        <v>316.10000000000002</v>
      </c>
      <c r="Y19" s="755">
        <v>316.10000000000002</v>
      </c>
      <c r="Z19" s="755">
        <v>320.2</v>
      </c>
      <c r="AA19" s="755">
        <v>321.89999999999998</v>
      </c>
      <c r="AB19" s="755">
        <v>321.89999999999998</v>
      </c>
      <c r="AC19" s="755">
        <v>321.89999999999998</v>
      </c>
      <c r="AD19" s="755">
        <v>321.89999999999998</v>
      </c>
      <c r="AE19" s="755">
        <v>325.89999999999998</v>
      </c>
      <c r="AF19" s="755">
        <v>340.3</v>
      </c>
      <c r="AG19" s="755">
        <v>340.3</v>
      </c>
      <c r="AH19" s="755">
        <v>340.3</v>
      </c>
      <c r="AI19" s="755">
        <v>340.3</v>
      </c>
      <c r="AJ19" s="755">
        <v>340.3</v>
      </c>
      <c r="AK19" s="755">
        <v>344.1</v>
      </c>
      <c r="AL19" s="755">
        <v>349.1</v>
      </c>
      <c r="AM19" s="755">
        <v>358.1</v>
      </c>
      <c r="AN19" s="755">
        <v>358.1</v>
      </c>
      <c r="AO19" s="755">
        <v>358.1</v>
      </c>
      <c r="AP19" s="755">
        <v>357.3</v>
      </c>
      <c r="AQ19" s="755">
        <v>361.8</v>
      </c>
      <c r="AR19" s="755">
        <v>364.9</v>
      </c>
      <c r="AS19" s="755">
        <v>364.9</v>
      </c>
      <c r="AT19" s="755">
        <v>369.9</v>
      </c>
      <c r="AU19" s="755">
        <v>372.4</v>
      </c>
      <c r="AV19" s="755">
        <v>372.4</v>
      </c>
      <c r="AW19" s="755">
        <v>372.4</v>
      </c>
      <c r="AX19" s="755">
        <v>377.9</v>
      </c>
      <c r="AY19" s="755">
        <v>377.9</v>
      </c>
      <c r="AZ19" s="755">
        <v>379.9</v>
      </c>
      <c r="BA19" s="755">
        <v>381.2</v>
      </c>
      <c r="BB19" s="755">
        <v>383.3</v>
      </c>
      <c r="BC19" s="755">
        <v>383.3</v>
      </c>
      <c r="BD19" s="755">
        <v>385.3</v>
      </c>
      <c r="BE19" s="759">
        <v>395.3</v>
      </c>
      <c r="BF19" s="759">
        <v>395.3</v>
      </c>
      <c r="BG19" s="759">
        <v>395.3</v>
      </c>
      <c r="BH19" s="759">
        <v>395.3</v>
      </c>
      <c r="BI19" s="759">
        <v>395.3</v>
      </c>
      <c r="BJ19" s="759">
        <v>397.1</v>
      </c>
      <c r="BK19" s="759">
        <v>397.1</v>
      </c>
      <c r="BL19" s="759">
        <v>397.1</v>
      </c>
      <c r="BM19" s="759">
        <v>397.1</v>
      </c>
      <c r="BN19" s="759">
        <v>397.1</v>
      </c>
      <c r="BO19" s="759">
        <v>397.8</v>
      </c>
      <c r="BP19" s="759">
        <v>399.9</v>
      </c>
      <c r="BQ19" s="759">
        <v>399.9</v>
      </c>
      <c r="BR19" s="759">
        <v>399.9</v>
      </c>
      <c r="BS19" s="759">
        <v>399.9</v>
      </c>
      <c r="BT19" s="759">
        <v>399.9</v>
      </c>
      <c r="BU19" s="759">
        <v>399.9</v>
      </c>
      <c r="BV19" s="759">
        <v>399.9</v>
      </c>
    </row>
    <row r="20" spans="1:74" ht="12" customHeight="1" x14ac:dyDescent="0.25">
      <c r="A20" s="745" t="s">
        <v>1283</v>
      </c>
      <c r="B20" s="743" t="s">
        <v>1284</v>
      </c>
      <c r="C20" s="756" t="s">
        <v>1323</v>
      </c>
      <c r="D20" s="756" t="s">
        <v>1323</v>
      </c>
      <c r="E20" s="756" t="s">
        <v>1323</v>
      </c>
      <c r="F20" s="756" t="s">
        <v>1323</v>
      </c>
      <c r="G20" s="756" t="s">
        <v>1323</v>
      </c>
      <c r="H20" s="756" t="s">
        <v>1323</v>
      </c>
      <c r="I20" s="756" t="s">
        <v>1323</v>
      </c>
      <c r="J20" s="756" t="s">
        <v>1323</v>
      </c>
      <c r="K20" s="756" t="s">
        <v>1323</v>
      </c>
      <c r="L20" s="756" t="s">
        <v>1323</v>
      </c>
      <c r="M20" s="756" t="s">
        <v>1323</v>
      </c>
      <c r="N20" s="756" t="s">
        <v>1323</v>
      </c>
      <c r="O20" s="755">
        <v>9865.6110000000008</v>
      </c>
      <c r="P20" s="755">
        <v>10123.085999999999</v>
      </c>
      <c r="Q20" s="755">
        <v>10440.244000000001</v>
      </c>
      <c r="R20" s="755">
        <v>10687.819</v>
      </c>
      <c r="S20" s="755">
        <v>10927.867</v>
      </c>
      <c r="T20" s="755">
        <v>11185.235000000001</v>
      </c>
      <c r="U20" s="755">
        <v>11385.334000000001</v>
      </c>
      <c r="V20" s="755">
        <v>11670.583000000001</v>
      </c>
      <c r="W20" s="755">
        <v>11913.282999999999</v>
      </c>
      <c r="X20" s="755">
        <v>12156.433000000001</v>
      </c>
      <c r="Y20" s="755">
        <v>12446.436</v>
      </c>
      <c r="Z20" s="755">
        <v>12765.071</v>
      </c>
      <c r="AA20" s="755">
        <v>12970.145</v>
      </c>
      <c r="AB20" s="755">
        <v>13271.998</v>
      </c>
      <c r="AC20" s="755">
        <v>13558.931</v>
      </c>
      <c r="AD20" s="755">
        <v>13815.096</v>
      </c>
      <c r="AE20" s="755">
        <v>14115.338</v>
      </c>
      <c r="AF20" s="755">
        <v>14401.791999999999</v>
      </c>
      <c r="AG20" s="755">
        <v>14670.808000000001</v>
      </c>
      <c r="AH20" s="755">
        <v>15018.726000000001</v>
      </c>
      <c r="AI20" s="755">
        <v>15216.331</v>
      </c>
      <c r="AJ20" s="755">
        <v>15456.589</v>
      </c>
      <c r="AK20" s="755">
        <v>15719.896000000001</v>
      </c>
      <c r="AL20" s="755">
        <v>16147.758</v>
      </c>
      <c r="AM20" s="755">
        <v>16496.169000000002</v>
      </c>
      <c r="AN20" s="755">
        <v>16757.657999999999</v>
      </c>
      <c r="AO20" s="755">
        <v>17047.968000000001</v>
      </c>
      <c r="AP20" s="755">
        <v>17306.288</v>
      </c>
      <c r="AQ20" s="755">
        <v>17600.737000000001</v>
      </c>
      <c r="AR20" s="755">
        <v>17887.425999999999</v>
      </c>
      <c r="AS20" s="755">
        <v>18145.822</v>
      </c>
      <c r="AT20" s="755">
        <v>18426.435000000001</v>
      </c>
      <c r="AU20" s="755">
        <v>18712.365000000002</v>
      </c>
      <c r="AV20" s="755">
        <v>19000.455000000002</v>
      </c>
      <c r="AW20" s="755">
        <v>19278.121999999999</v>
      </c>
      <c r="AX20" s="755">
        <v>19521.458999999999</v>
      </c>
      <c r="AY20" s="755">
        <v>19959.019</v>
      </c>
      <c r="AZ20" s="755">
        <v>20125.796999999999</v>
      </c>
      <c r="BA20" s="755">
        <v>20584.91</v>
      </c>
      <c r="BB20" s="755">
        <v>20884.645</v>
      </c>
      <c r="BC20" s="755">
        <v>21245.43</v>
      </c>
      <c r="BD20" s="755">
        <v>21584.27</v>
      </c>
      <c r="BE20" s="759">
        <v>21950.74</v>
      </c>
      <c r="BF20" s="759">
        <v>22312.52</v>
      </c>
      <c r="BG20" s="759">
        <v>22689.58</v>
      </c>
      <c r="BH20" s="759">
        <v>23070.28</v>
      </c>
      <c r="BI20" s="759">
        <v>23460.97</v>
      </c>
      <c r="BJ20" s="759">
        <v>23857.67</v>
      </c>
      <c r="BK20" s="759">
        <v>24263.4</v>
      </c>
      <c r="BL20" s="759">
        <v>24676.19</v>
      </c>
      <c r="BM20" s="759">
        <v>25097.31</v>
      </c>
      <c r="BN20" s="759">
        <v>25524.43</v>
      </c>
      <c r="BO20" s="759">
        <v>25963.09</v>
      </c>
      <c r="BP20" s="759">
        <v>26411.439999999999</v>
      </c>
      <c r="BQ20" s="759">
        <v>26869.87</v>
      </c>
      <c r="BR20" s="759">
        <v>27338.33</v>
      </c>
      <c r="BS20" s="759">
        <v>27817.13</v>
      </c>
      <c r="BT20" s="759">
        <v>28309.08</v>
      </c>
      <c r="BU20" s="759">
        <v>28807.200000000001</v>
      </c>
      <c r="BV20" s="759">
        <v>29314.17</v>
      </c>
    </row>
    <row r="21" spans="1:74" ht="12" customHeight="1" x14ac:dyDescent="0.25">
      <c r="A21" s="745" t="s">
        <v>1285</v>
      </c>
      <c r="B21" s="743" t="s">
        <v>1286</v>
      </c>
      <c r="C21" s="756" t="s">
        <v>1323</v>
      </c>
      <c r="D21" s="756" t="s">
        <v>1323</v>
      </c>
      <c r="E21" s="756" t="s">
        <v>1323</v>
      </c>
      <c r="F21" s="756" t="s">
        <v>1323</v>
      </c>
      <c r="G21" s="756" t="s">
        <v>1323</v>
      </c>
      <c r="H21" s="756" t="s">
        <v>1323</v>
      </c>
      <c r="I21" s="756" t="s">
        <v>1323</v>
      </c>
      <c r="J21" s="756" t="s">
        <v>1323</v>
      </c>
      <c r="K21" s="756" t="s">
        <v>1323</v>
      </c>
      <c r="L21" s="756" t="s">
        <v>1323</v>
      </c>
      <c r="M21" s="756" t="s">
        <v>1323</v>
      </c>
      <c r="N21" s="756" t="s">
        <v>1323</v>
      </c>
      <c r="O21" s="755">
        <v>5428.4889999999996</v>
      </c>
      <c r="P21" s="755">
        <v>5627.0910000000003</v>
      </c>
      <c r="Q21" s="755">
        <v>5852.6629999999996</v>
      </c>
      <c r="R21" s="755">
        <v>6051.107</v>
      </c>
      <c r="S21" s="755">
        <v>6238.683</v>
      </c>
      <c r="T21" s="755">
        <v>6432.3339999999998</v>
      </c>
      <c r="U21" s="755">
        <v>6592.866</v>
      </c>
      <c r="V21" s="755">
        <v>6785.84</v>
      </c>
      <c r="W21" s="755">
        <v>6957.6729999999998</v>
      </c>
      <c r="X21" s="755">
        <v>7147.0609999999997</v>
      </c>
      <c r="Y21" s="755">
        <v>7332.7569999999996</v>
      </c>
      <c r="Z21" s="755">
        <v>7527.01</v>
      </c>
      <c r="AA21" s="755">
        <v>7754.924</v>
      </c>
      <c r="AB21" s="755">
        <v>7946.3239999999996</v>
      </c>
      <c r="AC21" s="755">
        <v>8115.3429999999998</v>
      </c>
      <c r="AD21" s="755">
        <v>8269.3269999999993</v>
      </c>
      <c r="AE21" s="755">
        <v>8453.16</v>
      </c>
      <c r="AF21" s="755">
        <v>8618.19</v>
      </c>
      <c r="AG21" s="755">
        <v>8778.32</v>
      </c>
      <c r="AH21" s="755">
        <v>8961.2710000000006</v>
      </c>
      <c r="AI21" s="755">
        <v>9113.0169999999998</v>
      </c>
      <c r="AJ21" s="755">
        <v>9265.2009999999991</v>
      </c>
      <c r="AK21" s="755">
        <v>9429.8420000000006</v>
      </c>
      <c r="AL21" s="755">
        <v>9626.7999999999993</v>
      </c>
      <c r="AM21" s="755">
        <v>9818.4220000000005</v>
      </c>
      <c r="AN21" s="755">
        <v>9985.0529999999999</v>
      </c>
      <c r="AO21" s="755">
        <v>10155.353999999999</v>
      </c>
      <c r="AP21" s="755">
        <v>10313.942999999999</v>
      </c>
      <c r="AQ21" s="755">
        <v>10492.069</v>
      </c>
      <c r="AR21" s="755">
        <v>10659.957</v>
      </c>
      <c r="AS21" s="755">
        <v>10828.835999999999</v>
      </c>
      <c r="AT21" s="755">
        <v>11011.019</v>
      </c>
      <c r="AU21" s="755">
        <v>11178.785</v>
      </c>
      <c r="AV21" s="755">
        <v>11373.105</v>
      </c>
      <c r="AW21" s="755">
        <v>11552.402</v>
      </c>
      <c r="AX21" s="755">
        <v>11664.362999999999</v>
      </c>
      <c r="AY21" s="755">
        <v>11998.392</v>
      </c>
      <c r="AZ21" s="755">
        <v>12165.835999999999</v>
      </c>
      <c r="BA21" s="755">
        <v>12439.795</v>
      </c>
      <c r="BB21" s="755">
        <v>12615.453</v>
      </c>
      <c r="BC21" s="755">
        <v>12849.43</v>
      </c>
      <c r="BD21" s="755">
        <v>13059.52</v>
      </c>
      <c r="BE21" s="759">
        <v>13295.27</v>
      </c>
      <c r="BF21" s="759">
        <v>13524.32</v>
      </c>
      <c r="BG21" s="759">
        <v>13766.61</v>
      </c>
      <c r="BH21" s="759">
        <v>14010.47</v>
      </c>
      <c r="BI21" s="759">
        <v>14262.23</v>
      </c>
      <c r="BJ21" s="759">
        <v>14517.88</v>
      </c>
      <c r="BK21" s="759">
        <v>14780.38</v>
      </c>
      <c r="BL21" s="759">
        <v>15047.74</v>
      </c>
      <c r="BM21" s="759">
        <v>15321.22</v>
      </c>
      <c r="BN21" s="759">
        <v>15598.42</v>
      </c>
      <c r="BO21" s="759">
        <v>15884.87</v>
      </c>
      <c r="BP21" s="759">
        <v>16178.67</v>
      </c>
      <c r="BQ21" s="759">
        <v>16480.18</v>
      </c>
      <c r="BR21" s="759">
        <v>16789.310000000001</v>
      </c>
      <c r="BS21" s="759">
        <v>17106.349999999999</v>
      </c>
      <c r="BT21" s="759">
        <v>17434.04</v>
      </c>
      <c r="BU21" s="759">
        <v>17765.400000000001</v>
      </c>
      <c r="BV21" s="759">
        <v>18103.05</v>
      </c>
    </row>
    <row r="22" spans="1:74" ht="12" customHeight="1" x14ac:dyDescent="0.25">
      <c r="A22" s="745" t="s">
        <v>1287</v>
      </c>
      <c r="B22" s="743" t="s">
        <v>1288</v>
      </c>
      <c r="C22" s="756" t="s">
        <v>1323</v>
      </c>
      <c r="D22" s="756" t="s">
        <v>1323</v>
      </c>
      <c r="E22" s="756" t="s">
        <v>1323</v>
      </c>
      <c r="F22" s="756" t="s">
        <v>1323</v>
      </c>
      <c r="G22" s="756" t="s">
        <v>1323</v>
      </c>
      <c r="H22" s="756" t="s">
        <v>1323</v>
      </c>
      <c r="I22" s="756" t="s">
        <v>1323</v>
      </c>
      <c r="J22" s="756" t="s">
        <v>1323</v>
      </c>
      <c r="K22" s="756" t="s">
        <v>1323</v>
      </c>
      <c r="L22" s="756" t="s">
        <v>1323</v>
      </c>
      <c r="M22" s="756" t="s">
        <v>1323</v>
      </c>
      <c r="N22" s="756" t="s">
        <v>1323</v>
      </c>
      <c r="O22" s="755">
        <v>3419.799</v>
      </c>
      <c r="P22" s="755">
        <v>3458.288</v>
      </c>
      <c r="Q22" s="755">
        <v>3521.7759999999998</v>
      </c>
      <c r="R22" s="755">
        <v>3552.6030000000001</v>
      </c>
      <c r="S22" s="755">
        <v>3589.1410000000001</v>
      </c>
      <c r="T22" s="755">
        <v>3640.3980000000001</v>
      </c>
      <c r="U22" s="755">
        <v>3660.7379999999998</v>
      </c>
      <c r="V22" s="755">
        <v>3734.201</v>
      </c>
      <c r="W22" s="755">
        <v>3794.152</v>
      </c>
      <c r="X22" s="755">
        <v>3837.6219999999998</v>
      </c>
      <c r="Y22" s="755">
        <v>3930.7379999999998</v>
      </c>
      <c r="Z22" s="755">
        <v>4022.806</v>
      </c>
      <c r="AA22" s="755">
        <v>4071.5250000000001</v>
      </c>
      <c r="AB22" s="755">
        <v>4110.9089999999997</v>
      </c>
      <c r="AC22" s="755">
        <v>4203.6229999999996</v>
      </c>
      <c r="AD22" s="755">
        <v>4293.5730000000003</v>
      </c>
      <c r="AE22" s="755">
        <v>4381.8220000000001</v>
      </c>
      <c r="AF22" s="755">
        <v>4481.7510000000002</v>
      </c>
      <c r="AG22" s="755">
        <v>4565.3209999999999</v>
      </c>
      <c r="AH22" s="755">
        <v>4711.4549999999999</v>
      </c>
      <c r="AI22" s="755">
        <v>4738.4290000000001</v>
      </c>
      <c r="AJ22" s="755">
        <v>4826.6750000000002</v>
      </c>
      <c r="AK22" s="755">
        <v>4924.9470000000001</v>
      </c>
      <c r="AL22" s="755">
        <v>5155.8119999999999</v>
      </c>
      <c r="AM22" s="755">
        <v>5312.0829999999996</v>
      </c>
      <c r="AN22" s="755">
        <v>5398.4219999999996</v>
      </c>
      <c r="AO22" s="755">
        <v>5501.2420000000002</v>
      </c>
      <c r="AP22" s="755">
        <v>5580.1409999999996</v>
      </c>
      <c r="AQ22" s="755">
        <v>5676.2449999999999</v>
      </c>
      <c r="AR22" s="755">
        <v>5777.9889999999996</v>
      </c>
      <c r="AS22" s="755">
        <v>5858.7529999999997</v>
      </c>
      <c r="AT22" s="755">
        <v>5945.2579999999998</v>
      </c>
      <c r="AU22" s="755">
        <v>6026.4210000000003</v>
      </c>
      <c r="AV22" s="755">
        <v>6105.2219999999998</v>
      </c>
      <c r="AW22" s="755">
        <v>6176.0420000000004</v>
      </c>
      <c r="AX22" s="755">
        <v>6285.7879999999996</v>
      </c>
      <c r="AY22" s="755">
        <v>6379.634</v>
      </c>
      <c r="AZ22" s="755">
        <v>6369.652</v>
      </c>
      <c r="BA22" s="755">
        <v>6532.9639999999999</v>
      </c>
      <c r="BB22" s="755">
        <v>6627.2370000000001</v>
      </c>
      <c r="BC22" s="755">
        <v>6733.4549999999999</v>
      </c>
      <c r="BD22" s="755">
        <v>6841.44</v>
      </c>
      <c r="BE22" s="759">
        <v>6951.2190000000001</v>
      </c>
      <c r="BF22" s="759">
        <v>7062.8190000000004</v>
      </c>
      <c r="BG22" s="759">
        <v>7176.2690000000002</v>
      </c>
      <c r="BH22" s="759">
        <v>7291.5969999999998</v>
      </c>
      <c r="BI22" s="759">
        <v>7408.8310000000001</v>
      </c>
      <c r="BJ22" s="759">
        <v>7528</v>
      </c>
      <c r="BK22" s="759">
        <v>7649.1360000000004</v>
      </c>
      <c r="BL22" s="759">
        <v>7772.2659999999996</v>
      </c>
      <c r="BM22" s="759">
        <v>7897.4229999999998</v>
      </c>
      <c r="BN22" s="759">
        <v>8024.6379999999999</v>
      </c>
      <c r="BO22" s="759">
        <v>8153.9409999999998</v>
      </c>
      <c r="BP22" s="759">
        <v>8285.3649999999998</v>
      </c>
      <c r="BQ22" s="759">
        <v>8418.9419999999991</v>
      </c>
      <c r="BR22" s="759">
        <v>8554.7060000000001</v>
      </c>
      <c r="BS22" s="759">
        <v>8692.69</v>
      </c>
      <c r="BT22" s="759">
        <v>8832.9269999999997</v>
      </c>
      <c r="BU22" s="759">
        <v>8975.4529999999995</v>
      </c>
      <c r="BV22" s="759">
        <v>9120.3029999999999</v>
      </c>
    </row>
    <row r="23" spans="1:74" ht="12" customHeight="1" x14ac:dyDescent="0.25">
      <c r="A23" s="745" t="s">
        <v>1289</v>
      </c>
      <c r="B23" s="743" t="s">
        <v>1290</v>
      </c>
      <c r="C23" s="756" t="s">
        <v>1323</v>
      </c>
      <c r="D23" s="756" t="s">
        <v>1323</v>
      </c>
      <c r="E23" s="756" t="s">
        <v>1323</v>
      </c>
      <c r="F23" s="756" t="s">
        <v>1323</v>
      </c>
      <c r="G23" s="756" t="s">
        <v>1323</v>
      </c>
      <c r="H23" s="756" t="s">
        <v>1323</v>
      </c>
      <c r="I23" s="756" t="s">
        <v>1323</v>
      </c>
      <c r="J23" s="756" t="s">
        <v>1323</v>
      </c>
      <c r="K23" s="756" t="s">
        <v>1323</v>
      </c>
      <c r="L23" s="756" t="s">
        <v>1323</v>
      </c>
      <c r="M23" s="756" t="s">
        <v>1323</v>
      </c>
      <c r="N23" s="756" t="s">
        <v>1323</v>
      </c>
      <c r="O23" s="755">
        <v>1017.323</v>
      </c>
      <c r="P23" s="755">
        <v>1037.7070000000001</v>
      </c>
      <c r="Q23" s="755">
        <v>1065.8050000000001</v>
      </c>
      <c r="R23" s="755">
        <v>1084.1089999999999</v>
      </c>
      <c r="S23" s="755">
        <v>1100.0429999999999</v>
      </c>
      <c r="T23" s="755">
        <v>1112.5029999999999</v>
      </c>
      <c r="U23" s="755">
        <v>1131.73</v>
      </c>
      <c r="V23" s="755">
        <v>1150.5419999999999</v>
      </c>
      <c r="W23" s="755">
        <v>1161.4580000000001</v>
      </c>
      <c r="X23" s="755">
        <v>1171.75</v>
      </c>
      <c r="Y23" s="755">
        <v>1182.941</v>
      </c>
      <c r="Z23" s="755">
        <v>1215.2550000000001</v>
      </c>
      <c r="AA23" s="755">
        <v>1143.6969999999999</v>
      </c>
      <c r="AB23" s="755">
        <v>1214.7660000000001</v>
      </c>
      <c r="AC23" s="755">
        <v>1239.9649999999999</v>
      </c>
      <c r="AD23" s="755">
        <v>1252.1959999999999</v>
      </c>
      <c r="AE23" s="755">
        <v>1280.356</v>
      </c>
      <c r="AF23" s="755">
        <v>1301.8510000000001</v>
      </c>
      <c r="AG23" s="755">
        <v>1327.1669999999999</v>
      </c>
      <c r="AH23" s="755">
        <v>1346</v>
      </c>
      <c r="AI23" s="755">
        <v>1364.886</v>
      </c>
      <c r="AJ23" s="755">
        <v>1364.7139999999999</v>
      </c>
      <c r="AK23" s="755">
        <v>1365.107</v>
      </c>
      <c r="AL23" s="755">
        <v>1365.146</v>
      </c>
      <c r="AM23" s="755">
        <v>1365.664</v>
      </c>
      <c r="AN23" s="755">
        <v>1374.183</v>
      </c>
      <c r="AO23" s="755">
        <v>1391.3720000000001</v>
      </c>
      <c r="AP23" s="755">
        <v>1412.204</v>
      </c>
      <c r="AQ23" s="755">
        <v>1432.423</v>
      </c>
      <c r="AR23" s="755">
        <v>1449.48</v>
      </c>
      <c r="AS23" s="755">
        <v>1458.2329999999999</v>
      </c>
      <c r="AT23" s="755">
        <v>1470.1579999999999</v>
      </c>
      <c r="AU23" s="755">
        <v>1507.1590000000001</v>
      </c>
      <c r="AV23" s="755">
        <v>1522.1279999999999</v>
      </c>
      <c r="AW23" s="755">
        <v>1549.6780000000001</v>
      </c>
      <c r="AX23" s="755">
        <v>1571.308</v>
      </c>
      <c r="AY23" s="755">
        <v>1580.9929999999999</v>
      </c>
      <c r="AZ23" s="755">
        <v>1590.309</v>
      </c>
      <c r="BA23" s="755">
        <v>1612.1510000000001</v>
      </c>
      <c r="BB23" s="755">
        <v>1641.9549999999999</v>
      </c>
      <c r="BC23" s="755">
        <v>1662.5440000000001</v>
      </c>
      <c r="BD23" s="755">
        <v>1683.3109999999999</v>
      </c>
      <c r="BE23" s="759">
        <v>1704.258</v>
      </c>
      <c r="BF23" s="759">
        <v>1725.3879999999999</v>
      </c>
      <c r="BG23" s="759">
        <v>1746.7049999999999</v>
      </c>
      <c r="BH23" s="759">
        <v>1768.21</v>
      </c>
      <c r="BI23" s="759">
        <v>1789.9069999999999</v>
      </c>
      <c r="BJ23" s="759">
        <v>1811.799</v>
      </c>
      <c r="BK23" s="759">
        <v>1833.8879999999999</v>
      </c>
      <c r="BL23" s="759">
        <v>1856.1780000000001</v>
      </c>
      <c r="BM23" s="759">
        <v>1878.672</v>
      </c>
      <c r="BN23" s="759">
        <v>1901.373</v>
      </c>
      <c r="BO23" s="759">
        <v>1924.2840000000001</v>
      </c>
      <c r="BP23" s="759">
        <v>1947.4090000000001</v>
      </c>
      <c r="BQ23" s="759">
        <v>1970.749</v>
      </c>
      <c r="BR23" s="759">
        <v>1994.31</v>
      </c>
      <c r="BS23" s="759">
        <v>2018.095</v>
      </c>
      <c r="BT23" s="759">
        <v>2042.106</v>
      </c>
      <c r="BU23" s="759">
        <v>2066.3470000000002</v>
      </c>
      <c r="BV23" s="759">
        <v>2090.8220000000001</v>
      </c>
    </row>
    <row r="24" spans="1:74" ht="12" customHeight="1" x14ac:dyDescent="0.25">
      <c r="A24" s="745" t="s">
        <v>1291</v>
      </c>
      <c r="B24" s="743" t="s">
        <v>96</v>
      </c>
      <c r="C24" s="755">
        <v>79.599999999999994</v>
      </c>
      <c r="D24" s="755">
        <v>79.599999999999994</v>
      </c>
      <c r="E24" s="755">
        <v>79.599999999999994</v>
      </c>
      <c r="F24" s="755">
        <v>79.599999999999994</v>
      </c>
      <c r="G24" s="755">
        <v>79.599999999999994</v>
      </c>
      <c r="H24" s="755">
        <v>79.599999999999994</v>
      </c>
      <c r="I24" s="755">
        <v>79.599999999999994</v>
      </c>
      <c r="J24" s="755">
        <v>79.599999999999994</v>
      </c>
      <c r="K24" s="755">
        <v>79.599999999999994</v>
      </c>
      <c r="L24" s="755">
        <v>79.599999999999994</v>
      </c>
      <c r="M24" s="755">
        <v>79.599999999999994</v>
      </c>
      <c r="N24" s="755">
        <v>87.1</v>
      </c>
      <c r="O24" s="755">
        <v>88.6</v>
      </c>
      <c r="P24" s="755">
        <v>88.6</v>
      </c>
      <c r="Q24" s="755">
        <v>88.6</v>
      </c>
      <c r="R24" s="755">
        <v>88.6</v>
      </c>
      <c r="S24" s="755">
        <v>88.6</v>
      </c>
      <c r="T24" s="755">
        <v>88.6</v>
      </c>
      <c r="U24" s="755">
        <v>88.6</v>
      </c>
      <c r="V24" s="755">
        <v>88.6</v>
      </c>
      <c r="W24" s="755">
        <v>88.6</v>
      </c>
      <c r="X24" s="755">
        <v>88.6</v>
      </c>
      <c r="Y24" s="755">
        <v>88.6</v>
      </c>
      <c r="Z24" s="755">
        <v>88.6</v>
      </c>
      <c r="AA24" s="755">
        <v>92.7</v>
      </c>
      <c r="AB24" s="755">
        <v>92.7</v>
      </c>
      <c r="AC24" s="755">
        <v>94.2</v>
      </c>
      <c r="AD24" s="755">
        <v>94.2</v>
      </c>
      <c r="AE24" s="755">
        <v>94.2</v>
      </c>
      <c r="AF24" s="755">
        <v>92.6</v>
      </c>
      <c r="AG24" s="755">
        <v>92.6</v>
      </c>
      <c r="AH24" s="755">
        <v>92.6</v>
      </c>
      <c r="AI24" s="755">
        <v>92.6</v>
      </c>
      <c r="AJ24" s="755">
        <v>97.1</v>
      </c>
      <c r="AK24" s="755">
        <v>97.1</v>
      </c>
      <c r="AL24" s="755">
        <v>97.1</v>
      </c>
      <c r="AM24" s="755">
        <v>111.5</v>
      </c>
      <c r="AN24" s="755">
        <v>111.5</v>
      </c>
      <c r="AO24" s="755">
        <v>113</v>
      </c>
      <c r="AP24" s="755">
        <v>113</v>
      </c>
      <c r="AQ24" s="755">
        <v>110</v>
      </c>
      <c r="AR24" s="755">
        <v>110</v>
      </c>
      <c r="AS24" s="755">
        <v>113.4</v>
      </c>
      <c r="AT24" s="755">
        <v>113.4</v>
      </c>
      <c r="AU24" s="755">
        <v>116.4</v>
      </c>
      <c r="AV24" s="755">
        <v>116.4</v>
      </c>
      <c r="AW24" s="755">
        <v>116.4</v>
      </c>
      <c r="AX24" s="755">
        <v>116.4</v>
      </c>
      <c r="AY24" s="755">
        <v>116.4</v>
      </c>
      <c r="AZ24" s="755">
        <v>116.4</v>
      </c>
      <c r="BA24" s="755">
        <v>116.4</v>
      </c>
      <c r="BB24" s="755">
        <v>116.4</v>
      </c>
      <c r="BC24" s="755">
        <v>116.4</v>
      </c>
      <c r="BD24" s="755">
        <v>120.9</v>
      </c>
      <c r="BE24" s="759">
        <v>120.9</v>
      </c>
      <c r="BF24" s="759">
        <v>120.9</v>
      </c>
      <c r="BG24" s="759">
        <v>120.9</v>
      </c>
      <c r="BH24" s="759">
        <v>120.9</v>
      </c>
      <c r="BI24" s="759">
        <v>120.9</v>
      </c>
      <c r="BJ24" s="759">
        <v>120.9</v>
      </c>
      <c r="BK24" s="759">
        <v>120.9</v>
      </c>
      <c r="BL24" s="759">
        <v>120.9</v>
      </c>
      <c r="BM24" s="759">
        <v>120.9</v>
      </c>
      <c r="BN24" s="759">
        <v>120.9</v>
      </c>
      <c r="BO24" s="759">
        <v>120.9</v>
      </c>
      <c r="BP24" s="759">
        <v>120.9</v>
      </c>
      <c r="BQ24" s="759">
        <v>120.9</v>
      </c>
      <c r="BR24" s="759">
        <v>120.9</v>
      </c>
      <c r="BS24" s="759">
        <v>120.9</v>
      </c>
      <c r="BT24" s="759">
        <v>120.9</v>
      </c>
      <c r="BU24" s="759">
        <v>120.9</v>
      </c>
      <c r="BV24" s="759">
        <v>120.9</v>
      </c>
    </row>
    <row r="25" spans="1:74" ht="12" customHeight="1" x14ac:dyDescent="0.25">
      <c r="A25" s="745"/>
      <c r="B25" s="740"/>
      <c r="C25" s="744"/>
      <c r="D25" s="744"/>
      <c r="E25" s="744"/>
      <c r="F25" s="744"/>
      <c r="G25" s="744"/>
      <c r="H25" s="744"/>
      <c r="I25" s="744"/>
      <c r="J25" s="744"/>
      <c r="K25" s="744"/>
      <c r="L25" s="744"/>
      <c r="M25" s="744"/>
      <c r="N25" s="744"/>
      <c r="O25" s="744"/>
      <c r="P25" s="744"/>
      <c r="Q25" s="744"/>
      <c r="R25" s="757"/>
      <c r="S25" s="757"/>
      <c r="T25" s="757"/>
      <c r="U25" s="757"/>
      <c r="V25" s="757"/>
      <c r="W25" s="757"/>
      <c r="X25" s="757"/>
      <c r="Y25" s="757"/>
      <c r="Z25" s="757"/>
      <c r="AA25" s="757"/>
      <c r="AB25" s="757"/>
      <c r="AC25" s="757"/>
      <c r="AD25" s="757"/>
      <c r="AE25" s="757"/>
      <c r="AF25" s="757"/>
      <c r="AG25" s="757"/>
      <c r="AH25" s="757"/>
      <c r="AI25" s="757"/>
      <c r="AJ25" s="757"/>
      <c r="AK25" s="757"/>
      <c r="AL25" s="757"/>
      <c r="AM25" s="757"/>
      <c r="AN25" s="757"/>
      <c r="AO25" s="757"/>
      <c r="AP25" s="757"/>
      <c r="AQ25" s="757"/>
      <c r="AR25" s="757"/>
      <c r="AS25" s="757"/>
      <c r="AT25" s="757"/>
      <c r="AU25" s="757"/>
      <c r="AV25" s="757"/>
      <c r="AW25" s="757"/>
      <c r="AX25" s="757"/>
      <c r="AY25" s="757"/>
      <c r="AZ25" s="757"/>
      <c r="BA25" s="757"/>
      <c r="BB25" s="757"/>
      <c r="BC25" s="757"/>
      <c r="BE25" s="761"/>
      <c r="BF25" s="761"/>
      <c r="BG25" s="761"/>
      <c r="BH25" s="761"/>
      <c r="BI25" s="761"/>
      <c r="BJ25" s="761"/>
      <c r="BK25" s="761"/>
      <c r="BL25" s="761"/>
      <c r="BM25" s="761"/>
      <c r="BN25" s="761"/>
      <c r="BO25" s="761"/>
      <c r="BP25" s="761"/>
      <c r="BQ25" s="761"/>
      <c r="BR25" s="761"/>
      <c r="BS25" s="761"/>
      <c r="BT25" s="761"/>
      <c r="BU25" s="761"/>
      <c r="BV25" s="761"/>
    </row>
    <row r="26" spans="1:74" ht="12" customHeight="1" x14ac:dyDescent="0.25">
      <c r="A26" s="745"/>
      <c r="B26" s="744" t="s">
        <v>1292</v>
      </c>
      <c r="C26" s="744"/>
      <c r="D26" s="744"/>
      <c r="E26" s="744"/>
      <c r="F26" s="744"/>
      <c r="G26" s="744"/>
      <c r="H26" s="744"/>
      <c r="I26" s="744"/>
      <c r="J26" s="744"/>
      <c r="K26" s="744"/>
      <c r="L26" s="744"/>
      <c r="M26" s="744"/>
      <c r="N26" s="744"/>
      <c r="O26" s="744"/>
      <c r="P26" s="744"/>
      <c r="Q26" s="744"/>
      <c r="R26" s="757"/>
      <c r="S26" s="757"/>
      <c r="T26" s="757"/>
      <c r="U26" s="757"/>
      <c r="V26" s="757"/>
      <c r="W26" s="757"/>
      <c r="X26" s="757"/>
      <c r="Y26" s="757"/>
      <c r="Z26" s="757"/>
      <c r="AA26" s="757"/>
      <c r="AB26" s="757"/>
      <c r="AC26" s="757"/>
      <c r="AD26" s="757"/>
      <c r="AE26" s="757"/>
      <c r="AF26" s="757"/>
      <c r="AG26" s="757"/>
      <c r="AH26" s="757"/>
      <c r="AI26" s="757"/>
      <c r="AJ26" s="757"/>
      <c r="AK26" s="757"/>
      <c r="AL26" s="757"/>
      <c r="AM26" s="757"/>
      <c r="AN26" s="757"/>
      <c r="AO26" s="757"/>
      <c r="AP26" s="757"/>
      <c r="AQ26" s="757"/>
      <c r="AR26" s="757"/>
      <c r="AS26" s="757"/>
      <c r="AT26" s="757"/>
      <c r="AU26" s="757"/>
      <c r="AV26" s="757"/>
      <c r="AW26" s="757"/>
      <c r="AX26" s="757"/>
      <c r="AY26" s="757"/>
      <c r="AZ26" s="757"/>
      <c r="BA26" s="757"/>
      <c r="BB26" s="757"/>
      <c r="BC26" s="757"/>
      <c r="BE26" s="761"/>
      <c r="BF26" s="761"/>
      <c r="BG26" s="761"/>
      <c r="BH26" s="761"/>
      <c r="BI26" s="761"/>
      <c r="BJ26" s="761"/>
      <c r="BK26" s="761"/>
      <c r="BL26" s="761"/>
      <c r="BM26" s="761"/>
      <c r="BN26" s="761"/>
      <c r="BO26" s="761"/>
      <c r="BP26" s="761"/>
      <c r="BQ26" s="761"/>
      <c r="BR26" s="761"/>
      <c r="BS26" s="761"/>
      <c r="BT26" s="761"/>
      <c r="BU26" s="761"/>
      <c r="BV26" s="761"/>
    </row>
    <row r="27" spans="1:74" ht="12" customHeight="1" x14ac:dyDescent="0.25">
      <c r="A27" s="745"/>
      <c r="B27" s="744" t="s">
        <v>1271</v>
      </c>
      <c r="C27" s="744"/>
      <c r="D27" s="744"/>
      <c r="E27" s="744"/>
      <c r="F27" s="744"/>
      <c r="G27" s="744"/>
      <c r="H27" s="744"/>
      <c r="I27" s="744"/>
      <c r="J27" s="744"/>
      <c r="K27" s="744"/>
      <c r="L27" s="744"/>
      <c r="M27" s="744"/>
      <c r="N27" s="744"/>
      <c r="O27" s="744"/>
      <c r="P27" s="744"/>
      <c r="Q27" s="744"/>
      <c r="R27" s="757"/>
      <c r="S27" s="757"/>
      <c r="T27" s="757"/>
      <c r="U27" s="757"/>
      <c r="V27" s="757"/>
      <c r="W27" s="757"/>
      <c r="X27" s="757"/>
      <c r="Y27" s="757"/>
      <c r="Z27" s="757"/>
      <c r="AA27" s="757"/>
      <c r="AB27" s="757"/>
      <c r="AC27" s="757"/>
      <c r="AD27" s="757"/>
      <c r="AE27" s="757"/>
      <c r="AF27" s="757"/>
      <c r="AG27" s="757"/>
      <c r="AH27" s="757"/>
      <c r="AI27" s="757"/>
      <c r="AJ27" s="757"/>
      <c r="AK27" s="757"/>
      <c r="AL27" s="757"/>
      <c r="AM27" s="757"/>
      <c r="AN27" s="757"/>
      <c r="AO27" s="757"/>
      <c r="AP27" s="757"/>
      <c r="AQ27" s="757"/>
      <c r="AR27" s="757"/>
      <c r="AS27" s="757"/>
      <c r="AT27" s="757"/>
      <c r="AU27" s="757"/>
      <c r="AV27" s="757"/>
      <c r="AW27" s="757"/>
      <c r="AX27" s="757"/>
      <c r="AY27" s="757"/>
      <c r="AZ27" s="757"/>
      <c r="BA27" s="757"/>
      <c r="BB27" s="757"/>
      <c r="BC27" s="757"/>
      <c r="BE27" s="761"/>
      <c r="BF27" s="761"/>
      <c r="BG27" s="761"/>
      <c r="BH27" s="761"/>
      <c r="BI27" s="761"/>
      <c r="BJ27" s="761"/>
      <c r="BK27" s="761"/>
      <c r="BL27" s="761"/>
      <c r="BM27" s="761"/>
      <c r="BN27" s="761"/>
      <c r="BO27" s="761"/>
      <c r="BP27" s="761"/>
      <c r="BQ27" s="761"/>
      <c r="BR27" s="761"/>
      <c r="BS27" s="761"/>
      <c r="BT27" s="761"/>
      <c r="BU27" s="761"/>
      <c r="BV27" s="761"/>
    </row>
    <row r="28" spans="1:74" ht="12" customHeight="1" x14ac:dyDescent="0.25">
      <c r="A28" s="745" t="s">
        <v>1293</v>
      </c>
      <c r="B28" s="743" t="s">
        <v>1272</v>
      </c>
      <c r="C28" s="755">
        <v>87.669539032000003</v>
      </c>
      <c r="D28" s="755">
        <v>89.105446428999997</v>
      </c>
      <c r="E28" s="755">
        <v>84.532160967999999</v>
      </c>
      <c r="F28" s="755">
        <v>80.881458332999998</v>
      </c>
      <c r="G28" s="755">
        <v>83.080089999999998</v>
      </c>
      <c r="H28" s="755">
        <v>90.561086666999998</v>
      </c>
      <c r="I28" s="755">
        <v>96.899555805999995</v>
      </c>
      <c r="J28" s="755">
        <v>96.652301613000006</v>
      </c>
      <c r="K28" s="755">
        <v>89.397353667000004</v>
      </c>
      <c r="L28" s="755">
        <v>82.440146128999999</v>
      </c>
      <c r="M28" s="755">
        <v>90.734643000000005</v>
      </c>
      <c r="N28" s="755">
        <v>92.711557419000002</v>
      </c>
      <c r="O28" s="755">
        <v>86.848057741999995</v>
      </c>
      <c r="P28" s="755">
        <v>89.909287586000005</v>
      </c>
      <c r="Q28" s="755">
        <v>84.684338065000006</v>
      </c>
      <c r="R28" s="755">
        <v>79.478470999999999</v>
      </c>
      <c r="S28" s="755">
        <v>81.690486129000007</v>
      </c>
      <c r="T28" s="755">
        <v>87.001919000000001</v>
      </c>
      <c r="U28" s="755">
        <v>89.570271934999994</v>
      </c>
      <c r="V28" s="755">
        <v>92.572891935000001</v>
      </c>
      <c r="W28" s="755">
        <v>88.077946333</v>
      </c>
      <c r="X28" s="755">
        <v>76.039002257999996</v>
      </c>
      <c r="Y28" s="755">
        <v>88.109331333</v>
      </c>
      <c r="Z28" s="755">
        <v>92.324561613</v>
      </c>
      <c r="AA28" s="755">
        <v>91.454584194000006</v>
      </c>
      <c r="AB28" s="755">
        <v>88.701892142999995</v>
      </c>
      <c r="AC28" s="755">
        <v>89.039572258000007</v>
      </c>
      <c r="AD28" s="755">
        <v>81.314007333000006</v>
      </c>
      <c r="AE28" s="755">
        <v>81.652265161000003</v>
      </c>
      <c r="AF28" s="755">
        <v>86.931796667</v>
      </c>
      <c r="AG28" s="755">
        <v>88.769514516000001</v>
      </c>
      <c r="AH28" s="755">
        <v>89.642775161000003</v>
      </c>
      <c r="AI28" s="755">
        <v>83.643851333000001</v>
      </c>
      <c r="AJ28" s="755">
        <v>81.266027097000006</v>
      </c>
      <c r="AK28" s="755">
        <v>88.606989999999996</v>
      </c>
      <c r="AL28" s="755">
        <v>91.931872257999999</v>
      </c>
      <c r="AM28" s="755">
        <v>93.005491289999995</v>
      </c>
      <c r="AN28" s="755">
        <v>94.828203571000003</v>
      </c>
      <c r="AO28" s="755">
        <v>88.839060967999998</v>
      </c>
      <c r="AP28" s="755">
        <v>78.792008667000005</v>
      </c>
      <c r="AQ28" s="755">
        <v>83.761866452000007</v>
      </c>
      <c r="AR28" s="755">
        <v>91.066354000000004</v>
      </c>
      <c r="AS28" s="755">
        <v>88.582743547999996</v>
      </c>
      <c r="AT28" s="755">
        <v>86.969951289999997</v>
      </c>
      <c r="AU28" s="755">
        <v>81.253144667000001</v>
      </c>
      <c r="AV28" s="755">
        <v>81.313925806</v>
      </c>
      <c r="AW28" s="755">
        <v>82.907534666999993</v>
      </c>
      <c r="AX28" s="755">
        <v>82.662309355000005</v>
      </c>
      <c r="AY28" s="755">
        <v>87.008390968</v>
      </c>
      <c r="AZ28" s="755">
        <v>85.555806429</v>
      </c>
      <c r="BA28" s="755">
        <v>77.873066065000003</v>
      </c>
      <c r="BB28" s="755">
        <v>73.585997433000003</v>
      </c>
      <c r="BC28" s="755">
        <v>79.022469999999998</v>
      </c>
      <c r="BD28" s="755">
        <v>87.103160000000003</v>
      </c>
      <c r="BE28" s="759">
        <v>91.117710000000002</v>
      </c>
      <c r="BF28" s="759">
        <v>92.898510000000002</v>
      </c>
      <c r="BG28" s="759">
        <v>86.657790000000006</v>
      </c>
      <c r="BH28" s="759">
        <v>80.885180000000005</v>
      </c>
      <c r="BI28" s="759">
        <v>86.695840000000004</v>
      </c>
      <c r="BJ28" s="759">
        <v>89.400530000000003</v>
      </c>
      <c r="BK28" s="759">
        <v>85.045670000000001</v>
      </c>
      <c r="BL28" s="759">
        <v>86.482249999999993</v>
      </c>
      <c r="BM28" s="759">
        <v>84.726169999999996</v>
      </c>
      <c r="BN28" s="759">
        <v>79.427279999999996</v>
      </c>
      <c r="BO28" s="759">
        <v>81.392989999999998</v>
      </c>
      <c r="BP28" s="759">
        <v>87.934299999999993</v>
      </c>
      <c r="BQ28" s="759">
        <v>91.03192</v>
      </c>
      <c r="BR28" s="759">
        <v>92.087260000000001</v>
      </c>
      <c r="BS28" s="759">
        <v>86.762550000000005</v>
      </c>
      <c r="BT28" s="759">
        <v>80.766980000000004</v>
      </c>
      <c r="BU28" s="759">
        <v>86.367549999999994</v>
      </c>
      <c r="BV28" s="759">
        <v>89.706980000000001</v>
      </c>
    </row>
    <row r="29" spans="1:74" ht="12" customHeight="1" x14ac:dyDescent="0.25">
      <c r="A29" s="745" t="s">
        <v>1294</v>
      </c>
      <c r="B29" s="743" t="s">
        <v>1273</v>
      </c>
      <c r="C29" s="755">
        <v>45.504641612999997</v>
      </c>
      <c r="D29" s="755">
        <v>45.034616429000003</v>
      </c>
      <c r="E29" s="755">
        <v>44.942791290000002</v>
      </c>
      <c r="F29" s="755">
        <v>46.720292333000003</v>
      </c>
      <c r="G29" s="755">
        <v>47.822573871000003</v>
      </c>
      <c r="H29" s="755">
        <v>49.100847999999999</v>
      </c>
      <c r="I29" s="755">
        <v>52.863022258000001</v>
      </c>
      <c r="J29" s="755">
        <v>51.181651289999998</v>
      </c>
      <c r="K29" s="755">
        <v>49.368310000000001</v>
      </c>
      <c r="L29" s="755">
        <v>48.680927742000002</v>
      </c>
      <c r="M29" s="755">
        <v>52.163756667000001</v>
      </c>
      <c r="N29" s="755">
        <v>52.274097419</v>
      </c>
      <c r="O29" s="755">
        <v>48.063936452</v>
      </c>
      <c r="P29" s="755">
        <v>49.111476551999999</v>
      </c>
      <c r="Q29" s="755">
        <v>48.086021934999998</v>
      </c>
      <c r="R29" s="755">
        <v>50.038243667000003</v>
      </c>
      <c r="S29" s="755">
        <v>51.130771613</v>
      </c>
      <c r="T29" s="755">
        <v>50.522972000000003</v>
      </c>
      <c r="U29" s="755">
        <v>49.497171289999997</v>
      </c>
      <c r="V29" s="755">
        <v>50.210035484000002</v>
      </c>
      <c r="W29" s="755">
        <v>49.147840000000002</v>
      </c>
      <c r="X29" s="755">
        <v>45.341980645</v>
      </c>
      <c r="Y29" s="755">
        <v>52.568342332999997</v>
      </c>
      <c r="Z29" s="755">
        <v>52.527170968</v>
      </c>
      <c r="AA29" s="755">
        <v>53.09195871</v>
      </c>
      <c r="AB29" s="755">
        <v>50.805959285999997</v>
      </c>
      <c r="AC29" s="755">
        <v>49.808510968</v>
      </c>
      <c r="AD29" s="755">
        <v>48.822954666999998</v>
      </c>
      <c r="AE29" s="755">
        <v>50.125535806000002</v>
      </c>
      <c r="AF29" s="755">
        <v>50.500202000000002</v>
      </c>
      <c r="AG29" s="755">
        <v>48.790405161000002</v>
      </c>
      <c r="AH29" s="755">
        <v>48.636290967999997</v>
      </c>
      <c r="AI29" s="755">
        <v>47.390492000000002</v>
      </c>
      <c r="AJ29" s="755">
        <v>46.322779355000002</v>
      </c>
      <c r="AK29" s="755">
        <v>49.856300333</v>
      </c>
      <c r="AL29" s="755">
        <v>50.452005161000002</v>
      </c>
      <c r="AM29" s="755">
        <v>50.563997096999998</v>
      </c>
      <c r="AN29" s="755">
        <v>53.578396785999999</v>
      </c>
      <c r="AO29" s="755">
        <v>51.019119676999999</v>
      </c>
      <c r="AP29" s="755">
        <v>49.735833</v>
      </c>
      <c r="AQ29" s="755">
        <v>47.455624194000002</v>
      </c>
      <c r="AR29" s="755">
        <v>50.857714332999997</v>
      </c>
      <c r="AS29" s="755">
        <v>49.367228064999999</v>
      </c>
      <c r="AT29" s="755">
        <v>49.267409999999998</v>
      </c>
      <c r="AU29" s="755">
        <v>46.346944999999998</v>
      </c>
      <c r="AV29" s="755">
        <v>48.019765806000002</v>
      </c>
      <c r="AW29" s="755">
        <v>49.498837666999997</v>
      </c>
      <c r="AX29" s="755">
        <v>49.753949355000003</v>
      </c>
      <c r="AY29" s="755">
        <v>47.492931613000003</v>
      </c>
      <c r="AZ29" s="755">
        <v>47.203858214</v>
      </c>
      <c r="BA29" s="755">
        <v>46.230560838999999</v>
      </c>
      <c r="BB29" s="755">
        <v>44.828628967</v>
      </c>
      <c r="BC29" s="755">
        <v>46.424329999999998</v>
      </c>
      <c r="BD29" s="755">
        <v>47.91133</v>
      </c>
      <c r="BE29" s="759">
        <v>48.784880000000001</v>
      </c>
      <c r="BF29" s="759">
        <v>48.858820000000001</v>
      </c>
      <c r="BG29" s="759">
        <v>47.634120000000003</v>
      </c>
      <c r="BH29" s="759">
        <v>45.889539999999997</v>
      </c>
      <c r="BI29" s="759">
        <v>48.955469999999998</v>
      </c>
      <c r="BJ29" s="759">
        <v>49.341459999999998</v>
      </c>
      <c r="BK29" s="759">
        <v>46.905549999999998</v>
      </c>
      <c r="BL29" s="759">
        <v>47.191609999999997</v>
      </c>
      <c r="BM29" s="759">
        <v>47.182470000000002</v>
      </c>
      <c r="BN29" s="759">
        <v>47.16498</v>
      </c>
      <c r="BO29" s="759">
        <v>47.759860000000003</v>
      </c>
      <c r="BP29" s="759">
        <v>48.008920000000003</v>
      </c>
      <c r="BQ29" s="759">
        <v>48.506279999999997</v>
      </c>
      <c r="BR29" s="759">
        <v>48.340760000000003</v>
      </c>
      <c r="BS29" s="759">
        <v>47.03396</v>
      </c>
      <c r="BT29" s="759">
        <v>45.225009999999997</v>
      </c>
      <c r="BU29" s="759">
        <v>48.193420000000003</v>
      </c>
      <c r="BV29" s="759">
        <v>48.591839999999998</v>
      </c>
    </row>
    <row r="30" spans="1:74" ht="12" customHeight="1" x14ac:dyDescent="0.25">
      <c r="A30" s="745" t="s">
        <v>1295</v>
      </c>
      <c r="B30" s="743" t="s">
        <v>1274</v>
      </c>
      <c r="C30" s="755">
        <v>42.164897418999999</v>
      </c>
      <c r="D30" s="755">
        <v>44.070830000000001</v>
      </c>
      <c r="E30" s="755">
        <v>39.589369677000001</v>
      </c>
      <c r="F30" s="755">
        <v>34.161166000000001</v>
      </c>
      <c r="G30" s="755">
        <v>35.257516129000003</v>
      </c>
      <c r="H30" s="755">
        <v>41.460238666999999</v>
      </c>
      <c r="I30" s="755">
        <v>44.036533548000001</v>
      </c>
      <c r="J30" s="755">
        <v>45.470650323000001</v>
      </c>
      <c r="K30" s="755">
        <v>40.029043667000003</v>
      </c>
      <c r="L30" s="755">
        <v>33.759218386999997</v>
      </c>
      <c r="M30" s="755">
        <v>38.570886332999997</v>
      </c>
      <c r="N30" s="755">
        <v>40.437460000000002</v>
      </c>
      <c r="O30" s="755">
        <v>38.784121290000002</v>
      </c>
      <c r="P30" s="755">
        <v>40.797811033999999</v>
      </c>
      <c r="Q30" s="755">
        <v>36.598316128999997</v>
      </c>
      <c r="R30" s="755">
        <v>29.440227332999999</v>
      </c>
      <c r="S30" s="755">
        <v>30.559714516</v>
      </c>
      <c r="T30" s="755">
        <v>36.478946999999998</v>
      </c>
      <c r="U30" s="755">
        <v>40.073100644999997</v>
      </c>
      <c r="V30" s="755">
        <v>42.362856452000003</v>
      </c>
      <c r="W30" s="755">
        <v>38.930106332999998</v>
      </c>
      <c r="X30" s="755">
        <v>30.697021613</v>
      </c>
      <c r="Y30" s="755">
        <v>35.540989000000003</v>
      </c>
      <c r="Z30" s="755">
        <v>39.797390645</v>
      </c>
      <c r="AA30" s="755">
        <v>38.362625483999999</v>
      </c>
      <c r="AB30" s="755">
        <v>37.895932856999998</v>
      </c>
      <c r="AC30" s="755">
        <v>39.23106129</v>
      </c>
      <c r="AD30" s="755">
        <v>32.491052666999998</v>
      </c>
      <c r="AE30" s="755">
        <v>31.526729355000001</v>
      </c>
      <c r="AF30" s="755">
        <v>36.431594666999999</v>
      </c>
      <c r="AG30" s="755">
        <v>39.979109354999999</v>
      </c>
      <c r="AH30" s="755">
        <v>41.006484194000002</v>
      </c>
      <c r="AI30" s="755">
        <v>36.253359332999999</v>
      </c>
      <c r="AJ30" s="755">
        <v>34.943247741999997</v>
      </c>
      <c r="AK30" s="755">
        <v>38.750689667000003</v>
      </c>
      <c r="AL30" s="755">
        <v>41.479867097000003</v>
      </c>
      <c r="AM30" s="755">
        <v>42.441494194000001</v>
      </c>
      <c r="AN30" s="755">
        <v>41.249806786000001</v>
      </c>
      <c r="AO30" s="755">
        <v>37.819941290000003</v>
      </c>
      <c r="AP30" s="755">
        <v>29.056175667000002</v>
      </c>
      <c r="AQ30" s="755">
        <v>36.306242257999997</v>
      </c>
      <c r="AR30" s="755">
        <v>40.208639667</v>
      </c>
      <c r="AS30" s="755">
        <v>39.215515484000001</v>
      </c>
      <c r="AT30" s="755">
        <v>37.702541289999999</v>
      </c>
      <c r="AU30" s="755">
        <v>34.906199667000003</v>
      </c>
      <c r="AV30" s="755">
        <v>33.294159999999998</v>
      </c>
      <c r="AW30" s="755">
        <v>33.408696999999997</v>
      </c>
      <c r="AX30" s="755">
        <v>32.908360000000002</v>
      </c>
      <c r="AY30" s="755">
        <v>39.515459354999997</v>
      </c>
      <c r="AZ30" s="755">
        <v>38.351948213999997</v>
      </c>
      <c r="BA30" s="755">
        <v>31.642505226000001</v>
      </c>
      <c r="BB30" s="755">
        <v>28.757368466999999</v>
      </c>
      <c r="BC30" s="755">
        <v>32.598140000000001</v>
      </c>
      <c r="BD30" s="755">
        <v>39.19182</v>
      </c>
      <c r="BE30" s="759">
        <v>42.332819999999998</v>
      </c>
      <c r="BF30" s="759">
        <v>44.039700000000003</v>
      </c>
      <c r="BG30" s="759">
        <v>39.023670000000003</v>
      </c>
      <c r="BH30" s="759">
        <v>34.995640000000002</v>
      </c>
      <c r="BI30" s="759">
        <v>37.740380000000002</v>
      </c>
      <c r="BJ30" s="759">
        <v>40.059069999999998</v>
      </c>
      <c r="BK30" s="759">
        <v>38.140120000000003</v>
      </c>
      <c r="BL30" s="759">
        <v>39.290640000000003</v>
      </c>
      <c r="BM30" s="759">
        <v>37.543700000000001</v>
      </c>
      <c r="BN30" s="759">
        <v>32.262300000000003</v>
      </c>
      <c r="BO30" s="759">
        <v>33.633130000000001</v>
      </c>
      <c r="BP30" s="759">
        <v>39.925370000000001</v>
      </c>
      <c r="BQ30" s="759">
        <v>42.525640000000003</v>
      </c>
      <c r="BR30" s="759">
        <v>43.746499999999997</v>
      </c>
      <c r="BS30" s="759">
        <v>39.728580000000001</v>
      </c>
      <c r="BT30" s="759">
        <v>35.541969999999999</v>
      </c>
      <c r="BU30" s="759">
        <v>38.174120000000002</v>
      </c>
      <c r="BV30" s="759">
        <v>41.115139999999997</v>
      </c>
    </row>
    <row r="31" spans="1:74" ht="12" customHeight="1" x14ac:dyDescent="0.25">
      <c r="A31" s="745" t="s">
        <v>1296</v>
      </c>
      <c r="B31" s="743" t="s">
        <v>1275</v>
      </c>
      <c r="C31" s="755">
        <v>774.64563128999998</v>
      </c>
      <c r="D31" s="755">
        <v>792.10246036000001</v>
      </c>
      <c r="E31" s="755">
        <v>778.96744032000004</v>
      </c>
      <c r="F31" s="755">
        <v>744.35115332999999</v>
      </c>
      <c r="G31" s="755">
        <v>645.01380676999997</v>
      </c>
      <c r="H31" s="755">
        <v>676.553988</v>
      </c>
      <c r="I31" s="755">
        <v>674.06131289999996</v>
      </c>
      <c r="J31" s="755">
        <v>613.85539613000003</v>
      </c>
      <c r="K31" s="755">
        <v>533.83639966999999</v>
      </c>
      <c r="L31" s="755">
        <v>532.68520612999998</v>
      </c>
      <c r="M31" s="755">
        <v>640.06554332999997</v>
      </c>
      <c r="N31" s="755">
        <v>742.46820322999997</v>
      </c>
      <c r="O31" s="755">
        <v>821.41558065000004</v>
      </c>
      <c r="P31" s="755">
        <v>827.78718069000001</v>
      </c>
      <c r="Q31" s="755">
        <v>878.24658645</v>
      </c>
      <c r="R31" s="755">
        <v>857.82957366999995</v>
      </c>
      <c r="S31" s="755">
        <v>817.91646903000003</v>
      </c>
      <c r="T31" s="755">
        <v>770.84955000000002</v>
      </c>
      <c r="U31" s="755">
        <v>688.27955515999997</v>
      </c>
      <c r="V31" s="755">
        <v>627.67772967999997</v>
      </c>
      <c r="W31" s="755">
        <v>542.63057232999995</v>
      </c>
      <c r="X31" s="755">
        <v>555.78584612999998</v>
      </c>
      <c r="Y31" s="755">
        <v>624.04956566999999</v>
      </c>
      <c r="Z31" s="755">
        <v>722.26893226000004</v>
      </c>
      <c r="AA31" s="755">
        <v>859.19755386999998</v>
      </c>
      <c r="AB31" s="755">
        <v>839.74820785999998</v>
      </c>
      <c r="AC31" s="755">
        <v>939.54722516000004</v>
      </c>
      <c r="AD31" s="755">
        <v>974.03716732999999</v>
      </c>
      <c r="AE31" s="755">
        <v>1038.8743452000001</v>
      </c>
      <c r="AF31" s="755">
        <v>1002.7604357</v>
      </c>
      <c r="AG31" s="755">
        <v>850.41308193999998</v>
      </c>
      <c r="AH31" s="755">
        <v>701.31058710000002</v>
      </c>
      <c r="AI31" s="755">
        <v>632.59275032999994</v>
      </c>
      <c r="AJ31" s="755">
        <v>586.15417613</v>
      </c>
      <c r="AK31" s="755">
        <v>680.69504800000004</v>
      </c>
      <c r="AL31" s="755">
        <v>717.90284773999997</v>
      </c>
      <c r="AM31" s="755">
        <v>821.34171903000004</v>
      </c>
      <c r="AN31" s="755">
        <v>907.10224178999999</v>
      </c>
      <c r="AO31" s="755">
        <v>832.44233483999994</v>
      </c>
      <c r="AP31" s="755">
        <v>911.52879567000002</v>
      </c>
      <c r="AQ31" s="755">
        <v>976.87824129000001</v>
      </c>
      <c r="AR31" s="755">
        <v>927.25361099999998</v>
      </c>
      <c r="AS31" s="755">
        <v>770.40075161000004</v>
      </c>
      <c r="AT31" s="755">
        <v>686.35490031999996</v>
      </c>
      <c r="AU31" s="755">
        <v>618.24352066999995</v>
      </c>
      <c r="AV31" s="755">
        <v>601.68967128999998</v>
      </c>
      <c r="AW31" s="755">
        <v>734.41338800000005</v>
      </c>
      <c r="AX31" s="755">
        <v>760.50417258000004</v>
      </c>
      <c r="AY31" s="755">
        <v>788.01370870999995</v>
      </c>
      <c r="AZ31" s="755">
        <v>783.28226643000005</v>
      </c>
      <c r="BA31" s="755">
        <v>815.72237347999999</v>
      </c>
      <c r="BB31" s="755">
        <v>843.86286973000006</v>
      </c>
      <c r="BC31" s="755">
        <v>941.14041512999995</v>
      </c>
      <c r="BD31" s="755">
        <v>906.90869495000004</v>
      </c>
      <c r="BE31" s="759">
        <v>775.71289999999999</v>
      </c>
      <c r="BF31" s="759">
        <v>697.00059999999996</v>
      </c>
      <c r="BG31" s="759">
        <v>604.19960000000003</v>
      </c>
      <c r="BH31" s="759">
        <v>620.90060000000005</v>
      </c>
      <c r="BI31" s="759">
        <v>686.00630000000001</v>
      </c>
      <c r="BJ31" s="759">
        <v>738.65750000000003</v>
      </c>
      <c r="BK31" s="759">
        <v>786.15800000000002</v>
      </c>
      <c r="BL31" s="759">
        <v>730.57389999999998</v>
      </c>
      <c r="BM31" s="759">
        <v>778.6173</v>
      </c>
      <c r="BN31" s="759">
        <v>814.02149999999995</v>
      </c>
      <c r="BO31" s="759">
        <v>869.41340000000002</v>
      </c>
      <c r="BP31" s="759">
        <v>918.60879999999997</v>
      </c>
      <c r="BQ31" s="759">
        <v>858.29909999999995</v>
      </c>
      <c r="BR31" s="759">
        <v>733.22799999999995</v>
      </c>
      <c r="BS31" s="759">
        <v>617.29639999999995</v>
      </c>
      <c r="BT31" s="759">
        <v>616.78060000000005</v>
      </c>
      <c r="BU31" s="759">
        <v>675.94299999999998</v>
      </c>
      <c r="BV31" s="759">
        <v>759.97379999999998</v>
      </c>
    </row>
    <row r="32" spans="1:74" ht="12" customHeight="1" x14ac:dyDescent="0.25">
      <c r="A32" s="745" t="s">
        <v>1297</v>
      </c>
      <c r="B32" s="743" t="s">
        <v>1298</v>
      </c>
      <c r="C32" s="755">
        <v>43.932736452</v>
      </c>
      <c r="D32" s="755">
        <v>45.003540000000001</v>
      </c>
      <c r="E32" s="755">
        <v>44.967559354999999</v>
      </c>
      <c r="F32" s="755">
        <v>42.414259999999999</v>
      </c>
      <c r="G32" s="755">
        <v>44.843578065000003</v>
      </c>
      <c r="H32" s="755">
        <v>43.386921332999997</v>
      </c>
      <c r="I32" s="755">
        <v>43.765389999999996</v>
      </c>
      <c r="J32" s="755">
        <v>43.359441935</v>
      </c>
      <c r="K32" s="755">
        <v>40.095380667000001</v>
      </c>
      <c r="L32" s="755">
        <v>42.678458065000001</v>
      </c>
      <c r="M32" s="755">
        <v>44.454274333000001</v>
      </c>
      <c r="N32" s="755">
        <v>44.418981934999998</v>
      </c>
      <c r="O32" s="755">
        <v>42.967937419000002</v>
      </c>
      <c r="P32" s="755">
        <v>42.875302413999997</v>
      </c>
      <c r="Q32" s="755">
        <v>42.424471935</v>
      </c>
      <c r="R32" s="755">
        <v>40.298993666999998</v>
      </c>
      <c r="S32" s="755">
        <v>43.285173870999998</v>
      </c>
      <c r="T32" s="755">
        <v>41.713087332999997</v>
      </c>
      <c r="U32" s="755">
        <v>42.297266452000002</v>
      </c>
      <c r="V32" s="755">
        <v>42.718181289999997</v>
      </c>
      <c r="W32" s="755">
        <v>44.222527333000002</v>
      </c>
      <c r="X32" s="755">
        <v>43.650560968000001</v>
      </c>
      <c r="Y32" s="755">
        <v>45.461655667000002</v>
      </c>
      <c r="Z32" s="755">
        <v>46.899470968000003</v>
      </c>
      <c r="AA32" s="755">
        <v>44.599987419000001</v>
      </c>
      <c r="AB32" s="755">
        <v>44.245685356999999</v>
      </c>
      <c r="AC32" s="755">
        <v>44.661697742000001</v>
      </c>
      <c r="AD32" s="755">
        <v>44.559727000000002</v>
      </c>
      <c r="AE32" s="755">
        <v>41.401838386999998</v>
      </c>
      <c r="AF32" s="755">
        <v>40.464573000000001</v>
      </c>
      <c r="AG32" s="755">
        <v>43.722583548000003</v>
      </c>
      <c r="AH32" s="755">
        <v>43.388112903</v>
      </c>
      <c r="AI32" s="755">
        <v>43.232041332999998</v>
      </c>
      <c r="AJ32" s="755">
        <v>39.645459676999998</v>
      </c>
      <c r="AK32" s="755">
        <v>42.975232667</v>
      </c>
      <c r="AL32" s="755">
        <v>50.675089677000003</v>
      </c>
      <c r="AM32" s="755">
        <v>45.400248386999998</v>
      </c>
      <c r="AN32" s="755">
        <v>47.346689642999998</v>
      </c>
      <c r="AO32" s="755">
        <v>45.615766129000001</v>
      </c>
      <c r="AP32" s="755">
        <v>41.531317000000001</v>
      </c>
      <c r="AQ32" s="755">
        <v>46.268224515999997</v>
      </c>
      <c r="AR32" s="755">
        <v>45.636848667000002</v>
      </c>
      <c r="AS32" s="755">
        <v>46.314695161000003</v>
      </c>
      <c r="AT32" s="755">
        <v>46.088248387</v>
      </c>
      <c r="AU32" s="755">
        <v>46.265818332999999</v>
      </c>
      <c r="AV32" s="755">
        <v>43.444437741999998</v>
      </c>
      <c r="AW32" s="755">
        <v>46.576905332999999</v>
      </c>
      <c r="AX32" s="755">
        <v>48.448320645000003</v>
      </c>
      <c r="AY32" s="755">
        <v>45.610750645000003</v>
      </c>
      <c r="AZ32" s="755">
        <v>46.365147143000002</v>
      </c>
      <c r="BA32" s="755">
        <v>46.305877903000003</v>
      </c>
      <c r="BB32" s="755">
        <v>42.925407866999997</v>
      </c>
      <c r="BC32" s="755">
        <v>43.363619999999997</v>
      </c>
      <c r="BD32" s="755">
        <v>42.888089999999998</v>
      </c>
      <c r="BE32" s="759">
        <v>42.864319999999999</v>
      </c>
      <c r="BF32" s="759">
        <v>42.881329999999998</v>
      </c>
      <c r="BG32" s="759">
        <v>43.45449</v>
      </c>
      <c r="BH32" s="759">
        <v>42.560380000000002</v>
      </c>
      <c r="BI32" s="759">
        <v>44.45966</v>
      </c>
      <c r="BJ32" s="759">
        <v>44.46537</v>
      </c>
      <c r="BK32" s="759">
        <v>43.893459999999997</v>
      </c>
      <c r="BL32" s="759">
        <v>43.714419999999997</v>
      </c>
      <c r="BM32" s="759">
        <v>43.949069999999999</v>
      </c>
      <c r="BN32" s="759">
        <v>42.98471</v>
      </c>
      <c r="BO32" s="759">
        <v>43.407060000000001</v>
      </c>
      <c r="BP32" s="759">
        <v>42.919910000000002</v>
      </c>
      <c r="BQ32" s="759">
        <v>42.887630000000001</v>
      </c>
      <c r="BR32" s="759">
        <v>42.898400000000002</v>
      </c>
      <c r="BS32" s="759">
        <v>44.991880000000002</v>
      </c>
      <c r="BT32" s="759">
        <v>44.062950000000001</v>
      </c>
      <c r="BU32" s="759">
        <v>46.026310000000002</v>
      </c>
      <c r="BV32" s="759">
        <v>46.464210000000001</v>
      </c>
    </row>
    <row r="33" spans="1:74" ht="12" customHeight="1" x14ac:dyDescent="0.25">
      <c r="A33" s="745" t="s">
        <v>1299</v>
      </c>
      <c r="B33" s="743" t="s">
        <v>1276</v>
      </c>
      <c r="C33" s="755">
        <v>36.585473548000003</v>
      </c>
      <c r="D33" s="755">
        <v>52.11927</v>
      </c>
      <c r="E33" s="755">
        <v>65.720646129000002</v>
      </c>
      <c r="F33" s="755">
        <v>77.927199666999996</v>
      </c>
      <c r="G33" s="755">
        <v>79.228675160999998</v>
      </c>
      <c r="H33" s="755">
        <v>83.734214332999997</v>
      </c>
      <c r="I33" s="755">
        <v>83.208725161000004</v>
      </c>
      <c r="J33" s="755">
        <v>85.140890967999994</v>
      </c>
      <c r="K33" s="755">
        <v>72.591643332999993</v>
      </c>
      <c r="L33" s="755">
        <v>60.496674515999999</v>
      </c>
      <c r="M33" s="755">
        <v>56.718111999999998</v>
      </c>
      <c r="N33" s="755">
        <v>49.846796128999998</v>
      </c>
      <c r="O33" s="755">
        <v>47.038115161</v>
      </c>
      <c r="P33" s="755">
        <v>75.880881379000002</v>
      </c>
      <c r="Q33" s="755">
        <v>82.928109676999995</v>
      </c>
      <c r="R33" s="755">
        <v>94.370477332999997</v>
      </c>
      <c r="S33" s="755">
        <v>108.87104194</v>
      </c>
      <c r="T33" s="755">
        <v>113.92419767</v>
      </c>
      <c r="U33" s="755">
        <v>125.37022355000001</v>
      </c>
      <c r="V33" s="755">
        <v>126.0775771</v>
      </c>
      <c r="W33" s="755">
        <v>119.472632</v>
      </c>
      <c r="X33" s="755">
        <v>101.50332258</v>
      </c>
      <c r="Y33" s="755">
        <v>90.980193666999995</v>
      </c>
      <c r="Z33" s="755">
        <v>77.063442257999995</v>
      </c>
      <c r="AA33" s="755">
        <v>64.882917742000004</v>
      </c>
      <c r="AB33" s="755">
        <v>90.228339285999994</v>
      </c>
      <c r="AC33" s="755">
        <v>135.48919903000001</v>
      </c>
      <c r="AD33" s="755">
        <v>154.87008367000001</v>
      </c>
      <c r="AE33" s="755">
        <v>180.82211871000001</v>
      </c>
      <c r="AF33" s="755">
        <v>203.649787</v>
      </c>
      <c r="AG33" s="755">
        <v>183.54394871</v>
      </c>
      <c r="AH33" s="755">
        <v>173.35868128999999</v>
      </c>
      <c r="AI33" s="755">
        <v>168.63314532999999</v>
      </c>
      <c r="AJ33" s="755">
        <v>153.90305839000001</v>
      </c>
      <c r="AK33" s="755">
        <v>112.41202</v>
      </c>
      <c r="AL33" s="755">
        <v>108.30697386999999</v>
      </c>
      <c r="AM33" s="755">
        <v>108.85941097</v>
      </c>
      <c r="AN33" s="755">
        <v>145.43438964000001</v>
      </c>
      <c r="AO33" s="755">
        <v>166.16417838999999</v>
      </c>
      <c r="AP33" s="755">
        <v>206.11655467</v>
      </c>
      <c r="AQ33" s="755">
        <v>225.65802871</v>
      </c>
      <c r="AR33" s="755">
        <v>257.06952767000001</v>
      </c>
      <c r="AS33" s="755">
        <v>221.31306613000001</v>
      </c>
      <c r="AT33" s="755">
        <v>222.56658515999999</v>
      </c>
      <c r="AU33" s="755">
        <v>213.09980032999999</v>
      </c>
      <c r="AV33" s="755">
        <v>166.62587902999999</v>
      </c>
      <c r="AW33" s="755">
        <v>130.60753632999999</v>
      </c>
      <c r="AX33" s="755">
        <v>101.80924967999999</v>
      </c>
      <c r="AY33" s="755">
        <v>116.66101387</v>
      </c>
      <c r="AZ33" s="755">
        <v>138.37827321</v>
      </c>
      <c r="BA33" s="755">
        <v>192.21631339000001</v>
      </c>
      <c r="BB33" s="755">
        <v>229.51036843</v>
      </c>
      <c r="BC33" s="755">
        <v>248.05860000000001</v>
      </c>
      <c r="BD33" s="755">
        <v>268.30090000000001</v>
      </c>
      <c r="BE33" s="759">
        <v>244.45349999999999</v>
      </c>
      <c r="BF33" s="759">
        <v>248.6326</v>
      </c>
      <c r="BG33" s="759">
        <v>235.01920000000001</v>
      </c>
      <c r="BH33" s="759">
        <v>208.66319999999999</v>
      </c>
      <c r="BI33" s="759">
        <v>162.52180000000001</v>
      </c>
      <c r="BJ33" s="759">
        <v>141.6902</v>
      </c>
      <c r="BK33" s="759">
        <v>135.27369999999999</v>
      </c>
      <c r="BL33" s="759">
        <v>182.3793</v>
      </c>
      <c r="BM33" s="759">
        <v>232.5104</v>
      </c>
      <c r="BN33" s="759">
        <v>258.16480000000001</v>
      </c>
      <c r="BO33" s="759">
        <v>290.32260000000002</v>
      </c>
      <c r="BP33" s="759">
        <v>334.26859999999999</v>
      </c>
      <c r="BQ33" s="759">
        <v>307.13740000000001</v>
      </c>
      <c r="BR33" s="759">
        <v>309.92669999999998</v>
      </c>
      <c r="BS33" s="759">
        <v>291.19990000000001</v>
      </c>
      <c r="BT33" s="759">
        <v>263.4914</v>
      </c>
      <c r="BU33" s="759">
        <v>202.35499999999999</v>
      </c>
      <c r="BV33" s="759">
        <v>176.3905</v>
      </c>
    </row>
    <row r="34" spans="1:74" ht="12" customHeight="1" x14ac:dyDescent="0.25">
      <c r="A34" s="745" t="s">
        <v>1300</v>
      </c>
      <c r="B34" s="743" t="s">
        <v>1301</v>
      </c>
      <c r="C34" s="755">
        <v>488.58888516000002</v>
      </c>
      <c r="D34" s="755">
        <v>532.41565178999997</v>
      </c>
      <c r="E34" s="755">
        <v>493.32166354999998</v>
      </c>
      <c r="F34" s="755">
        <v>595.01529300000004</v>
      </c>
      <c r="G34" s="755">
        <v>552.78653548</v>
      </c>
      <c r="H34" s="755">
        <v>446.98553199999998</v>
      </c>
      <c r="I34" s="755">
        <v>440.82438547999999</v>
      </c>
      <c r="J34" s="755">
        <v>421.61836032000002</v>
      </c>
      <c r="K34" s="755">
        <v>465.36499566999998</v>
      </c>
      <c r="L34" s="755">
        <v>527.85582515999999</v>
      </c>
      <c r="M34" s="755">
        <v>655.43803500000001</v>
      </c>
      <c r="N34" s="755">
        <v>647.74718355000005</v>
      </c>
      <c r="O34" s="755">
        <v>595.06076773999996</v>
      </c>
      <c r="P34" s="755">
        <v>693.73911862</v>
      </c>
      <c r="Q34" s="755">
        <v>707.09006548000002</v>
      </c>
      <c r="R34" s="755">
        <v>692.69869767</v>
      </c>
      <c r="S34" s="755">
        <v>607.48352612999997</v>
      </c>
      <c r="T34" s="755">
        <v>542.994371</v>
      </c>
      <c r="U34" s="755">
        <v>567.90676902999996</v>
      </c>
      <c r="V34" s="755">
        <v>438.02674805999999</v>
      </c>
      <c r="W34" s="755">
        <v>546.35598500000003</v>
      </c>
      <c r="X34" s="755">
        <v>655.41744160999997</v>
      </c>
      <c r="Y34" s="755">
        <v>646.26066900000001</v>
      </c>
      <c r="Z34" s="755">
        <v>745.87159065000003</v>
      </c>
      <c r="AA34" s="755">
        <v>639.40507129000002</v>
      </c>
      <c r="AB34" s="755">
        <v>756.38948749999997</v>
      </c>
      <c r="AC34" s="755">
        <v>805.41476967999995</v>
      </c>
      <c r="AD34" s="755">
        <v>819.69927567000002</v>
      </c>
      <c r="AE34" s="755">
        <v>723.53042676999996</v>
      </c>
      <c r="AF34" s="755">
        <v>659.715868</v>
      </c>
      <c r="AG34" s="755">
        <v>514.45694742000001</v>
      </c>
      <c r="AH34" s="755">
        <v>439.07933484</v>
      </c>
      <c r="AI34" s="755">
        <v>594.66060800000002</v>
      </c>
      <c r="AJ34" s="755">
        <v>815.57877097000005</v>
      </c>
      <c r="AK34" s="755">
        <v>801.96512967000001</v>
      </c>
      <c r="AL34" s="755">
        <v>792.01370065000003</v>
      </c>
      <c r="AM34" s="755">
        <v>865.61246226000003</v>
      </c>
      <c r="AN34" s="755">
        <v>859.64438536</v>
      </c>
      <c r="AO34" s="755">
        <v>879.13055032</v>
      </c>
      <c r="AP34" s="755">
        <v>891.82400967000001</v>
      </c>
      <c r="AQ34" s="755">
        <v>760.57159677000004</v>
      </c>
      <c r="AR34" s="755">
        <v>811.76041733</v>
      </c>
      <c r="AS34" s="755">
        <v>515.96990418999997</v>
      </c>
      <c r="AT34" s="755">
        <v>629.36804902999995</v>
      </c>
      <c r="AU34" s="755">
        <v>598.55256233</v>
      </c>
      <c r="AV34" s="755">
        <v>681.34499968</v>
      </c>
      <c r="AW34" s="755">
        <v>747.69309599999997</v>
      </c>
      <c r="AX34" s="755">
        <v>799.97103676999996</v>
      </c>
      <c r="AY34" s="755">
        <v>810.87940031999995</v>
      </c>
      <c r="AZ34" s="755">
        <v>822.18833463999999</v>
      </c>
      <c r="BA34" s="755">
        <v>838.96317094000005</v>
      </c>
      <c r="BB34" s="755">
        <v>1006.121726</v>
      </c>
      <c r="BC34" s="755">
        <v>894.91409999999996</v>
      </c>
      <c r="BD34" s="755">
        <v>854.86720000000003</v>
      </c>
      <c r="BE34" s="759">
        <v>691.76409999999998</v>
      </c>
      <c r="BF34" s="759">
        <v>621.15470000000005</v>
      </c>
      <c r="BG34" s="759">
        <v>725.44799999999998</v>
      </c>
      <c r="BH34" s="759">
        <v>889.84320000000002</v>
      </c>
      <c r="BI34" s="759">
        <v>999.96730000000002</v>
      </c>
      <c r="BJ34" s="759">
        <v>971.14359999999999</v>
      </c>
      <c r="BK34" s="759">
        <v>992.15030000000002</v>
      </c>
      <c r="BL34" s="759">
        <v>1025.098</v>
      </c>
      <c r="BM34" s="759">
        <v>1094.454</v>
      </c>
      <c r="BN34" s="759">
        <v>1151.039</v>
      </c>
      <c r="BO34" s="759">
        <v>1028.5940000000001</v>
      </c>
      <c r="BP34" s="759">
        <v>974.85199999999998</v>
      </c>
      <c r="BQ34" s="759">
        <v>786.36369999999999</v>
      </c>
      <c r="BR34" s="759">
        <v>708.35760000000005</v>
      </c>
      <c r="BS34" s="759">
        <v>824.75609999999995</v>
      </c>
      <c r="BT34" s="759">
        <v>1019.4109999999999</v>
      </c>
      <c r="BU34" s="759">
        <v>1145.9860000000001</v>
      </c>
      <c r="BV34" s="759">
        <v>1085.0809999999999</v>
      </c>
    </row>
    <row r="35" spans="1:74" ht="12" customHeight="1" x14ac:dyDescent="0.25">
      <c r="A35" s="745"/>
      <c r="B35" s="744" t="s">
        <v>1277</v>
      </c>
      <c r="C35" s="744"/>
      <c r="D35" s="744"/>
      <c r="E35" s="744"/>
      <c r="F35" s="744"/>
      <c r="G35" s="744"/>
      <c r="H35" s="744"/>
      <c r="I35" s="744"/>
      <c r="J35" s="744"/>
      <c r="K35" s="744"/>
      <c r="L35" s="744"/>
      <c r="M35" s="744"/>
      <c r="N35" s="744"/>
      <c r="O35" s="744"/>
      <c r="P35" s="744"/>
      <c r="Q35" s="744"/>
      <c r="R35" s="744"/>
      <c r="S35" s="744"/>
      <c r="T35" s="744"/>
      <c r="U35" s="744"/>
      <c r="V35" s="744"/>
      <c r="W35" s="744"/>
      <c r="X35" s="744"/>
      <c r="Y35" s="744"/>
      <c r="Z35" s="744"/>
      <c r="AA35" s="744"/>
      <c r="AB35" s="744"/>
      <c r="AC35" s="744"/>
      <c r="AD35" s="744"/>
      <c r="AE35" s="744"/>
      <c r="AF35" s="744"/>
      <c r="AG35" s="744"/>
      <c r="AH35" s="744"/>
      <c r="AI35" s="744"/>
      <c r="AJ35" s="744"/>
      <c r="AK35" s="744"/>
      <c r="AL35" s="744"/>
      <c r="AM35" s="744"/>
      <c r="AN35" s="744"/>
      <c r="AO35" s="744"/>
      <c r="AP35" s="744"/>
      <c r="AQ35" s="744"/>
      <c r="AR35" s="744"/>
      <c r="AS35" s="744"/>
      <c r="AT35" s="744"/>
      <c r="AU35" s="744"/>
      <c r="AV35" s="744"/>
      <c r="AW35" s="744"/>
      <c r="AX35" s="744"/>
      <c r="AY35" s="744"/>
      <c r="AZ35" s="744"/>
      <c r="BA35" s="744"/>
      <c r="BB35" s="744"/>
      <c r="BC35" s="744"/>
      <c r="BD35" s="744"/>
      <c r="BE35" s="760"/>
      <c r="BF35" s="760"/>
      <c r="BG35" s="760"/>
      <c r="BH35" s="760"/>
      <c r="BI35" s="760"/>
      <c r="BJ35" s="760"/>
      <c r="BK35" s="760"/>
      <c r="BL35" s="760"/>
      <c r="BM35" s="760"/>
      <c r="BN35" s="760"/>
      <c r="BO35" s="760"/>
      <c r="BP35" s="760"/>
      <c r="BQ35" s="760"/>
      <c r="BR35" s="760"/>
      <c r="BS35" s="760"/>
      <c r="BT35" s="760"/>
      <c r="BU35" s="760"/>
      <c r="BV35" s="760"/>
    </row>
    <row r="36" spans="1:74" ht="12" customHeight="1" x14ac:dyDescent="0.25">
      <c r="A36" s="745" t="s">
        <v>1302</v>
      </c>
      <c r="B36" s="743" t="s">
        <v>1272</v>
      </c>
      <c r="C36" s="755">
        <v>87.867138065000006</v>
      </c>
      <c r="D36" s="755">
        <v>85.755869642999997</v>
      </c>
      <c r="E36" s="755">
        <v>82.213852903000003</v>
      </c>
      <c r="F36" s="755">
        <v>84.973880667000003</v>
      </c>
      <c r="G36" s="755">
        <v>82.615485160999995</v>
      </c>
      <c r="H36" s="755">
        <v>85.444905000000006</v>
      </c>
      <c r="I36" s="755">
        <v>90.044173225999998</v>
      </c>
      <c r="J36" s="755">
        <v>87.530528709999999</v>
      </c>
      <c r="K36" s="755">
        <v>85.796890667</v>
      </c>
      <c r="L36" s="755">
        <v>81.926635805999993</v>
      </c>
      <c r="M36" s="755">
        <v>86.592538332999993</v>
      </c>
      <c r="N36" s="755">
        <v>86.535071290000005</v>
      </c>
      <c r="O36" s="755">
        <v>87.178150645000002</v>
      </c>
      <c r="P36" s="755">
        <v>86.459406207000001</v>
      </c>
      <c r="Q36" s="755">
        <v>83.446302580999998</v>
      </c>
      <c r="R36" s="755">
        <v>79.804471667000001</v>
      </c>
      <c r="S36" s="755">
        <v>82.701045805999996</v>
      </c>
      <c r="T36" s="755">
        <v>86.599012999999999</v>
      </c>
      <c r="U36" s="755">
        <v>87.787956773999994</v>
      </c>
      <c r="V36" s="755">
        <v>87.50917871</v>
      </c>
      <c r="W36" s="755">
        <v>84.055154999999999</v>
      </c>
      <c r="X36" s="755">
        <v>81.031503548000003</v>
      </c>
      <c r="Y36" s="755">
        <v>87.972992667</v>
      </c>
      <c r="Z36" s="755">
        <v>87.028333548000006</v>
      </c>
      <c r="AA36" s="755">
        <v>84.453289677000001</v>
      </c>
      <c r="AB36" s="755">
        <v>85.588372143000001</v>
      </c>
      <c r="AC36" s="755">
        <v>82.275655483999998</v>
      </c>
      <c r="AD36" s="755">
        <v>82.139969667000003</v>
      </c>
      <c r="AE36" s="755">
        <v>81.197520323000006</v>
      </c>
      <c r="AF36" s="755">
        <v>87.561066332999999</v>
      </c>
      <c r="AG36" s="755">
        <v>89.173561934999995</v>
      </c>
      <c r="AH36" s="755">
        <v>89.735734839000003</v>
      </c>
      <c r="AI36" s="755">
        <v>82.700850000000003</v>
      </c>
      <c r="AJ36" s="755">
        <v>80.766040645000004</v>
      </c>
      <c r="AK36" s="755">
        <v>85.554282999999998</v>
      </c>
      <c r="AL36" s="755">
        <v>89.220497742000006</v>
      </c>
      <c r="AM36" s="755">
        <v>88.047301289999993</v>
      </c>
      <c r="AN36" s="755">
        <v>88.739302143000003</v>
      </c>
      <c r="AO36" s="755">
        <v>85.525243548000006</v>
      </c>
      <c r="AP36" s="755">
        <v>83.281142333000005</v>
      </c>
      <c r="AQ36" s="755">
        <v>87.005520967999999</v>
      </c>
      <c r="AR36" s="755">
        <v>87.597988666999996</v>
      </c>
      <c r="AS36" s="755">
        <v>88.437413871000004</v>
      </c>
      <c r="AT36" s="755">
        <v>86.164435161</v>
      </c>
      <c r="AU36" s="755">
        <v>82.707935332999995</v>
      </c>
      <c r="AV36" s="755">
        <v>81.359735806000003</v>
      </c>
      <c r="AW36" s="755">
        <v>84.951902666999999</v>
      </c>
      <c r="AX36" s="755">
        <v>86.340682258000001</v>
      </c>
      <c r="AY36" s="755">
        <v>83.442774838999995</v>
      </c>
      <c r="AZ36" s="755">
        <v>83.565128213999998</v>
      </c>
      <c r="BA36" s="755">
        <v>81.920930580999993</v>
      </c>
      <c r="BB36" s="755">
        <v>79.028000899999995</v>
      </c>
      <c r="BC36" s="755">
        <v>87.005520000000004</v>
      </c>
      <c r="BD36" s="755">
        <v>87.597989999999996</v>
      </c>
      <c r="BE36" s="759">
        <v>88.437420000000003</v>
      </c>
      <c r="BF36" s="759">
        <v>86.164439999999999</v>
      </c>
      <c r="BG36" s="759">
        <v>82.707939999999994</v>
      </c>
      <c r="BH36" s="759">
        <v>81.359740000000002</v>
      </c>
      <c r="BI36" s="759">
        <v>84.951909999999998</v>
      </c>
      <c r="BJ36" s="759">
        <v>86.340689999999995</v>
      </c>
      <c r="BK36" s="759">
        <v>83.442779999999999</v>
      </c>
      <c r="BL36" s="759">
        <v>83.565129999999996</v>
      </c>
      <c r="BM36" s="759">
        <v>81.920929999999998</v>
      </c>
      <c r="BN36" s="759">
        <v>79.028000000000006</v>
      </c>
      <c r="BO36" s="759">
        <v>87.005549999999999</v>
      </c>
      <c r="BP36" s="759">
        <v>87.597970000000004</v>
      </c>
      <c r="BQ36" s="759">
        <v>88.437420000000003</v>
      </c>
      <c r="BR36" s="759">
        <v>86.164439999999999</v>
      </c>
      <c r="BS36" s="759">
        <v>82.707939999999994</v>
      </c>
      <c r="BT36" s="759">
        <v>81.359740000000002</v>
      </c>
      <c r="BU36" s="759">
        <v>84.951909999999998</v>
      </c>
      <c r="BV36" s="759">
        <v>86.340689999999995</v>
      </c>
    </row>
    <row r="37" spans="1:74" ht="12" customHeight="1" x14ac:dyDescent="0.25">
      <c r="A37" s="745" t="s">
        <v>1303</v>
      </c>
      <c r="B37" s="743" t="s">
        <v>1273</v>
      </c>
      <c r="C37" s="755">
        <v>77.734065483999998</v>
      </c>
      <c r="D37" s="755">
        <v>76.355656070999999</v>
      </c>
      <c r="E37" s="755">
        <v>71.921558387000005</v>
      </c>
      <c r="F37" s="755">
        <v>74.052329</v>
      </c>
      <c r="G37" s="755">
        <v>72.413695484000002</v>
      </c>
      <c r="H37" s="755">
        <v>75.076522667000006</v>
      </c>
      <c r="I37" s="755">
        <v>78.753087097000005</v>
      </c>
      <c r="J37" s="755">
        <v>76.730671935000004</v>
      </c>
      <c r="K37" s="755">
        <v>74.982308333000006</v>
      </c>
      <c r="L37" s="755">
        <v>71.150958064999998</v>
      </c>
      <c r="M37" s="755">
        <v>75.358210333000002</v>
      </c>
      <c r="N37" s="755">
        <v>75.284815805999997</v>
      </c>
      <c r="O37" s="755">
        <v>77.353405160999998</v>
      </c>
      <c r="P37" s="755">
        <v>76.663916207</v>
      </c>
      <c r="Q37" s="755">
        <v>73.170486128999997</v>
      </c>
      <c r="R37" s="755">
        <v>69.459921667000003</v>
      </c>
      <c r="S37" s="755">
        <v>72.250842903000006</v>
      </c>
      <c r="T37" s="755">
        <v>77.306466333000003</v>
      </c>
      <c r="U37" s="755">
        <v>77.917148386999997</v>
      </c>
      <c r="V37" s="755">
        <v>77.709256773999996</v>
      </c>
      <c r="W37" s="755">
        <v>74.648477</v>
      </c>
      <c r="X37" s="755">
        <v>71.757252581000003</v>
      </c>
      <c r="Y37" s="755">
        <v>77.499739667</v>
      </c>
      <c r="Z37" s="755">
        <v>76.829975160999993</v>
      </c>
      <c r="AA37" s="755">
        <v>74.715646129000007</v>
      </c>
      <c r="AB37" s="755">
        <v>75.907274286000003</v>
      </c>
      <c r="AC37" s="755">
        <v>72.293825483999996</v>
      </c>
      <c r="AD37" s="755">
        <v>72.471619666999999</v>
      </c>
      <c r="AE37" s="755">
        <v>71.358009354999993</v>
      </c>
      <c r="AF37" s="755">
        <v>78.213498000000001</v>
      </c>
      <c r="AG37" s="755">
        <v>79.487701290000004</v>
      </c>
      <c r="AH37" s="755">
        <v>80.058484839000002</v>
      </c>
      <c r="AI37" s="755">
        <v>73.553342333000003</v>
      </c>
      <c r="AJ37" s="755">
        <v>71.688103548000001</v>
      </c>
      <c r="AK37" s="755">
        <v>75.591104666999996</v>
      </c>
      <c r="AL37" s="755">
        <v>79.114194194000007</v>
      </c>
      <c r="AM37" s="755">
        <v>78.807691934999994</v>
      </c>
      <c r="AN37" s="755">
        <v>79.436413213999998</v>
      </c>
      <c r="AO37" s="755">
        <v>76.225479355000004</v>
      </c>
      <c r="AP37" s="755">
        <v>74.135964999999999</v>
      </c>
      <c r="AQ37" s="755">
        <v>78.201606451999993</v>
      </c>
      <c r="AR37" s="755">
        <v>78.892517333000001</v>
      </c>
      <c r="AS37" s="755">
        <v>79.815566774000004</v>
      </c>
      <c r="AT37" s="755">
        <v>77.461069355000006</v>
      </c>
      <c r="AU37" s="755">
        <v>74.561853999999997</v>
      </c>
      <c r="AV37" s="755">
        <v>72.412935160999993</v>
      </c>
      <c r="AW37" s="755">
        <v>76.065044</v>
      </c>
      <c r="AX37" s="755">
        <v>77.225767418999993</v>
      </c>
      <c r="AY37" s="755">
        <v>74.331828709999996</v>
      </c>
      <c r="AZ37" s="755">
        <v>74.690396070999995</v>
      </c>
      <c r="BA37" s="755">
        <v>72.906085934999993</v>
      </c>
      <c r="BB37" s="755">
        <v>70.8296469</v>
      </c>
      <c r="BC37" s="755">
        <v>78.201610000000002</v>
      </c>
      <c r="BD37" s="755">
        <v>78.892520000000005</v>
      </c>
      <c r="BE37" s="759">
        <v>79.815569999999994</v>
      </c>
      <c r="BF37" s="759">
        <v>77.461070000000007</v>
      </c>
      <c r="BG37" s="759">
        <v>74.561859999999996</v>
      </c>
      <c r="BH37" s="759">
        <v>72.412940000000006</v>
      </c>
      <c r="BI37" s="759">
        <v>76.065049999999999</v>
      </c>
      <c r="BJ37" s="759">
        <v>77.225769999999997</v>
      </c>
      <c r="BK37" s="759">
        <v>74.331829999999997</v>
      </c>
      <c r="BL37" s="759">
        <v>74.690399999999997</v>
      </c>
      <c r="BM37" s="759">
        <v>72.906090000000006</v>
      </c>
      <c r="BN37" s="759">
        <v>70.829650000000001</v>
      </c>
      <c r="BO37" s="759">
        <v>78.201629999999994</v>
      </c>
      <c r="BP37" s="759">
        <v>78.892499999999998</v>
      </c>
      <c r="BQ37" s="759">
        <v>79.815569999999994</v>
      </c>
      <c r="BR37" s="759">
        <v>77.461070000000007</v>
      </c>
      <c r="BS37" s="759">
        <v>74.561859999999996</v>
      </c>
      <c r="BT37" s="759">
        <v>72.412940000000006</v>
      </c>
      <c r="BU37" s="759">
        <v>76.065049999999999</v>
      </c>
      <c r="BV37" s="759">
        <v>77.225769999999997</v>
      </c>
    </row>
    <row r="38" spans="1:74" ht="12" customHeight="1" x14ac:dyDescent="0.25">
      <c r="A38" s="745" t="s">
        <v>1304</v>
      </c>
      <c r="B38" s="743" t="s">
        <v>1274</v>
      </c>
      <c r="C38" s="755">
        <v>10.133072581</v>
      </c>
      <c r="D38" s="755">
        <v>9.4002135714000001</v>
      </c>
      <c r="E38" s="755">
        <v>10.292294516</v>
      </c>
      <c r="F38" s="755">
        <v>10.921551666999999</v>
      </c>
      <c r="G38" s="755">
        <v>10.201789677000001</v>
      </c>
      <c r="H38" s="755">
        <v>10.368382333</v>
      </c>
      <c r="I38" s="755">
        <v>11.291086129</v>
      </c>
      <c r="J38" s="755">
        <v>10.799856774</v>
      </c>
      <c r="K38" s="755">
        <v>10.814582333000001</v>
      </c>
      <c r="L38" s="755">
        <v>10.775677741999999</v>
      </c>
      <c r="M38" s="755">
        <v>11.234328</v>
      </c>
      <c r="N38" s="755">
        <v>11.250255484</v>
      </c>
      <c r="O38" s="755">
        <v>9.8247454838999992</v>
      </c>
      <c r="P38" s="755">
        <v>9.7954899999999991</v>
      </c>
      <c r="Q38" s="755">
        <v>10.275816452000001</v>
      </c>
      <c r="R38" s="755">
        <v>10.34455</v>
      </c>
      <c r="S38" s="755">
        <v>10.450202902999999</v>
      </c>
      <c r="T38" s="755">
        <v>9.2925466666999998</v>
      </c>
      <c r="U38" s="755">
        <v>9.8708083871000003</v>
      </c>
      <c r="V38" s="755">
        <v>9.7999219355000005</v>
      </c>
      <c r="W38" s="755">
        <v>9.4066779999999994</v>
      </c>
      <c r="X38" s="755">
        <v>9.2742509677000005</v>
      </c>
      <c r="Y38" s="755">
        <v>10.473253</v>
      </c>
      <c r="Z38" s="755">
        <v>10.198358387000001</v>
      </c>
      <c r="AA38" s="755">
        <v>9.7376435483999995</v>
      </c>
      <c r="AB38" s="755">
        <v>9.6810978570999993</v>
      </c>
      <c r="AC38" s="755">
        <v>9.9818300000000004</v>
      </c>
      <c r="AD38" s="755">
        <v>9.6683500000000002</v>
      </c>
      <c r="AE38" s="755">
        <v>9.8395109677000008</v>
      </c>
      <c r="AF38" s="755">
        <v>9.3475683332999999</v>
      </c>
      <c r="AG38" s="755">
        <v>9.6858606452</v>
      </c>
      <c r="AH38" s="755">
        <v>9.6772500000000008</v>
      </c>
      <c r="AI38" s="755">
        <v>9.1475076666999993</v>
      </c>
      <c r="AJ38" s="755">
        <v>9.0779370967999995</v>
      </c>
      <c r="AK38" s="755">
        <v>9.9631783333000001</v>
      </c>
      <c r="AL38" s="755">
        <v>10.106303548</v>
      </c>
      <c r="AM38" s="755">
        <v>9.2396093548000007</v>
      </c>
      <c r="AN38" s="755">
        <v>9.3028889285999998</v>
      </c>
      <c r="AO38" s="755">
        <v>9.2997641934999997</v>
      </c>
      <c r="AP38" s="755">
        <v>9.1451773332999995</v>
      </c>
      <c r="AQ38" s="755">
        <v>8.8039145161000008</v>
      </c>
      <c r="AR38" s="755">
        <v>8.7054713333000002</v>
      </c>
      <c r="AS38" s="755">
        <v>8.6218470967999998</v>
      </c>
      <c r="AT38" s="755">
        <v>8.7033658065000008</v>
      </c>
      <c r="AU38" s="755">
        <v>8.1460813332999997</v>
      </c>
      <c r="AV38" s="755">
        <v>8.9468006451999997</v>
      </c>
      <c r="AW38" s="755">
        <v>8.8868586667000002</v>
      </c>
      <c r="AX38" s="755">
        <v>9.1149148387000007</v>
      </c>
      <c r="AY38" s="755">
        <v>9.1109461290000002</v>
      </c>
      <c r="AZ38" s="755">
        <v>8.8747321428999992</v>
      </c>
      <c r="BA38" s="755">
        <v>9.0148446452000002</v>
      </c>
      <c r="BB38" s="755">
        <v>8.1983540000000001</v>
      </c>
      <c r="BC38" s="755">
        <v>8.8039149999999999</v>
      </c>
      <c r="BD38" s="755">
        <v>8.7054709999999993</v>
      </c>
      <c r="BE38" s="759">
        <v>8.6218470000000007</v>
      </c>
      <c r="BF38" s="759">
        <v>8.7033660000000008</v>
      </c>
      <c r="BG38" s="759">
        <v>8.1460810000000006</v>
      </c>
      <c r="BH38" s="759">
        <v>8.9468010000000007</v>
      </c>
      <c r="BI38" s="759">
        <v>8.8868589999999994</v>
      </c>
      <c r="BJ38" s="759">
        <v>9.1149149999999999</v>
      </c>
      <c r="BK38" s="759">
        <v>9.1109460000000002</v>
      </c>
      <c r="BL38" s="759">
        <v>8.8747319999999998</v>
      </c>
      <c r="BM38" s="759">
        <v>9.0148449999999993</v>
      </c>
      <c r="BN38" s="759">
        <v>8.1983540000000001</v>
      </c>
      <c r="BO38" s="759">
        <v>8.8039170000000002</v>
      </c>
      <c r="BP38" s="759">
        <v>8.70547</v>
      </c>
      <c r="BQ38" s="759">
        <v>8.6218470000000007</v>
      </c>
      <c r="BR38" s="759">
        <v>8.7033660000000008</v>
      </c>
      <c r="BS38" s="759">
        <v>8.1460810000000006</v>
      </c>
      <c r="BT38" s="759">
        <v>8.9468010000000007</v>
      </c>
      <c r="BU38" s="759">
        <v>8.8868589999999994</v>
      </c>
      <c r="BV38" s="759">
        <v>9.1149149999999999</v>
      </c>
    </row>
    <row r="39" spans="1:74" ht="12" customHeight="1" x14ac:dyDescent="0.25">
      <c r="A39" s="745" t="s">
        <v>1305</v>
      </c>
      <c r="B39" s="743" t="s">
        <v>1275</v>
      </c>
      <c r="C39" s="755">
        <v>4.0118999999999998</v>
      </c>
      <c r="D39" s="755">
        <v>3.8288082143</v>
      </c>
      <c r="E39" s="755">
        <v>4.2875383870999997</v>
      </c>
      <c r="F39" s="755">
        <v>4.6814080000000002</v>
      </c>
      <c r="G39" s="755">
        <v>4.1931348386999998</v>
      </c>
      <c r="H39" s="755">
        <v>3.9154640000000001</v>
      </c>
      <c r="I39" s="755">
        <v>3.8167854838999999</v>
      </c>
      <c r="J39" s="755">
        <v>2.9866916129000001</v>
      </c>
      <c r="K39" s="755">
        <v>2.6343320000000001</v>
      </c>
      <c r="L39" s="755">
        <v>3.7793458064999998</v>
      </c>
      <c r="M39" s="755">
        <v>4.5288053333000002</v>
      </c>
      <c r="N39" s="755">
        <v>4.8079764516000001</v>
      </c>
      <c r="O39" s="755">
        <v>4.8599645160999998</v>
      </c>
      <c r="P39" s="755">
        <v>4.5926489654999996</v>
      </c>
      <c r="Q39" s="755">
        <v>5.2978248387000004</v>
      </c>
      <c r="R39" s="755">
        <v>4.7713713333000003</v>
      </c>
      <c r="S39" s="755">
        <v>4.2248535483999996</v>
      </c>
      <c r="T39" s="755">
        <v>3.712682</v>
      </c>
      <c r="U39" s="755">
        <v>3.8275570968000001</v>
      </c>
      <c r="V39" s="755">
        <v>3.5980338710000002</v>
      </c>
      <c r="W39" s="755">
        <v>2.9588800000000002</v>
      </c>
      <c r="X39" s="755">
        <v>3.5320941934999999</v>
      </c>
      <c r="Y39" s="755">
        <v>2.892595</v>
      </c>
      <c r="Z39" s="755">
        <v>4.4331367742000003</v>
      </c>
      <c r="AA39" s="755">
        <v>4.9266861290000001</v>
      </c>
      <c r="AB39" s="755">
        <v>4.6534975000000003</v>
      </c>
      <c r="AC39" s="755">
        <v>4.6971945160999997</v>
      </c>
      <c r="AD39" s="755">
        <v>5.6283196667000004</v>
      </c>
      <c r="AE39" s="755">
        <v>5.7766290322999998</v>
      </c>
      <c r="AF39" s="755">
        <v>4.6353683332999998</v>
      </c>
      <c r="AG39" s="755">
        <v>4.1441477419000003</v>
      </c>
      <c r="AH39" s="755">
        <v>3.5550187097000001</v>
      </c>
      <c r="AI39" s="755">
        <v>2.9717653333</v>
      </c>
      <c r="AJ39" s="755">
        <v>3.6483432258000001</v>
      </c>
      <c r="AK39" s="755">
        <v>4.7925786666999999</v>
      </c>
      <c r="AL39" s="755">
        <v>3.9328264516</v>
      </c>
      <c r="AM39" s="755">
        <v>4.331906129</v>
      </c>
      <c r="AN39" s="755">
        <v>4.8056257142999996</v>
      </c>
      <c r="AO39" s="755">
        <v>4.7026361290000001</v>
      </c>
      <c r="AP39" s="755">
        <v>4.8066396666999998</v>
      </c>
      <c r="AQ39" s="755">
        <v>4.8785393548</v>
      </c>
      <c r="AR39" s="755">
        <v>4.5666393333000004</v>
      </c>
      <c r="AS39" s="755">
        <v>4.2605003225999996</v>
      </c>
      <c r="AT39" s="755">
        <v>3.9703612903000001</v>
      </c>
      <c r="AU39" s="755">
        <v>3.907823</v>
      </c>
      <c r="AV39" s="755">
        <v>4.1472899999999999</v>
      </c>
      <c r="AW39" s="755">
        <v>4.7900869999999998</v>
      </c>
      <c r="AX39" s="755">
        <v>4.9058767742000002</v>
      </c>
      <c r="AY39" s="755">
        <v>3.7126190323000001</v>
      </c>
      <c r="AZ39" s="755">
        <v>3.5254625000000002</v>
      </c>
      <c r="BA39" s="755">
        <v>3.6301504839000001</v>
      </c>
      <c r="BB39" s="755">
        <v>3.5252241</v>
      </c>
      <c r="BC39" s="755">
        <v>4.8785410000000002</v>
      </c>
      <c r="BD39" s="755">
        <v>4.5666399999999996</v>
      </c>
      <c r="BE39" s="759">
        <v>4.2605019999999998</v>
      </c>
      <c r="BF39" s="759">
        <v>3.970364</v>
      </c>
      <c r="BG39" s="759">
        <v>3.9078249999999999</v>
      </c>
      <c r="BH39" s="759">
        <v>4.1472910000000001</v>
      </c>
      <c r="BI39" s="759">
        <v>4.790089</v>
      </c>
      <c r="BJ39" s="759">
        <v>4.9058780000000004</v>
      </c>
      <c r="BK39" s="759">
        <v>3.7126199999999998</v>
      </c>
      <c r="BL39" s="759">
        <v>3.5254639999999999</v>
      </c>
      <c r="BM39" s="759">
        <v>3.63015</v>
      </c>
      <c r="BN39" s="759">
        <v>3.5252240000000001</v>
      </c>
      <c r="BO39" s="759">
        <v>4.8785369999999997</v>
      </c>
      <c r="BP39" s="759">
        <v>4.5666370000000001</v>
      </c>
      <c r="BQ39" s="759">
        <v>4.2605019999999998</v>
      </c>
      <c r="BR39" s="759">
        <v>3.970364</v>
      </c>
      <c r="BS39" s="759">
        <v>3.9078249999999999</v>
      </c>
      <c r="BT39" s="759">
        <v>4.1472910000000001</v>
      </c>
      <c r="BU39" s="759">
        <v>4.790089</v>
      </c>
      <c r="BV39" s="759">
        <v>4.9058780000000004</v>
      </c>
    </row>
    <row r="40" spans="1:74" ht="12" customHeight="1" x14ac:dyDescent="0.25">
      <c r="A40" s="745" t="s">
        <v>1306</v>
      </c>
      <c r="B40" s="743" t="s">
        <v>1276</v>
      </c>
      <c r="C40" s="755">
        <v>0.68389258065000003</v>
      </c>
      <c r="D40" s="755">
        <v>0.86478571428999995</v>
      </c>
      <c r="E40" s="755">
        <v>1.1263461290000001</v>
      </c>
      <c r="F40" s="755">
        <v>1.3767263332999999</v>
      </c>
      <c r="G40" s="755">
        <v>1.5503116129000001</v>
      </c>
      <c r="H40" s="755">
        <v>1.5190483333</v>
      </c>
      <c r="I40" s="755">
        <v>1.5352512903</v>
      </c>
      <c r="J40" s="755">
        <v>1.5543638710000001</v>
      </c>
      <c r="K40" s="755">
        <v>1.3124826667</v>
      </c>
      <c r="L40" s="755">
        <v>1.1026629031999999</v>
      </c>
      <c r="M40" s="755">
        <v>0.93725433332999997</v>
      </c>
      <c r="N40" s="755">
        <v>0.79496741935000004</v>
      </c>
      <c r="O40" s="755">
        <v>0.89096322580999998</v>
      </c>
      <c r="P40" s="755">
        <v>1.4143968966</v>
      </c>
      <c r="Q40" s="755">
        <v>1.5058235484</v>
      </c>
      <c r="R40" s="755">
        <v>1.6189066667000001</v>
      </c>
      <c r="S40" s="755">
        <v>1.6187354839000001</v>
      </c>
      <c r="T40" s="755">
        <v>1.8590519999999999</v>
      </c>
      <c r="U40" s="755">
        <v>1.8811487096999999</v>
      </c>
      <c r="V40" s="755">
        <v>1.9606783871</v>
      </c>
      <c r="W40" s="755">
        <v>1.6963296667000001</v>
      </c>
      <c r="X40" s="755">
        <v>1.4393803225999999</v>
      </c>
      <c r="Y40" s="755">
        <v>1.2579443333</v>
      </c>
      <c r="Z40" s="755">
        <v>1.1147222581</v>
      </c>
      <c r="AA40" s="755">
        <v>0.60723193547999998</v>
      </c>
      <c r="AB40" s="755">
        <v>1.0199439286</v>
      </c>
      <c r="AC40" s="755">
        <v>1.4607448386999999</v>
      </c>
      <c r="AD40" s="755">
        <v>1.651108</v>
      </c>
      <c r="AE40" s="755">
        <v>1.8474016128999999</v>
      </c>
      <c r="AF40" s="755">
        <v>2.1911126667</v>
      </c>
      <c r="AG40" s="755">
        <v>2.0432051613</v>
      </c>
      <c r="AH40" s="755">
        <v>1.9327041935</v>
      </c>
      <c r="AI40" s="755">
        <v>1.8697003333</v>
      </c>
      <c r="AJ40" s="755">
        <v>1.624823871</v>
      </c>
      <c r="AK40" s="755">
        <v>1.2242686667</v>
      </c>
      <c r="AL40" s="755">
        <v>1.0215387096999999</v>
      </c>
      <c r="AM40" s="755">
        <v>1.0589254839</v>
      </c>
      <c r="AN40" s="755">
        <v>1.4607821429000001</v>
      </c>
      <c r="AO40" s="755">
        <v>1.673153871</v>
      </c>
      <c r="AP40" s="755">
        <v>2.1748889999999999</v>
      </c>
      <c r="AQ40" s="755">
        <v>2.4023641935</v>
      </c>
      <c r="AR40" s="755">
        <v>3.0514253333000001</v>
      </c>
      <c r="AS40" s="755">
        <v>2.5036519355000002</v>
      </c>
      <c r="AT40" s="755">
        <v>2.6202351613000001</v>
      </c>
      <c r="AU40" s="755">
        <v>2.538049</v>
      </c>
      <c r="AV40" s="755">
        <v>1.8674900000000001</v>
      </c>
      <c r="AW40" s="755">
        <v>1.3320696667</v>
      </c>
      <c r="AX40" s="755">
        <v>1.0364454838999999</v>
      </c>
      <c r="AY40" s="755">
        <v>1.1445187097</v>
      </c>
      <c r="AZ40" s="755">
        <v>1.3764639286</v>
      </c>
      <c r="BA40" s="755">
        <v>1.9700422258000001</v>
      </c>
      <c r="BB40" s="755">
        <v>2.1170475667000002</v>
      </c>
      <c r="BC40" s="755">
        <v>2.2972030000000001</v>
      </c>
      <c r="BD40" s="755">
        <v>2.5987779999999998</v>
      </c>
      <c r="BE40" s="759">
        <v>2.6521859999999999</v>
      </c>
      <c r="BF40" s="759">
        <v>2.7690800000000002</v>
      </c>
      <c r="BG40" s="759">
        <v>2.7899189999999998</v>
      </c>
      <c r="BH40" s="759">
        <v>2.7539259999999999</v>
      </c>
      <c r="BI40" s="759">
        <v>2.6769080000000001</v>
      </c>
      <c r="BJ40" s="759">
        <v>2.590913</v>
      </c>
      <c r="BK40" s="759">
        <v>2.5987529999999999</v>
      </c>
      <c r="BL40" s="759">
        <v>2.8762379999999999</v>
      </c>
      <c r="BM40" s="759">
        <v>3.0320740000000002</v>
      </c>
      <c r="BN40" s="759">
        <v>3.1747800000000002</v>
      </c>
      <c r="BO40" s="759">
        <v>3.2662599999999999</v>
      </c>
      <c r="BP40" s="759">
        <v>3.388525</v>
      </c>
      <c r="BQ40" s="759">
        <v>3.3127620000000002</v>
      </c>
      <c r="BR40" s="759">
        <v>3.3366090000000002</v>
      </c>
      <c r="BS40" s="759">
        <v>3.290419</v>
      </c>
      <c r="BT40" s="759">
        <v>3.2061410000000001</v>
      </c>
      <c r="BU40" s="759">
        <v>3.094341</v>
      </c>
      <c r="BV40" s="759">
        <v>2.9832890000000001</v>
      </c>
    </row>
    <row r="41" spans="1:74" ht="12" customHeight="1" x14ac:dyDescent="0.25">
      <c r="A41" s="745" t="s">
        <v>1307</v>
      </c>
      <c r="B41" s="743" t="s">
        <v>1284</v>
      </c>
      <c r="C41" s="756" t="s">
        <v>1323</v>
      </c>
      <c r="D41" s="756" t="s">
        <v>1323</v>
      </c>
      <c r="E41" s="756" t="s">
        <v>1323</v>
      </c>
      <c r="F41" s="756" t="s">
        <v>1323</v>
      </c>
      <c r="G41" s="756" t="s">
        <v>1323</v>
      </c>
      <c r="H41" s="756" t="s">
        <v>1323</v>
      </c>
      <c r="I41" s="756" t="s">
        <v>1323</v>
      </c>
      <c r="J41" s="756" t="s">
        <v>1323</v>
      </c>
      <c r="K41" s="756" t="s">
        <v>1323</v>
      </c>
      <c r="L41" s="756" t="s">
        <v>1323</v>
      </c>
      <c r="M41" s="756" t="s">
        <v>1323</v>
      </c>
      <c r="N41" s="756" t="s">
        <v>1323</v>
      </c>
      <c r="O41" s="755">
        <v>31.600177419000001</v>
      </c>
      <c r="P41" s="755">
        <v>39.468034482999997</v>
      </c>
      <c r="Q41" s="755">
        <v>49.198064516000002</v>
      </c>
      <c r="R41" s="755">
        <v>56.764566666999997</v>
      </c>
      <c r="S41" s="755">
        <v>60.612612902999999</v>
      </c>
      <c r="T41" s="755">
        <v>64.258899999999997</v>
      </c>
      <c r="U41" s="755">
        <v>64.525290322999993</v>
      </c>
      <c r="V41" s="755">
        <v>62.633612903</v>
      </c>
      <c r="W41" s="755">
        <v>57.845933332999998</v>
      </c>
      <c r="X41" s="755">
        <v>50.066580645000002</v>
      </c>
      <c r="Y41" s="755">
        <v>41.894799999999996</v>
      </c>
      <c r="Z41" s="755">
        <v>37.649838709999997</v>
      </c>
      <c r="AA41" s="755">
        <v>40.194516129</v>
      </c>
      <c r="AB41" s="755">
        <v>49.434107142999999</v>
      </c>
      <c r="AC41" s="755">
        <v>63.627677419000001</v>
      </c>
      <c r="AD41" s="755">
        <v>73.170866666999999</v>
      </c>
      <c r="AE41" s="755">
        <v>78.167354838999998</v>
      </c>
      <c r="AF41" s="755">
        <v>82.892399999999995</v>
      </c>
      <c r="AG41" s="755">
        <v>82.407935484000006</v>
      </c>
      <c r="AH41" s="755">
        <v>79.988258064999997</v>
      </c>
      <c r="AI41" s="755">
        <v>74.179333333000002</v>
      </c>
      <c r="AJ41" s="755">
        <v>64.191419354999994</v>
      </c>
      <c r="AK41" s="755">
        <v>52.036866666999998</v>
      </c>
      <c r="AL41" s="755">
        <v>47.47916129</v>
      </c>
      <c r="AM41" s="755">
        <v>52.087290322999998</v>
      </c>
      <c r="AN41" s="755">
        <v>62.928392856999999</v>
      </c>
      <c r="AO41" s="755">
        <v>78.305967742000007</v>
      </c>
      <c r="AP41" s="755">
        <v>91.191299999999998</v>
      </c>
      <c r="AQ41" s="755">
        <v>97.088580644999993</v>
      </c>
      <c r="AR41" s="755">
        <v>101.98909999999999</v>
      </c>
      <c r="AS41" s="755">
        <v>101.51474193999999</v>
      </c>
      <c r="AT41" s="755">
        <v>97.356677418999993</v>
      </c>
      <c r="AU41" s="755">
        <v>89.350633333000005</v>
      </c>
      <c r="AV41" s="755">
        <v>77.432548386999997</v>
      </c>
      <c r="AW41" s="755">
        <v>63.813166666999997</v>
      </c>
      <c r="AX41" s="755">
        <v>57.216967742000001</v>
      </c>
      <c r="AY41" s="755">
        <v>62.503161290000001</v>
      </c>
      <c r="AZ41" s="755">
        <v>74.478821429000007</v>
      </c>
      <c r="BA41" s="755">
        <v>95.737258065000006</v>
      </c>
      <c r="BB41" s="755">
        <v>110.28693333</v>
      </c>
      <c r="BC41" s="755">
        <v>117.4375</v>
      </c>
      <c r="BD41" s="755">
        <v>123.101</v>
      </c>
      <c r="BE41" s="759">
        <v>123.3772</v>
      </c>
      <c r="BF41" s="759">
        <v>119.51430000000001</v>
      </c>
      <c r="BG41" s="759">
        <v>110.92700000000001</v>
      </c>
      <c r="BH41" s="759">
        <v>96.439850000000007</v>
      </c>
      <c r="BI41" s="759">
        <v>80.142690000000002</v>
      </c>
      <c r="BJ41" s="759">
        <v>72.009540000000001</v>
      </c>
      <c r="BK41" s="759">
        <v>76.201909999999998</v>
      </c>
      <c r="BL41" s="759">
        <v>92.743899999999996</v>
      </c>
      <c r="BM41" s="759">
        <v>116.8794</v>
      </c>
      <c r="BN41" s="759">
        <v>134.62819999999999</v>
      </c>
      <c r="BO41" s="759">
        <v>143.3827</v>
      </c>
      <c r="BP41" s="759">
        <v>150.5301</v>
      </c>
      <c r="BQ41" s="759">
        <v>150.934</v>
      </c>
      <c r="BR41" s="759">
        <v>146.3527</v>
      </c>
      <c r="BS41" s="759">
        <v>135.90559999999999</v>
      </c>
      <c r="BT41" s="759">
        <v>118.2555</v>
      </c>
      <c r="BU41" s="759">
        <v>98.352710000000002</v>
      </c>
      <c r="BV41" s="759">
        <v>88.421989999999994</v>
      </c>
    </row>
    <row r="42" spans="1:74" ht="12" customHeight="1" x14ac:dyDescent="0.25">
      <c r="A42" s="745" t="s">
        <v>1308</v>
      </c>
      <c r="B42" s="743" t="s">
        <v>1309</v>
      </c>
      <c r="C42" s="756" t="s">
        <v>1323</v>
      </c>
      <c r="D42" s="756" t="s">
        <v>1323</v>
      </c>
      <c r="E42" s="756" t="s">
        <v>1323</v>
      </c>
      <c r="F42" s="756" t="s">
        <v>1323</v>
      </c>
      <c r="G42" s="756" t="s">
        <v>1323</v>
      </c>
      <c r="H42" s="756" t="s">
        <v>1323</v>
      </c>
      <c r="I42" s="756" t="s">
        <v>1323</v>
      </c>
      <c r="J42" s="756" t="s">
        <v>1323</v>
      </c>
      <c r="K42" s="756" t="s">
        <v>1323</v>
      </c>
      <c r="L42" s="756" t="s">
        <v>1323</v>
      </c>
      <c r="M42" s="756" t="s">
        <v>1323</v>
      </c>
      <c r="N42" s="756" t="s">
        <v>1323</v>
      </c>
      <c r="O42" s="755">
        <v>16.771761290000001</v>
      </c>
      <c r="P42" s="755">
        <v>21.442851724000001</v>
      </c>
      <c r="Q42" s="755">
        <v>26.921129032</v>
      </c>
      <c r="R42" s="755">
        <v>31.69913</v>
      </c>
      <c r="S42" s="755">
        <v>34.117064515999999</v>
      </c>
      <c r="T42" s="755">
        <v>36.633033333</v>
      </c>
      <c r="U42" s="755">
        <v>36.980935484</v>
      </c>
      <c r="V42" s="755">
        <v>35.897354839000002</v>
      </c>
      <c r="W42" s="755">
        <v>32.970500000000001</v>
      </c>
      <c r="X42" s="755">
        <v>28.528380644999999</v>
      </c>
      <c r="Y42" s="755">
        <v>24.190596667000001</v>
      </c>
      <c r="Z42" s="755">
        <v>21.049419355000001</v>
      </c>
      <c r="AA42" s="755">
        <v>22.674606451999999</v>
      </c>
      <c r="AB42" s="755">
        <v>28.194789285999999</v>
      </c>
      <c r="AC42" s="755">
        <v>36.989645160999999</v>
      </c>
      <c r="AD42" s="755">
        <v>42.771466666999999</v>
      </c>
      <c r="AE42" s="755">
        <v>45.640548387000003</v>
      </c>
      <c r="AF42" s="755">
        <v>48.959266667000001</v>
      </c>
      <c r="AG42" s="755">
        <v>48.217935484000002</v>
      </c>
      <c r="AH42" s="755">
        <v>46.640838709999997</v>
      </c>
      <c r="AI42" s="755">
        <v>43.110500000000002</v>
      </c>
      <c r="AJ42" s="755">
        <v>37.313935483999998</v>
      </c>
      <c r="AK42" s="755">
        <v>30.124613332999999</v>
      </c>
      <c r="AL42" s="755">
        <v>27.141303226000002</v>
      </c>
      <c r="AM42" s="755">
        <v>29.747622581000002</v>
      </c>
      <c r="AN42" s="755">
        <v>36.008107142999997</v>
      </c>
      <c r="AO42" s="755">
        <v>44.972645161000003</v>
      </c>
      <c r="AP42" s="755">
        <v>53.201733333</v>
      </c>
      <c r="AQ42" s="755">
        <v>56.697645160999997</v>
      </c>
      <c r="AR42" s="755">
        <v>59.7744</v>
      </c>
      <c r="AS42" s="755">
        <v>59.314838709999997</v>
      </c>
      <c r="AT42" s="755">
        <v>56.830580644999998</v>
      </c>
      <c r="AU42" s="755">
        <v>51.491700000000002</v>
      </c>
      <c r="AV42" s="755">
        <v>44.883258065</v>
      </c>
      <c r="AW42" s="755">
        <v>37.124600000000001</v>
      </c>
      <c r="AX42" s="755">
        <v>33.051903226</v>
      </c>
      <c r="AY42" s="755">
        <v>36.207451613000003</v>
      </c>
      <c r="AZ42" s="755">
        <v>43.541535713999998</v>
      </c>
      <c r="BA42" s="755">
        <v>56.594129031999998</v>
      </c>
      <c r="BB42" s="755">
        <v>65.4255</v>
      </c>
      <c r="BC42" s="755">
        <v>69.769149999999996</v>
      </c>
      <c r="BD42" s="755">
        <v>73.495999999999995</v>
      </c>
      <c r="BE42" s="759">
        <v>73.568849999999998</v>
      </c>
      <c r="BF42" s="759">
        <v>71.421400000000006</v>
      </c>
      <c r="BG42" s="759">
        <v>65.986689999999996</v>
      </c>
      <c r="BH42" s="759">
        <v>57.477449999999997</v>
      </c>
      <c r="BI42" s="759">
        <v>48.051099999999998</v>
      </c>
      <c r="BJ42" s="759">
        <v>42.677720000000001</v>
      </c>
      <c r="BK42" s="759">
        <v>44.653689999999997</v>
      </c>
      <c r="BL42" s="759">
        <v>54.62764</v>
      </c>
      <c r="BM42" s="759">
        <v>69.615260000000006</v>
      </c>
      <c r="BN42" s="759">
        <v>80.901979999999995</v>
      </c>
      <c r="BO42" s="759">
        <v>86.256450000000001</v>
      </c>
      <c r="BP42" s="759">
        <v>91.054850000000002</v>
      </c>
      <c r="BQ42" s="759">
        <v>91.196870000000004</v>
      </c>
      <c r="BR42" s="759">
        <v>88.667649999999995</v>
      </c>
      <c r="BS42" s="759">
        <v>81.998360000000005</v>
      </c>
      <c r="BT42" s="759">
        <v>71.525589999999994</v>
      </c>
      <c r="BU42" s="759">
        <v>59.856380000000001</v>
      </c>
      <c r="BV42" s="759">
        <v>53.219329999999999</v>
      </c>
    </row>
    <row r="43" spans="1:74" ht="12" customHeight="1" x14ac:dyDescent="0.25">
      <c r="A43" s="745" t="s">
        <v>1310</v>
      </c>
      <c r="B43" s="743" t="s">
        <v>1311</v>
      </c>
      <c r="C43" s="756" t="s">
        <v>1323</v>
      </c>
      <c r="D43" s="756" t="s">
        <v>1323</v>
      </c>
      <c r="E43" s="756" t="s">
        <v>1323</v>
      </c>
      <c r="F43" s="756" t="s">
        <v>1323</v>
      </c>
      <c r="G43" s="756" t="s">
        <v>1323</v>
      </c>
      <c r="H43" s="756" t="s">
        <v>1323</v>
      </c>
      <c r="I43" s="756" t="s">
        <v>1323</v>
      </c>
      <c r="J43" s="756" t="s">
        <v>1323</v>
      </c>
      <c r="K43" s="756" t="s">
        <v>1323</v>
      </c>
      <c r="L43" s="756" t="s">
        <v>1323</v>
      </c>
      <c r="M43" s="756" t="s">
        <v>1323</v>
      </c>
      <c r="N43" s="756" t="s">
        <v>1323</v>
      </c>
      <c r="O43" s="755">
        <v>11.176829032000001</v>
      </c>
      <c r="P43" s="755">
        <v>13.7363</v>
      </c>
      <c r="Q43" s="755">
        <v>16.759032258000001</v>
      </c>
      <c r="R43" s="755">
        <v>18.858656667000002</v>
      </c>
      <c r="S43" s="755">
        <v>19.858767742000001</v>
      </c>
      <c r="T43" s="755">
        <v>20.756273332999999</v>
      </c>
      <c r="U43" s="755">
        <v>20.652212902999999</v>
      </c>
      <c r="V43" s="755">
        <v>19.986780645</v>
      </c>
      <c r="W43" s="755">
        <v>18.546420000000001</v>
      </c>
      <c r="X43" s="755">
        <v>15.915516129</v>
      </c>
      <c r="Y43" s="755">
        <v>13.086813333</v>
      </c>
      <c r="Z43" s="755">
        <v>12.487280645</v>
      </c>
      <c r="AA43" s="755">
        <v>13.561364515999999</v>
      </c>
      <c r="AB43" s="755">
        <v>16.357800000000001</v>
      </c>
      <c r="AC43" s="755">
        <v>20.291625805999999</v>
      </c>
      <c r="AD43" s="755">
        <v>23.288886667</v>
      </c>
      <c r="AE43" s="755">
        <v>24.831125805999999</v>
      </c>
      <c r="AF43" s="755">
        <v>25.909990000000001</v>
      </c>
      <c r="AG43" s="755">
        <v>26.054909677000001</v>
      </c>
      <c r="AH43" s="755">
        <v>25.413854838999999</v>
      </c>
      <c r="AI43" s="755">
        <v>23.645883333</v>
      </c>
      <c r="AJ43" s="755">
        <v>20.401316129000001</v>
      </c>
      <c r="AK43" s="755">
        <v>16.726593333</v>
      </c>
      <c r="AL43" s="755">
        <v>15.878541934999999</v>
      </c>
      <c r="AM43" s="755">
        <v>17.632906452</v>
      </c>
      <c r="AN43" s="755">
        <v>21.404699999999998</v>
      </c>
      <c r="AO43" s="755">
        <v>26.235232258</v>
      </c>
      <c r="AP43" s="755">
        <v>29.993980000000001</v>
      </c>
      <c r="AQ43" s="755">
        <v>31.808148386999999</v>
      </c>
      <c r="AR43" s="755">
        <v>33.304560000000002</v>
      </c>
      <c r="AS43" s="755">
        <v>33.293193547999998</v>
      </c>
      <c r="AT43" s="755">
        <v>31.895558064999999</v>
      </c>
      <c r="AU43" s="755">
        <v>29.680620000000001</v>
      </c>
      <c r="AV43" s="755">
        <v>25.345283870999999</v>
      </c>
      <c r="AW43" s="755">
        <v>20.813303333</v>
      </c>
      <c r="AX43" s="755">
        <v>19.049480644999999</v>
      </c>
      <c r="AY43" s="755">
        <v>20.873170968</v>
      </c>
      <c r="AZ43" s="755">
        <v>24.573867857</v>
      </c>
      <c r="BA43" s="755">
        <v>30.927</v>
      </c>
      <c r="BB43" s="755">
        <v>35.582799999999999</v>
      </c>
      <c r="BC43" s="755">
        <v>37.72871</v>
      </c>
      <c r="BD43" s="755">
        <v>39.275530000000003</v>
      </c>
      <c r="BE43" s="759">
        <v>39.457479999999997</v>
      </c>
      <c r="BF43" s="759">
        <v>38.010849999999998</v>
      </c>
      <c r="BG43" s="759">
        <v>35.468220000000002</v>
      </c>
      <c r="BH43" s="759">
        <v>30.55517</v>
      </c>
      <c r="BI43" s="759">
        <v>25.228090000000002</v>
      </c>
      <c r="BJ43" s="759">
        <v>23.317959999999999</v>
      </c>
      <c r="BK43" s="759">
        <v>25.184529999999999</v>
      </c>
      <c r="BL43" s="759">
        <v>30.63456</v>
      </c>
      <c r="BM43" s="759">
        <v>37.649430000000002</v>
      </c>
      <c r="BN43" s="759">
        <v>42.944510000000001</v>
      </c>
      <c r="BO43" s="759">
        <v>45.586919999999999</v>
      </c>
      <c r="BP43" s="759">
        <v>47.492579999999997</v>
      </c>
      <c r="BQ43" s="759">
        <v>47.737070000000003</v>
      </c>
      <c r="BR43" s="759">
        <v>46.002920000000003</v>
      </c>
      <c r="BS43" s="759">
        <v>42.936540000000001</v>
      </c>
      <c r="BT43" s="759">
        <v>36.99512</v>
      </c>
      <c r="BU43" s="759">
        <v>30.549099999999999</v>
      </c>
      <c r="BV43" s="759">
        <v>28.240410000000001</v>
      </c>
    </row>
    <row r="44" spans="1:74" ht="12" customHeight="1" x14ac:dyDescent="0.25">
      <c r="A44" s="745" t="s">
        <v>1312</v>
      </c>
      <c r="B44" s="743" t="s">
        <v>1313</v>
      </c>
      <c r="C44" s="756" t="s">
        <v>1323</v>
      </c>
      <c r="D44" s="756" t="s">
        <v>1323</v>
      </c>
      <c r="E44" s="756" t="s">
        <v>1323</v>
      </c>
      <c r="F44" s="756" t="s">
        <v>1323</v>
      </c>
      <c r="G44" s="756" t="s">
        <v>1323</v>
      </c>
      <c r="H44" s="756" t="s">
        <v>1323</v>
      </c>
      <c r="I44" s="756" t="s">
        <v>1323</v>
      </c>
      <c r="J44" s="756" t="s">
        <v>1323</v>
      </c>
      <c r="K44" s="756" t="s">
        <v>1323</v>
      </c>
      <c r="L44" s="756" t="s">
        <v>1323</v>
      </c>
      <c r="M44" s="756" t="s">
        <v>1323</v>
      </c>
      <c r="N44" s="756" t="s">
        <v>1323</v>
      </c>
      <c r="O44" s="755">
        <v>3.6515870968000002</v>
      </c>
      <c r="P44" s="755">
        <v>4.2888724138000001</v>
      </c>
      <c r="Q44" s="755">
        <v>5.5179</v>
      </c>
      <c r="R44" s="755">
        <v>6.2067699999999997</v>
      </c>
      <c r="S44" s="755">
        <v>6.6367903225999996</v>
      </c>
      <c r="T44" s="755">
        <v>6.8695833332999996</v>
      </c>
      <c r="U44" s="755">
        <v>6.8921548386999998</v>
      </c>
      <c r="V44" s="755">
        <v>6.7494870968000003</v>
      </c>
      <c r="W44" s="755">
        <v>6.3290266666999999</v>
      </c>
      <c r="X44" s="755">
        <v>5.6226677419</v>
      </c>
      <c r="Y44" s="755">
        <v>4.6173966667000004</v>
      </c>
      <c r="Z44" s="755">
        <v>4.1131451613000003</v>
      </c>
      <c r="AA44" s="755">
        <v>3.9585580645</v>
      </c>
      <c r="AB44" s="755">
        <v>4.8815107143000001</v>
      </c>
      <c r="AC44" s="755">
        <v>6.3464032257999996</v>
      </c>
      <c r="AD44" s="755">
        <v>7.1104966666999996</v>
      </c>
      <c r="AE44" s="755">
        <v>7.6956806452000004</v>
      </c>
      <c r="AF44" s="755">
        <v>8.0231333333000006</v>
      </c>
      <c r="AG44" s="755">
        <v>8.1350999999999996</v>
      </c>
      <c r="AH44" s="755">
        <v>7.9335741935000001</v>
      </c>
      <c r="AI44" s="755">
        <v>7.4229333332999996</v>
      </c>
      <c r="AJ44" s="755">
        <v>6.4761870968000004</v>
      </c>
      <c r="AK44" s="755">
        <v>5.1856600000000004</v>
      </c>
      <c r="AL44" s="755">
        <v>4.4593096774000003</v>
      </c>
      <c r="AM44" s="755">
        <v>4.7067516128999998</v>
      </c>
      <c r="AN44" s="755">
        <v>5.5155964286000003</v>
      </c>
      <c r="AO44" s="755">
        <v>7.0980870967999996</v>
      </c>
      <c r="AP44" s="755">
        <v>7.99559</v>
      </c>
      <c r="AQ44" s="755">
        <v>8.5827967742000002</v>
      </c>
      <c r="AR44" s="755">
        <v>8.9101199999999992</v>
      </c>
      <c r="AS44" s="755">
        <v>8.9067258065000008</v>
      </c>
      <c r="AT44" s="755">
        <v>8.6305419355000002</v>
      </c>
      <c r="AU44" s="755">
        <v>8.1783066666999993</v>
      </c>
      <c r="AV44" s="755">
        <v>7.2039967742000002</v>
      </c>
      <c r="AW44" s="755">
        <v>5.8752399999999998</v>
      </c>
      <c r="AX44" s="755">
        <v>5.1156032258000002</v>
      </c>
      <c r="AY44" s="755">
        <v>5.4225258065000004</v>
      </c>
      <c r="AZ44" s="755">
        <v>6.3634000000000004</v>
      </c>
      <c r="BA44" s="755">
        <v>8.2161225806000004</v>
      </c>
      <c r="BB44" s="755">
        <v>9.2786333333000002</v>
      </c>
      <c r="BC44" s="755">
        <v>9.9396540000000009</v>
      </c>
      <c r="BD44" s="755">
        <v>10.32944</v>
      </c>
      <c r="BE44" s="759">
        <v>10.35087</v>
      </c>
      <c r="BF44" s="759">
        <v>10.08201</v>
      </c>
      <c r="BG44" s="759">
        <v>9.472054</v>
      </c>
      <c r="BH44" s="759">
        <v>8.4072359999999993</v>
      </c>
      <c r="BI44" s="759">
        <v>6.8635060000000001</v>
      </c>
      <c r="BJ44" s="759">
        <v>6.0138699999999998</v>
      </c>
      <c r="BK44" s="759">
        <v>6.3636929999999996</v>
      </c>
      <c r="BL44" s="759">
        <v>7.4816950000000002</v>
      </c>
      <c r="BM44" s="759">
        <v>9.6147559999999999</v>
      </c>
      <c r="BN44" s="759">
        <v>10.78171</v>
      </c>
      <c r="BO44" s="759">
        <v>11.539300000000001</v>
      </c>
      <c r="BP44" s="759">
        <v>11.982699999999999</v>
      </c>
      <c r="BQ44" s="759">
        <v>12.00004</v>
      </c>
      <c r="BR44" s="759">
        <v>11.68214</v>
      </c>
      <c r="BS44" s="759">
        <v>10.970700000000001</v>
      </c>
      <c r="BT44" s="759">
        <v>9.7347870000000007</v>
      </c>
      <c r="BU44" s="759">
        <v>7.9472319999999996</v>
      </c>
      <c r="BV44" s="759">
        <v>6.9622529999999996</v>
      </c>
    </row>
    <row r="45" spans="1:74" ht="12" customHeight="1" x14ac:dyDescent="0.25">
      <c r="A45" s="749" t="s">
        <v>1314</v>
      </c>
      <c r="B45" s="750" t="s">
        <v>1301</v>
      </c>
      <c r="C45" s="758">
        <v>0.51260032257999999</v>
      </c>
      <c r="D45" s="758">
        <v>0.49667214286</v>
      </c>
      <c r="E45" s="758">
        <v>0.48248709677000001</v>
      </c>
      <c r="F45" s="758">
        <v>0.55633666667000004</v>
      </c>
      <c r="G45" s="758">
        <v>0.48252935483999998</v>
      </c>
      <c r="H45" s="758">
        <v>0.38999866666999999</v>
      </c>
      <c r="I45" s="758">
        <v>0.31913258065</v>
      </c>
      <c r="J45" s="758">
        <v>0.31800225805999999</v>
      </c>
      <c r="K45" s="758">
        <v>0.35388033333000002</v>
      </c>
      <c r="L45" s="758">
        <v>0.53250580645000001</v>
      </c>
      <c r="M45" s="758">
        <v>0.61914400000000003</v>
      </c>
      <c r="N45" s="758">
        <v>0.58741225805999997</v>
      </c>
      <c r="O45" s="758">
        <v>0.62959290322999995</v>
      </c>
      <c r="P45" s="758">
        <v>0.68251793103000002</v>
      </c>
      <c r="Q45" s="758">
        <v>0.63280677418999998</v>
      </c>
      <c r="R45" s="758">
        <v>0.61140666666999999</v>
      </c>
      <c r="S45" s="758">
        <v>0.51319612903</v>
      </c>
      <c r="T45" s="758">
        <v>0.45366200000000001</v>
      </c>
      <c r="U45" s="758">
        <v>0.42732129031999999</v>
      </c>
      <c r="V45" s="758">
        <v>0.33860193548</v>
      </c>
      <c r="W45" s="758">
        <v>0.43200933333000002</v>
      </c>
      <c r="X45" s="758">
        <v>0.56286354838999997</v>
      </c>
      <c r="Y45" s="758">
        <v>0.59405699999999995</v>
      </c>
      <c r="Z45" s="758">
        <v>0.75822935483999998</v>
      </c>
      <c r="AA45" s="758">
        <v>0.60415419355</v>
      </c>
      <c r="AB45" s="758">
        <v>0.67908357142999998</v>
      </c>
      <c r="AC45" s="758">
        <v>0.80871419354999996</v>
      </c>
      <c r="AD45" s="758">
        <v>0.74336766666999998</v>
      </c>
      <c r="AE45" s="758">
        <v>0.66421129032000004</v>
      </c>
      <c r="AF45" s="758">
        <v>0.58808666666999998</v>
      </c>
      <c r="AG45" s="758">
        <v>0.39655516129000001</v>
      </c>
      <c r="AH45" s="758">
        <v>0.30916096774000001</v>
      </c>
      <c r="AI45" s="758">
        <v>0.51229400000000003</v>
      </c>
      <c r="AJ45" s="758">
        <v>0.73258741935000005</v>
      </c>
      <c r="AK45" s="758">
        <v>0.75333433332999999</v>
      </c>
      <c r="AL45" s="758">
        <v>0.73460322581000004</v>
      </c>
      <c r="AM45" s="758">
        <v>0.89792806451999996</v>
      </c>
      <c r="AN45" s="758">
        <v>0.91863285713999998</v>
      </c>
      <c r="AO45" s="758">
        <v>0.97234580645000002</v>
      </c>
      <c r="AP45" s="758">
        <v>0.93286866667000001</v>
      </c>
      <c r="AQ45" s="758">
        <v>0.80814387096999996</v>
      </c>
      <c r="AR45" s="758">
        <v>0.78952900000000004</v>
      </c>
      <c r="AS45" s="758">
        <v>0.59672774194</v>
      </c>
      <c r="AT45" s="758">
        <v>0.64475290323000001</v>
      </c>
      <c r="AU45" s="758">
        <v>0.66832266666999995</v>
      </c>
      <c r="AV45" s="758">
        <v>0.81098419354999995</v>
      </c>
      <c r="AW45" s="758">
        <v>0.87192499999999995</v>
      </c>
      <c r="AX45" s="758">
        <v>0.82518709677000002</v>
      </c>
      <c r="AY45" s="758">
        <v>0.87977516129</v>
      </c>
      <c r="AZ45" s="758">
        <v>0.90794821429000006</v>
      </c>
      <c r="BA45" s="758">
        <v>0.90176761289999996</v>
      </c>
      <c r="BB45" s="758">
        <v>1.1162717666999999</v>
      </c>
      <c r="BC45" s="758">
        <v>0.99585270000000004</v>
      </c>
      <c r="BD45" s="758">
        <v>0.9257552</v>
      </c>
      <c r="BE45" s="762">
        <v>0.85401190000000005</v>
      </c>
      <c r="BF45" s="762">
        <v>0.81379829999999997</v>
      </c>
      <c r="BG45" s="762">
        <v>0.83157139999999996</v>
      </c>
      <c r="BH45" s="762">
        <v>0.91732880000000006</v>
      </c>
      <c r="BI45" s="762">
        <v>0.99103300000000005</v>
      </c>
      <c r="BJ45" s="762">
        <v>0.95958169999999998</v>
      </c>
      <c r="BK45" s="762">
        <v>0.9994963</v>
      </c>
      <c r="BL45" s="762">
        <v>0.991475</v>
      </c>
      <c r="BM45" s="762">
        <v>0.989479</v>
      </c>
      <c r="BN45" s="762">
        <v>1.011396</v>
      </c>
      <c r="BO45" s="762">
        <v>0.96920910000000005</v>
      </c>
      <c r="BP45" s="762">
        <v>0.94614569999999998</v>
      </c>
      <c r="BQ45" s="762">
        <v>0.90291679999999996</v>
      </c>
      <c r="BR45" s="762">
        <v>0.88012880000000004</v>
      </c>
      <c r="BS45" s="762">
        <v>0.90863150000000004</v>
      </c>
      <c r="BT45" s="762">
        <v>1.0010410000000001</v>
      </c>
      <c r="BU45" s="762">
        <v>1.078897</v>
      </c>
      <c r="BV45" s="762">
        <v>1.0500499999999999</v>
      </c>
    </row>
    <row r="46" spans="1:74" ht="12" customHeight="1" x14ac:dyDescent="0.25">
      <c r="A46" s="751"/>
      <c r="B46" s="754" t="s">
        <v>1322</v>
      </c>
      <c r="C46" s="752"/>
      <c r="D46" s="752"/>
      <c r="E46" s="752"/>
      <c r="F46" s="752"/>
      <c r="G46" s="752"/>
      <c r="H46" s="752"/>
      <c r="I46" s="752"/>
      <c r="J46" s="752"/>
      <c r="K46" s="752"/>
      <c r="L46" s="752"/>
      <c r="M46" s="752"/>
      <c r="N46" s="752"/>
      <c r="O46" s="752"/>
      <c r="P46" s="752"/>
      <c r="Q46" s="752"/>
      <c r="R46" s="753"/>
      <c r="S46" s="753"/>
      <c r="T46" s="753"/>
      <c r="U46" s="753"/>
      <c r="V46" s="753"/>
      <c r="W46" s="753"/>
      <c r="X46" s="753"/>
      <c r="Y46" s="753"/>
      <c r="Z46" s="753"/>
      <c r="AA46" s="753"/>
      <c r="AB46" s="753"/>
      <c r="AC46" s="753"/>
      <c r="AD46" s="753"/>
      <c r="AE46" s="753"/>
      <c r="AF46" s="753"/>
      <c r="AG46" s="753"/>
      <c r="AH46" s="753"/>
      <c r="AI46" s="753"/>
      <c r="AJ46" s="753"/>
      <c r="AK46" s="753"/>
      <c r="AL46" s="753"/>
      <c r="AM46" s="753"/>
      <c r="AN46" s="753"/>
      <c r="AO46" s="753"/>
      <c r="AP46" s="753"/>
      <c r="AQ46" s="753"/>
      <c r="AR46" s="753"/>
      <c r="AS46" s="753"/>
      <c r="AT46" s="753"/>
      <c r="AU46" s="753"/>
      <c r="AV46" s="753"/>
      <c r="AW46" s="753"/>
      <c r="AX46" s="753"/>
      <c r="AY46" s="753"/>
      <c r="AZ46" s="753"/>
      <c r="BA46" s="753"/>
      <c r="BB46" s="753"/>
      <c r="BC46" s="753"/>
      <c r="BD46" s="768"/>
      <c r="BE46" s="768"/>
      <c r="BF46" s="768"/>
      <c r="BG46" s="753"/>
      <c r="BH46" s="753"/>
      <c r="BI46" s="753"/>
      <c r="BJ46" s="753"/>
      <c r="BK46" s="753"/>
      <c r="BL46" s="753"/>
      <c r="BM46" s="753"/>
      <c r="BN46" s="753"/>
      <c r="BO46" s="753"/>
      <c r="BP46" s="753"/>
      <c r="BQ46" s="753"/>
      <c r="BR46" s="753"/>
      <c r="BS46" s="753"/>
      <c r="BT46" s="753"/>
      <c r="BU46" s="753"/>
      <c r="BV46" s="753"/>
    </row>
    <row r="47" spans="1:74" ht="12" customHeight="1" x14ac:dyDescent="0.25">
      <c r="A47" s="745"/>
      <c r="B47" s="740" t="s">
        <v>1319</v>
      </c>
      <c r="C47" s="740"/>
      <c r="D47" s="740"/>
      <c r="E47" s="740"/>
      <c r="F47" s="740"/>
      <c r="G47" s="740"/>
      <c r="H47" s="740"/>
      <c r="I47" s="740"/>
      <c r="J47" s="740"/>
      <c r="K47" s="740"/>
      <c r="L47" s="740"/>
      <c r="M47" s="740"/>
      <c r="N47" s="740"/>
      <c r="O47" s="740"/>
      <c r="P47" s="740"/>
      <c r="Q47" s="740"/>
    </row>
    <row r="48" spans="1:74" ht="12" customHeight="1" x14ac:dyDescent="0.25">
      <c r="A48" s="745"/>
      <c r="B48" s="740" t="s">
        <v>1315</v>
      </c>
      <c r="C48" s="740"/>
      <c r="D48" s="740"/>
      <c r="E48" s="740"/>
      <c r="F48" s="740"/>
      <c r="G48" s="740"/>
      <c r="H48" s="740"/>
      <c r="I48" s="740"/>
      <c r="J48" s="740"/>
      <c r="K48" s="740"/>
      <c r="L48" s="740"/>
      <c r="M48" s="740"/>
      <c r="N48" s="740"/>
      <c r="O48" s="740"/>
      <c r="P48" s="740"/>
      <c r="Q48" s="740"/>
    </row>
    <row r="49" spans="1:17" ht="12" customHeight="1" x14ac:dyDescent="0.25">
      <c r="A49" s="745"/>
      <c r="B49" s="740" t="s">
        <v>1316</v>
      </c>
      <c r="C49" s="740"/>
      <c r="D49" s="740"/>
      <c r="E49" s="740"/>
      <c r="F49" s="740"/>
      <c r="G49" s="740"/>
      <c r="H49" s="740"/>
      <c r="I49" s="740"/>
      <c r="J49" s="740"/>
      <c r="K49" s="740"/>
      <c r="L49" s="740"/>
      <c r="M49" s="740"/>
      <c r="N49" s="740"/>
      <c r="O49" s="740"/>
      <c r="P49" s="740"/>
      <c r="Q49" s="740"/>
    </row>
    <row r="50" spans="1:17" ht="12" customHeight="1" x14ac:dyDescent="0.25">
      <c r="A50" s="745"/>
      <c r="B50" s="740" t="s">
        <v>1317</v>
      </c>
      <c r="C50" s="740"/>
      <c r="D50" s="740"/>
      <c r="E50" s="740"/>
      <c r="F50" s="740"/>
      <c r="G50" s="740"/>
      <c r="H50" s="740"/>
      <c r="I50" s="740"/>
      <c r="J50" s="740"/>
      <c r="K50" s="740"/>
      <c r="L50" s="740"/>
      <c r="M50" s="740"/>
      <c r="N50" s="740"/>
      <c r="O50" s="740"/>
      <c r="P50" s="740"/>
      <c r="Q50" s="740"/>
    </row>
    <row r="51" spans="1:17" ht="12" customHeight="1" x14ac:dyDescent="0.25">
      <c r="A51" s="745"/>
      <c r="B51" s="740" t="s">
        <v>1318</v>
      </c>
      <c r="C51" s="740"/>
      <c r="D51" s="740"/>
      <c r="E51" s="740"/>
      <c r="F51" s="740"/>
      <c r="G51" s="740"/>
      <c r="H51" s="740"/>
      <c r="I51" s="740"/>
      <c r="J51" s="740"/>
      <c r="K51" s="740"/>
      <c r="L51" s="740"/>
      <c r="M51" s="740"/>
      <c r="N51" s="740"/>
      <c r="O51" s="740"/>
      <c r="P51" s="740"/>
      <c r="Q51" s="740"/>
    </row>
    <row r="52" spans="1:17" ht="12" customHeight="1" x14ac:dyDescent="0.25">
      <c r="A52" s="745"/>
      <c r="B52" s="740" t="s">
        <v>1320</v>
      </c>
      <c r="C52" s="740"/>
      <c r="D52" s="740"/>
      <c r="E52" s="740"/>
      <c r="F52" s="740"/>
      <c r="G52" s="740"/>
      <c r="H52" s="740"/>
      <c r="I52" s="740"/>
      <c r="J52" s="740"/>
      <c r="K52" s="740"/>
      <c r="L52" s="740"/>
      <c r="M52" s="740"/>
      <c r="N52" s="740"/>
      <c r="O52" s="740"/>
      <c r="P52" s="740"/>
      <c r="Q52" s="740"/>
    </row>
    <row r="53" spans="1:17" ht="12" customHeight="1" x14ac:dyDescent="0.25">
      <c r="A53" s="745"/>
      <c r="B53" s="740" t="s">
        <v>1032</v>
      </c>
      <c r="C53" s="740"/>
      <c r="D53" s="740"/>
      <c r="E53" s="740"/>
      <c r="F53" s="740"/>
      <c r="G53" s="740"/>
      <c r="H53" s="740"/>
      <c r="I53" s="740"/>
      <c r="J53" s="740"/>
      <c r="K53" s="740"/>
      <c r="L53" s="740"/>
      <c r="M53" s="740"/>
      <c r="N53" s="740"/>
      <c r="O53" s="740"/>
      <c r="P53" s="740"/>
      <c r="Q53" s="740"/>
    </row>
    <row r="54" spans="1:17" ht="12" customHeight="1" x14ac:dyDescent="0.25">
      <c r="A54" s="745"/>
      <c r="B54" s="740" t="s">
        <v>1321</v>
      </c>
      <c r="C54" s="740"/>
      <c r="D54" s="740"/>
      <c r="E54" s="740"/>
      <c r="F54" s="740"/>
      <c r="G54" s="740"/>
      <c r="H54" s="740"/>
      <c r="I54" s="740"/>
      <c r="J54" s="740"/>
      <c r="K54" s="740"/>
      <c r="L54" s="740"/>
      <c r="M54" s="740"/>
      <c r="N54" s="740"/>
      <c r="O54" s="740"/>
      <c r="P54" s="740"/>
      <c r="Q54" s="740"/>
    </row>
  </sheetData>
  <mergeCells count="7">
    <mergeCell ref="A1:A2"/>
    <mergeCell ref="BK3:BV3"/>
    <mergeCell ref="C3:N3"/>
    <mergeCell ref="O3:Z3"/>
    <mergeCell ref="AA3:AL3"/>
    <mergeCell ref="AM3:AX3"/>
    <mergeCell ref="AY3:BJ3"/>
  </mergeCells>
  <hyperlinks>
    <hyperlink ref="A1:A2" location="Contents!A1" display="Table of Contents"/>
  </hyperlinks>
  <pageMargins left="0.7" right="0.7" top="0.75" bottom="0.75" header="0.3" footer="0.3"/>
  <pageSetup orientation="portrait" verticalDpi="599"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yncVertical="1" syncRef="AT5" transitionEvaluation="1" transitionEntry="1" codeName="Sheet6">
    <pageSetUpPr fitToPage="1"/>
  </sheetPr>
  <dimension ref="A1:BV160"/>
  <sheetViews>
    <sheetView showGridLines="0" workbookViewId="0">
      <pane xSplit="2" ySplit="4" topLeftCell="AT5" activePane="bottomRight" state="frozen"/>
      <selection activeCell="BF63" sqref="BF63"/>
      <selection pane="topRight" activeCell="BF63" sqref="BF63"/>
      <selection pane="bottomLeft" activeCell="BF63" sqref="BF63"/>
      <selection pane="bottomRight" activeCell="BF15" sqref="BF15"/>
    </sheetView>
  </sheetViews>
  <sheetFormatPr defaultColWidth="9.5703125" defaultRowHeight="11.25" x14ac:dyDescent="0.2"/>
  <cols>
    <col min="1" max="1" width="8.42578125" style="135" customWidth="1"/>
    <col min="2" max="2" width="42.5703125" style="135" customWidth="1"/>
    <col min="3" max="50" width="7.42578125" style="135" customWidth="1"/>
    <col min="51" max="55" width="7.42578125" style="359" customWidth="1"/>
    <col min="56" max="58" width="7.42578125" style="714" customWidth="1"/>
    <col min="59" max="62" width="7.42578125" style="359" customWidth="1"/>
    <col min="63" max="74" width="7.42578125" style="135" customWidth="1"/>
    <col min="75" max="16384" width="9.5703125" style="135"/>
  </cols>
  <sheetData>
    <row r="1" spans="1:74" ht="13.35" customHeight="1" x14ac:dyDescent="0.2">
      <c r="A1" s="790" t="s">
        <v>982</v>
      </c>
      <c r="B1" s="854" t="s">
        <v>1351</v>
      </c>
      <c r="C1" s="855"/>
      <c r="D1" s="855"/>
      <c r="E1" s="855"/>
      <c r="F1" s="855"/>
      <c r="G1" s="855"/>
      <c r="H1" s="855"/>
      <c r="I1" s="855"/>
      <c r="J1" s="855"/>
      <c r="K1" s="855"/>
      <c r="L1" s="855"/>
      <c r="M1" s="855"/>
      <c r="N1" s="855"/>
      <c r="O1" s="855"/>
      <c r="P1" s="855"/>
      <c r="Q1" s="855"/>
      <c r="R1" s="855"/>
      <c r="S1" s="855"/>
      <c r="T1" s="855"/>
      <c r="U1" s="855"/>
      <c r="V1" s="855"/>
      <c r="W1" s="855"/>
      <c r="X1" s="855"/>
      <c r="Y1" s="855"/>
      <c r="Z1" s="855"/>
      <c r="AA1" s="855"/>
      <c r="AB1" s="855"/>
      <c r="AC1" s="855"/>
      <c r="AD1" s="855"/>
      <c r="AE1" s="855"/>
      <c r="AF1" s="855"/>
      <c r="AG1" s="855"/>
      <c r="AH1" s="855"/>
      <c r="AI1" s="855"/>
      <c r="AJ1" s="855"/>
      <c r="AK1" s="855"/>
      <c r="AL1" s="855"/>
      <c r="AM1" s="260"/>
    </row>
    <row r="2" spans="1:74" s="47" customFormat="1" ht="12.75" x14ac:dyDescent="0.2">
      <c r="A2" s="791"/>
      <c r="B2" s="540" t="str">
        <f>"U.S. Energy Information Administration  |  Short-Term Energy Outlook  - "&amp;Dates!D1</f>
        <v>U.S. Energy Information Administration  |  Short-Term Energy Outlook  - July 2019</v>
      </c>
      <c r="C2" s="541"/>
      <c r="D2" s="541"/>
      <c r="E2" s="541"/>
      <c r="F2" s="541"/>
      <c r="G2" s="541"/>
      <c r="H2" s="541"/>
      <c r="I2" s="541"/>
      <c r="J2" s="541"/>
      <c r="K2" s="541"/>
      <c r="L2" s="541"/>
      <c r="M2" s="541"/>
      <c r="N2" s="541"/>
      <c r="O2" s="541"/>
      <c r="P2" s="541"/>
      <c r="Q2" s="541"/>
      <c r="R2" s="541"/>
      <c r="S2" s="541"/>
      <c r="T2" s="541"/>
      <c r="U2" s="541"/>
      <c r="V2" s="541"/>
      <c r="W2" s="541"/>
      <c r="X2" s="541"/>
      <c r="Y2" s="541"/>
      <c r="Z2" s="541"/>
      <c r="AA2" s="541"/>
      <c r="AB2" s="541"/>
      <c r="AC2" s="541"/>
      <c r="AD2" s="541"/>
      <c r="AE2" s="541"/>
      <c r="AF2" s="541"/>
      <c r="AG2" s="541"/>
      <c r="AH2" s="541"/>
      <c r="AI2" s="541"/>
      <c r="AJ2" s="541"/>
      <c r="AK2" s="541"/>
      <c r="AL2" s="541"/>
      <c r="AM2" s="301"/>
      <c r="AY2" s="408"/>
      <c r="AZ2" s="408"/>
      <c r="BA2" s="408"/>
      <c r="BB2" s="408"/>
      <c r="BC2" s="408"/>
      <c r="BD2" s="657"/>
      <c r="BE2" s="657"/>
      <c r="BF2" s="657"/>
      <c r="BG2" s="408"/>
      <c r="BH2" s="408"/>
      <c r="BI2" s="408"/>
      <c r="BJ2" s="408"/>
    </row>
    <row r="3" spans="1:74" s="12" customFormat="1" ht="12.75" x14ac:dyDescent="0.2">
      <c r="A3" s="14"/>
      <c r="B3" s="15"/>
      <c r="C3" s="799">
        <f>Dates!D3</f>
        <v>2015</v>
      </c>
      <c r="D3" s="795"/>
      <c r="E3" s="795"/>
      <c r="F3" s="795"/>
      <c r="G3" s="795"/>
      <c r="H3" s="795"/>
      <c r="I3" s="795"/>
      <c r="J3" s="795"/>
      <c r="K3" s="795"/>
      <c r="L3" s="795"/>
      <c r="M3" s="795"/>
      <c r="N3" s="796"/>
      <c r="O3" s="799">
        <f>C3+1</f>
        <v>2016</v>
      </c>
      <c r="P3" s="800"/>
      <c r="Q3" s="800"/>
      <c r="R3" s="800"/>
      <c r="S3" s="800"/>
      <c r="T3" s="800"/>
      <c r="U3" s="800"/>
      <c r="V3" s="800"/>
      <c r="W3" s="800"/>
      <c r="X3" s="795"/>
      <c r="Y3" s="795"/>
      <c r="Z3" s="796"/>
      <c r="AA3" s="792">
        <f>O3+1</f>
        <v>2017</v>
      </c>
      <c r="AB3" s="795"/>
      <c r="AC3" s="795"/>
      <c r="AD3" s="795"/>
      <c r="AE3" s="795"/>
      <c r="AF3" s="795"/>
      <c r="AG3" s="795"/>
      <c r="AH3" s="795"/>
      <c r="AI3" s="795"/>
      <c r="AJ3" s="795"/>
      <c r="AK3" s="795"/>
      <c r="AL3" s="796"/>
      <c r="AM3" s="792">
        <f>AA3+1</f>
        <v>2018</v>
      </c>
      <c r="AN3" s="795"/>
      <c r="AO3" s="795"/>
      <c r="AP3" s="795"/>
      <c r="AQ3" s="795"/>
      <c r="AR3" s="795"/>
      <c r="AS3" s="795"/>
      <c r="AT3" s="795"/>
      <c r="AU3" s="795"/>
      <c r="AV3" s="795"/>
      <c r="AW3" s="795"/>
      <c r="AX3" s="796"/>
      <c r="AY3" s="792">
        <f>AM3+1</f>
        <v>2019</v>
      </c>
      <c r="AZ3" s="793"/>
      <c r="BA3" s="793"/>
      <c r="BB3" s="793"/>
      <c r="BC3" s="793"/>
      <c r="BD3" s="793"/>
      <c r="BE3" s="793"/>
      <c r="BF3" s="793"/>
      <c r="BG3" s="793"/>
      <c r="BH3" s="793"/>
      <c r="BI3" s="793"/>
      <c r="BJ3" s="794"/>
      <c r="BK3" s="792">
        <f>AY3+1</f>
        <v>2020</v>
      </c>
      <c r="BL3" s="795"/>
      <c r="BM3" s="795"/>
      <c r="BN3" s="795"/>
      <c r="BO3" s="795"/>
      <c r="BP3" s="795"/>
      <c r="BQ3" s="795"/>
      <c r="BR3" s="795"/>
      <c r="BS3" s="795"/>
      <c r="BT3" s="795"/>
      <c r="BU3" s="795"/>
      <c r="BV3" s="796"/>
    </row>
    <row r="4" spans="1:74" s="12" customFormat="1" x14ac:dyDescent="0.2">
      <c r="A4" s="16"/>
      <c r="B4" s="17"/>
      <c r="C4" s="18" t="s">
        <v>595</v>
      </c>
      <c r="D4" s="18" t="s">
        <v>596</v>
      </c>
      <c r="E4" s="18" t="s">
        <v>597</v>
      </c>
      <c r="F4" s="18" t="s">
        <v>598</v>
      </c>
      <c r="G4" s="18" t="s">
        <v>599</v>
      </c>
      <c r="H4" s="18" t="s">
        <v>600</v>
      </c>
      <c r="I4" s="18" t="s">
        <v>601</v>
      </c>
      <c r="J4" s="18" t="s">
        <v>602</v>
      </c>
      <c r="K4" s="18" t="s">
        <v>603</v>
      </c>
      <c r="L4" s="18" t="s">
        <v>604</v>
      </c>
      <c r="M4" s="18" t="s">
        <v>605</v>
      </c>
      <c r="N4" s="18" t="s">
        <v>606</v>
      </c>
      <c r="O4" s="18" t="s">
        <v>595</v>
      </c>
      <c r="P4" s="18" t="s">
        <v>596</v>
      </c>
      <c r="Q4" s="18" t="s">
        <v>597</v>
      </c>
      <c r="R4" s="18" t="s">
        <v>598</v>
      </c>
      <c r="S4" s="18" t="s">
        <v>599</v>
      </c>
      <c r="T4" s="18" t="s">
        <v>600</v>
      </c>
      <c r="U4" s="18" t="s">
        <v>601</v>
      </c>
      <c r="V4" s="18" t="s">
        <v>602</v>
      </c>
      <c r="W4" s="18" t="s">
        <v>603</v>
      </c>
      <c r="X4" s="18" t="s">
        <v>604</v>
      </c>
      <c r="Y4" s="18" t="s">
        <v>605</v>
      </c>
      <c r="Z4" s="18" t="s">
        <v>606</v>
      </c>
      <c r="AA4" s="18" t="s">
        <v>595</v>
      </c>
      <c r="AB4" s="18" t="s">
        <v>596</v>
      </c>
      <c r="AC4" s="18" t="s">
        <v>597</v>
      </c>
      <c r="AD4" s="18" t="s">
        <v>598</v>
      </c>
      <c r="AE4" s="18" t="s">
        <v>599</v>
      </c>
      <c r="AF4" s="18" t="s">
        <v>600</v>
      </c>
      <c r="AG4" s="18" t="s">
        <v>601</v>
      </c>
      <c r="AH4" s="18" t="s">
        <v>602</v>
      </c>
      <c r="AI4" s="18" t="s">
        <v>603</v>
      </c>
      <c r="AJ4" s="18" t="s">
        <v>604</v>
      </c>
      <c r="AK4" s="18" t="s">
        <v>605</v>
      </c>
      <c r="AL4" s="18" t="s">
        <v>606</v>
      </c>
      <c r="AM4" s="18" t="s">
        <v>595</v>
      </c>
      <c r="AN4" s="18" t="s">
        <v>596</v>
      </c>
      <c r="AO4" s="18" t="s">
        <v>597</v>
      </c>
      <c r="AP4" s="18" t="s">
        <v>598</v>
      </c>
      <c r="AQ4" s="18" t="s">
        <v>599</v>
      </c>
      <c r="AR4" s="18" t="s">
        <v>600</v>
      </c>
      <c r="AS4" s="18" t="s">
        <v>601</v>
      </c>
      <c r="AT4" s="18" t="s">
        <v>602</v>
      </c>
      <c r="AU4" s="18" t="s">
        <v>603</v>
      </c>
      <c r="AV4" s="18" t="s">
        <v>604</v>
      </c>
      <c r="AW4" s="18" t="s">
        <v>605</v>
      </c>
      <c r="AX4" s="18" t="s">
        <v>606</v>
      </c>
      <c r="AY4" s="18" t="s">
        <v>595</v>
      </c>
      <c r="AZ4" s="18" t="s">
        <v>596</v>
      </c>
      <c r="BA4" s="18" t="s">
        <v>597</v>
      </c>
      <c r="BB4" s="18" t="s">
        <v>598</v>
      </c>
      <c r="BC4" s="18" t="s">
        <v>599</v>
      </c>
      <c r="BD4" s="18" t="s">
        <v>600</v>
      </c>
      <c r="BE4" s="18" t="s">
        <v>601</v>
      </c>
      <c r="BF4" s="18" t="s">
        <v>602</v>
      </c>
      <c r="BG4" s="18" t="s">
        <v>603</v>
      </c>
      <c r="BH4" s="18" t="s">
        <v>604</v>
      </c>
      <c r="BI4" s="18" t="s">
        <v>605</v>
      </c>
      <c r="BJ4" s="18" t="s">
        <v>606</v>
      </c>
      <c r="BK4" s="18" t="s">
        <v>595</v>
      </c>
      <c r="BL4" s="18" t="s">
        <v>596</v>
      </c>
      <c r="BM4" s="18" t="s">
        <v>597</v>
      </c>
      <c r="BN4" s="18" t="s">
        <v>598</v>
      </c>
      <c r="BO4" s="18" t="s">
        <v>599</v>
      </c>
      <c r="BP4" s="18" t="s">
        <v>600</v>
      </c>
      <c r="BQ4" s="18" t="s">
        <v>601</v>
      </c>
      <c r="BR4" s="18" t="s">
        <v>602</v>
      </c>
      <c r="BS4" s="18" t="s">
        <v>603</v>
      </c>
      <c r="BT4" s="18" t="s">
        <v>604</v>
      </c>
      <c r="BU4" s="18" t="s">
        <v>605</v>
      </c>
      <c r="BV4" s="18" t="s">
        <v>606</v>
      </c>
    </row>
    <row r="5" spans="1:74" ht="11.1" customHeight="1" x14ac:dyDescent="0.2">
      <c r="A5" s="140"/>
      <c r="B5" s="136" t="s">
        <v>977</v>
      </c>
      <c r="C5" s="137"/>
      <c r="D5" s="137"/>
      <c r="E5" s="137"/>
      <c r="F5" s="137"/>
      <c r="G5" s="137"/>
      <c r="H5" s="137"/>
      <c r="I5" s="137"/>
      <c r="J5" s="137"/>
      <c r="K5" s="137"/>
      <c r="L5" s="137"/>
      <c r="M5" s="137"/>
      <c r="N5" s="137"/>
      <c r="O5" s="137"/>
      <c r="P5" s="137"/>
      <c r="Q5" s="137"/>
      <c r="R5" s="137"/>
      <c r="S5" s="137"/>
      <c r="T5" s="137"/>
      <c r="U5" s="137"/>
      <c r="V5" s="137"/>
      <c r="W5" s="137"/>
      <c r="X5" s="137"/>
      <c r="Y5" s="137"/>
      <c r="Z5" s="137"/>
      <c r="AA5" s="137"/>
      <c r="AB5" s="137"/>
      <c r="AC5" s="137"/>
      <c r="AD5" s="137"/>
      <c r="AE5" s="137"/>
      <c r="AF5" s="137"/>
      <c r="AG5" s="137"/>
      <c r="AH5" s="137"/>
      <c r="AI5" s="137"/>
      <c r="AJ5" s="137"/>
      <c r="AK5" s="137"/>
      <c r="AL5" s="137"/>
      <c r="AM5" s="137"/>
      <c r="AN5" s="137"/>
      <c r="AO5" s="137"/>
      <c r="AP5" s="137"/>
      <c r="AQ5" s="137"/>
      <c r="AR5" s="137"/>
      <c r="AS5" s="137"/>
      <c r="AT5" s="137"/>
      <c r="AU5" s="137"/>
      <c r="AV5" s="137"/>
      <c r="AW5" s="137"/>
      <c r="AX5" s="137"/>
      <c r="AY5" s="419"/>
      <c r="AZ5" s="419"/>
      <c r="BA5" s="419"/>
      <c r="BB5" s="419"/>
      <c r="BC5" s="419"/>
      <c r="BD5" s="715"/>
      <c r="BE5" s="715"/>
      <c r="BF5" s="715"/>
      <c r="BG5" s="715"/>
      <c r="BH5" s="715"/>
      <c r="BI5" s="715"/>
      <c r="BJ5" s="419"/>
      <c r="BK5" s="419"/>
      <c r="BL5" s="419"/>
      <c r="BM5" s="419"/>
      <c r="BN5" s="419"/>
      <c r="BO5" s="419"/>
      <c r="BP5" s="419"/>
      <c r="BQ5" s="419"/>
      <c r="BR5" s="419"/>
      <c r="BS5" s="419"/>
      <c r="BT5" s="419"/>
      <c r="BU5" s="419"/>
      <c r="BV5" s="419"/>
    </row>
    <row r="6" spans="1:74" ht="11.1" customHeight="1" x14ac:dyDescent="0.2">
      <c r="A6" s="140"/>
      <c r="B6" s="36" t="s">
        <v>683</v>
      </c>
      <c r="C6" s="138"/>
      <c r="D6" s="138"/>
      <c r="E6" s="138"/>
      <c r="F6" s="138"/>
      <c r="G6" s="138"/>
      <c r="H6" s="138"/>
      <c r="I6" s="138"/>
      <c r="J6" s="138"/>
      <c r="K6" s="138"/>
      <c r="L6" s="138"/>
      <c r="M6" s="138"/>
      <c r="N6" s="138"/>
      <c r="O6" s="138"/>
      <c r="P6" s="138"/>
      <c r="Q6" s="138"/>
      <c r="R6" s="138"/>
      <c r="S6" s="138"/>
      <c r="T6" s="138"/>
      <c r="U6" s="138"/>
      <c r="V6" s="138"/>
      <c r="W6" s="138"/>
      <c r="X6" s="138"/>
      <c r="Y6" s="138"/>
      <c r="Z6" s="138"/>
      <c r="AA6" s="138"/>
      <c r="AB6" s="138"/>
      <c r="AC6" s="138"/>
      <c r="AD6" s="138"/>
      <c r="AE6" s="138"/>
      <c r="AF6" s="138"/>
      <c r="AG6" s="138"/>
      <c r="AH6" s="138"/>
      <c r="AI6" s="138"/>
      <c r="AJ6" s="138"/>
      <c r="AK6" s="138"/>
      <c r="AL6" s="138"/>
      <c r="AM6" s="138"/>
      <c r="AN6" s="138"/>
      <c r="AO6" s="138"/>
      <c r="AP6" s="138"/>
      <c r="AQ6" s="138"/>
      <c r="AR6" s="138"/>
      <c r="AS6" s="138"/>
      <c r="AT6" s="138"/>
      <c r="AU6" s="138"/>
      <c r="AV6" s="138"/>
      <c r="AW6" s="138"/>
      <c r="AX6" s="138"/>
      <c r="AY6" s="420"/>
      <c r="AZ6" s="420"/>
      <c r="BA6" s="420"/>
      <c r="BB6" s="420"/>
      <c r="BC6" s="420"/>
      <c r="BD6" s="420"/>
      <c r="BE6" s="420"/>
      <c r="BF6" s="420"/>
      <c r="BG6" s="420"/>
      <c r="BH6" s="420"/>
      <c r="BI6" s="420"/>
      <c r="BJ6" s="420"/>
      <c r="BK6" s="420"/>
      <c r="BL6" s="420"/>
      <c r="BM6" s="420"/>
      <c r="BN6" s="420"/>
      <c r="BO6" s="420"/>
      <c r="BP6" s="420"/>
      <c r="BQ6" s="420"/>
      <c r="BR6" s="420"/>
      <c r="BS6" s="420"/>
      <c r="BT6" s="420"/>
      <c r="BU6" s="420"/>
      <c r="BV6" s="420"/>
    </row>
    <row r="7" spans="1:74" ht="11.1" customHeight="1" x14ac:dyDescent="0.2">
      <c r="A7" s="140" t="s">
        <v>684</v>
      </c>
      <c r="B7" s="39" t="s">
        <v>1347</v>
      </c>
      <c r="C7" s="240">
        <v>17207.590852000001</v>
      </c>
      <c r="D7" s="240">
        <v>17254.688963000001</v>
      </c>
      <c r="E7" s="240">
        <v>17301.952184999998</v>
      </c>
      <c r="F7" s="240">
        <v>17364.491333000002</v>
      </c>
      <c r="G7" s="240">
        <v>17400.751667</v>
      </c>
      <c r="H7" s="240">
        <v>17425.844000000001</v>
      </c>
      <c r="I7" s="240">
        <v>17428.485074</v>
      </c>
      <c r="J7" s="240">
        <v>17439.703851999999</v>
      </c>
      <c r="K7" s="240">
        <v>17448.217074</v>
      </c>
      <c r="L7" s="240">
        <v>17443.050519</v>
      </c>
      <c r="M7" s="240">
        <v>17454.383296</v>
      </c>
      <c r="N7" s="240">
        <v>17471.241184999999</v>
      </c>
      <c r="O7" s="240">
        <v>17496.255741000001</v>
      </c>
      <c r="P7" s="240">
        <v>17522.190184999999</v>
      </c>
      <c r="Q7" s="240">
        <v>17551.676073999999</v>
      </c>
      <c r="R7" s="240">
        <v>17591.655037</v>
      </c>
      <c r="S7" s="240">
        <v>17623.037593000001</v>
      </c>
      <c r="T7" s="240">
        <v>17652.765370000001</v>
      </c>
      <c r="U7" s="240">
        <v>17679.630369999999</v>
      </c>
      <c r="V7" s="240">
        <v>17706.954592999999</v>
      </c>
      <c r="W7" s="240">
        <v>17733.530037</v>
      </c>
      <c r="X7" s="240">
        <v>17758.157147999998</v>
      </c>
      <c r="Y7" s="240">
        <v>17784.134704</v>
      </c>
      <c r="Z7" s="240">
        <v>17810.263147999998</v>
      </c>
      <c r="AA7" s="240">
        <v>17828.848999999998</v>
      </c>
      <c r="AB7" s="240">
        <v>17861.049332999999</v>
      </c>
      <c r="AC7" s="240">
        <v>17899.170666999999</v>
      </c>
      <c r="AD7" s="240">
        <v>17952.060851999999</v>
      </c>
      <c r="AE7" s="240">
        <v>17995.388296000001</v>
      </c>
      <c r="AF7" s="240">
        <v>18038.000852000001</v>
      </c>
      <c r="AG7" s="240">
        <v>18082.319852000001</v>
      </c>
      <c r="AH7" s="240">
        <v>18121.68663</v>
      </c>
      <c r="AI7" s="240">
        <v>18158.522518999998</v>
      </c>
      <c r="AJ7" s="240">
        <v>18189.854480999998</v>
      </c>
      <c r="AK7" s="240">
        <v>18223.858370000002</v>
      </c>
      <c r="AL7" s="240">
        <v>18257.561148000001</v>
      </c>
      <c r="AM7" s="240">
        <v>18277.612000000001</v>
      </c>
      <c r="AN7" s="240">
        <v>18320.725666999999</v>
      </c>
      <c r="AO7" s="240">
        <v>18373.551332999999</v>
      </c>
      <c r="AP7" s="240">
        <v>18454.107370000002</v>
      </c>
      <c r="AQ7" s="240">
        <v>18512.843259000001</v>
      </c>
      <c r="AR7" s="240">
        <v>18567.77737</v>
      </c>
      <c r="AS7" s="240">
        <v>18621.709406999998</v>
      </c>
      <c r="AT7" s="240">
        <v>18666.940184999999</v>
      </c>
      <c r="AU7" s="240">
        <v>18706.269407</v>
      </c>
      <c r="AV7" s="240">
        <v>18725.609369999998</v>
      </c>
      <c r="AW7" s="240">
        <v>18763.701259000001</v>
      </c>
      <c r="AX7" s="240">
        <v>18806.45737</v>
      </c>
      <c r="AY7" s="240">
        <v>18853.877703999999</v>
      </c>
      <c r="AZ7" s="240">
        <v>18905.962259</v>
      </c>
      <c r="BA7" s="240">
        <v>18962.711037000001</v>
      </c>
      <c r="BB7" s="240">
        <v>18954.505369999999</v>
      </c>
      <c r="BC7" s="240">
        <v>18980.591593000001</v>
      </c>
      <c r="BD7" s="240">
        <v>19008.233037000002</v>
      </c>
      <c r="BE7" s="333">
        <v>19038.099999999999</v>
      </c>
      <c r="BF7" s="333">
        <v>19068.349999999999</v>
      </c>
      <c r="BG7" s="333">
        <v>19099.650000000001</v>
      </c>
      <c r="BH7" s="333">
        <v>19135.07</v>
      </c>
      <c r="BI7" s="333">
        <v>19166.18</v>
      </c>
      <c r="BJ7" s="333">
        <v>19196.03</v>
      </c>
      <c r="BK7" s="333">
        <v>19223.62</v>
      </c>
      <c r="BL7" s="333">
        <v>19251.73</v>
      </c>
      <c r="BM7" s="333">
        <v>19279.349999999999</v>
      </c>
      <c r="BN7" s="333">
        <v>19306.78</v>
      </c>
      <c r="BO7" s="333">
        <v>19333.18</v>
      </c>
      <c r="BP7" s="333">
        <v>19358.86</v>
      </c>
      <c r="BQ7" s="333">
        <v>19383.09</v>
      </c>
      <c r="BR7" s="333">
        <v>19407.87</v>
      </c>
      <c r="BS7" s="333">
        <v>19432.47</v>
      </c>
      <c r="BT7" s="333">
        <v>19455.09</v>
      </c>
      <c r="BU7" s="333">
        <v>19480.7</v>
      </c>
      <c r="BV7" s="333">
        <v>19507.490000000002</v>
      </c>
    </row>
    <row r="8" spans="1:74" ht="11.1" customHeight="1" x14ac:dyDescent="0.2">
      <c r="A8" s="140"/>
      <c r="B8" s="36" t="s">
        <v>1008</v>
      </c>
      <c r="C8" s="240"/>
      <c r="D8" s="240"/>
      <c r="E8" s="240"/>
      <c r="F8" s="240"/>
      <c r="G8" s="240"/>
      <c r="H8" s="240"/>
      <c r="I8" s="240"/>
      <c r="J8" s="240"/>
      <c r="K8" s="240"/>
      <c r="L8" s="240"/>
      <c r="M8" s="240"/>
      <c r="N8" s="240"/>
      <c r="O8" s="240"/>
      <c r="P8" s="240"/>
      <c r="Q8" s="240"/>
      <c r="R8" s="240"/>
      <c r="S8" s="240"/>
      <c r="T8" s="240"/>
      <c r="U8" s="240"/>
      <c r="V8" s="240"/>
      <c r="W8" s="240"/>
      <c r="X8" s="240"/>
      <c r="Y8" s="240"/>
      <c r="Z8" s="240"/>
      <c r="AA8" s="240"/>
      <c r="AB8" s="240"/>
      <c r="AC8" s="240"/>
      <c r="AD8" s="240"/>
      <c r="AE8" s="240"/>
      <c r="AF8" s="240"/>
      <c r="AG8" s="240"/>
      <c r="AH8" s="240"/>
      <c r="AI8" s="240"/>
      <c r="AJ8" s="240"/>
      <c r="AK8" s="240"/>
      <c r="AL8" s="240"/>
      <c r="AM8" s="240"/>
      <c r="AN8" s="240"/>
      <c r="AO8" s="240"/>
      <c r="AP8" s="240"/>
      <c r="AQ8" s="240"/>
      <c r="AR8" s="240"/>
      <c r="AS8" s="240"/>
      <c r="AT8" s="240"/>
      <c r="AU8" s="240"/>
      <c r="AV8" s="240"/>
      <c r="AW8" s="240"/>
      <c r="AX8" s="240"/>
      <c r="AY8" s="240"/>
      <c r="AZ8" s="240"/>
      <c r="BA8" s="240"/>
      <c r="BB8" s="240"/>
      <c r="BC8" s="240"/>
      <c r="BD8" s="240"/>
      <c r="BE8" s="333"/>
      <c r="BF8" s="333"/>
      <c r="BG8" s="333"/>
      <c r="BH8" s="333"/>
      <c r="BI8" s="333"/>
      <c r="BJ8" s="333"/>
      <c r="BK8" s="333"/>
      <c r="BL8" s="333"/>
      <c r="BM8" s="333"/>
      <c r="BN8" s="333"/>
      <c r="BO8" s="333"/>
      <c r="BP8" s="333"/>
      <c r="BQ8" s="333"/>
      <c r="BR8" s="333"/>
      <c r="BS8" s="333"/>
      <c r="BT8" s="333"/>
      <c r="BU8" s="333"/>
      <c r="BV8" s="333"/>
    </row>
    <row r="9" spans="1:74" ht="11.1" customHeight="1" x14ac:dyDescent="0.2">
      <c r="A9" s="140" t="s">
        <v>1009</v>
      </c>
      <c r="B9" s="39" t="s">
        <v>1347</v>
      </c>
      <c r="C9" s="240">
        <v>11759</v>
      </c>
      <c r="D9" s="240">
        <v>11778.8</v>
      </c>
      <c r="E9" s="240">
        <v>11827.3</v>
      </c>
      <c r="F9" s="240">
        <v>11854.5</v>
      </c>
      <c r="G9" s="240">
        <v>11897.2</v>
      </c>
      <c r="H9" s="240">
        <v>11910.8</v>
      </c>
      <c r="I9" s="240">
        <v>11943.4</v>
      </c>
      <c r="J9" s="240">
        <v>11978.6</v>
      </c>
      <c r="K9" s="240">
        <v>11993.9</v>
      </c>
      <c r="L9" s="240">
        <v>12016.3</v>
      </c>
      <c r="M9" s="240">
        <v>12037.4</v>
      </c>
      <c r="N9" s="240">
        <v>12065.2</v>
      </c>
      <c r="O9" s="240">
        <v>12067.6</v>
      </c>
      <c r="P9" s="240">
        <v>12144</v>
      </c>
      <c r="Q9" s="240">
        <v>12123.7</v>
      </c>
      <c r="R9" s="240">
        <v>12178</v>
      </c>
      <c r="S9" s="240">
        <v>12206.7</v>
      </c>
      <c r="T9" s="240">
        <v>12257.7</v>
      </c>
      <c r="U9" s="240">
        <v>12260.1</v>
      </c>
      <c r="V9" s="240">
        <v>12289</v>
      </c>
      <c r="W9" s="240">
        <v>12333.8</v>
      </c>
      <c r="X9" s="240">
        <v>12343.8</v>
      </c>
      <c r="Y9" s="240">
        <v>12369.8</v>
      </c>
      <c r="Z9" s="240">
        <v>12404.6</v>
      </c>
      <c r="AA9" s="240">
        <v>12409.6</v>
      </c>
      <c r="AB9" s="240">
        <v>12390.9</v>
      </c>
      <c r="AC9" s="240">
        <v>12482.5</v>
      </c>
      <c r="AD9" s="240">
        <v>12492.3</v>
      </c>
      <c r="AE9" s="240">
        <v>12515.9</v>
      </c>
      <c r="AF9" s="240">
        <v>12539.3</v>
      </c>
      <c r="AG9" s="240">
        <v>12555.6</v>
      </c>
      <c r="AH9" s="240">
        <v>12570.7</v>
      </c>
      <c r="AI9" s="240">
        <v>12628.4</v>
      </c>
      <c r="AJ9" s="240">
        <v>12662.3</v>
      </c>
      <c r="AK9" s="240">
        <v>12721.2</v>
      </c>
      <c r="AL9" s="240">
        <v>12735.6</v>
      </c>
      <c r="AM9" s="240">
        <v>12721</v>
      </c>
      <c r="AN9" s="240">
        <v>12687.8</v>
      </c>
      <c r="AO9" s="240">
        <v>12759.8</v>
      </c>
      <c r="AP9" s="240">
        <v>12799.2</v>
      </c>
      <c r="AQ9" s="240">
        <v>12842.8</v>
      </c>
      <c r="AR9" s="240">
        <v>12884.1</v>
      </c>
      <c r="AS9" s="240">
        <v>12927.5</v>
      </c>
      <c r="AT9" s="240">
        <v>12966.5</v>
      </c>
      <c r="AU9" s="240">
        <v>12965.9</v>
      </c>
      <c r="AV9" s="240">
        <v>13021.4</v>
      </c>
      <c r="AW9" s="240">
        <v>13079.2</v>
      </c>
      <c r="AX9" s="240">
        <v>12996.3</v>
      </c>
      <c r="AY9" s="240">
        <v>13044.5</v>
      </c>
      <c r="AZ9" s="240">
        <v>13031.5</v>
      </c>
      <c r="BA9" s="240">
        <v>13149.3</v>
      </c>
      <c r="BB9" s="240">
        <v>13145.6</v>
      </c>
      <c r="BC9" s="240">
        <v>13172.381852</v>
      </c>
      <c r="BD9" s="240">
        <v>13196.247407000001</v>
      </c>
      <c r="BE9" s="333">
        <v>13207.67</v>
      </c>
      <c r="BF9" s="333">
        <v>13229.71</v>
      </c>
      <c r="BG9" s="333">
        <v>13254</v>
      </c>
      <c r="BH9" s="333">
        <v>13285.15</v>
      </c>
      <c r="BI9" s="333">
        <v>13310.44</v>
      </c>
      <c r="BJ9" s="333">
        <v>13334.5</v>
      </c>
      <c r="BK9" s="333">
        <v>13354.94</v>
      </c>
      <c r="BL9" s="333">
        <v>13378.34</v>
      </c>
      <c r="BM9" s="333">
        <v>13402.31</v>
      </c>
      <c r="BN9" s="333">
        <v>13427.07</v>
      </c>
      <c r="BO9" s="333">
        <v>13452</v>
      </c>
      <c r="BP9" s="333">
        <v>13477.32</v>
      </c>
      <c r="BQ9" s="333">
        <v>13503.28</v>
      </c>
      <c r="BR9" s="333">
        <v>13529.22</v>
      </c>
      <c r="BS9" s="333">
        <v>13555.37</v>
      </c>
      <c r="BT9" s="333">
        <v>13581.46</v>
      </c>
      <c r="BU9" s="333">
        <v>13608.24</v>
      </c>
      <c r="BV9" s="333">
        <v>13635.43</v>
      </c>
    </row>
    <row r="10" spans="1:74" ht="11.1" customHeight="1" x14ac:dyDescent="0.2">
      <c r="A10" s="140"/>
      <c r="B10" s="775" t="s">
        <v>1352</v>
      </c>
      <c r="C10" s="242"/>
      <c r="D10" s="242"/>
      <c r="E10" s="242"/>
      <c r="F10" s="242"/>
      <c r="G10" s="242"/>
      <c r="H10" s="242"/>
      <c r="I10" s="242"/>
      <c r="J10" s="242"/>
      <c r="K10" s="242"/>
      <c r="L10" s="242"/>
      <c r="M10" s="242"/>
      <c r="N10" s="242"/>
      <c r="O10" s="242"/>
      <c r="P10" s="242"/>
      <c r="Q10" s="242"/>
      <c r="R10" s="242"/>
      <c r="S10" s="242"/>
      <c r="T10" s="242"/>
      <c r="U10" s="242"/>
      <c r="V10" s="242"/>
      <c r="W10" s="242"/>
      <c r="X10" s="242"/>
      <c r="Y10" s="242"/>
      <c r="Z10" s="242"/>
      <c r="AA10" s="242"/>
      <c r="AB10" s="242"/>
      <c r="AC10" s="242"/>
      <c r="AD10" s="242"/>
      <c r="AE10" s="242"/>
      <c r="AF10" s="242"/>
      <c r="AG10" s="242"/>
      <c r="AH10" s="242"/>
      <c r="AI10" s="242"/>
      <c r="AJ10" s="242"/>
      <c r="AK10" s="242"/>
      <c r="AL10" s="242"/>
      <c r="AM10" s="242"/>
      <c r="AN10" s="242"/>
      <c r="AO10" s="242"/>
      <c r="AP10" s="242"/>
      <c r="AQ10" s="242"/>
      <c r="AR10" s="242"/>
      <c r="AS10" s="242"/>
      <c r="AT10" s="242"/>
      <c r="AU10" s="242"/>
      <c r="AV10" s="242"/>
      <c r="AW10" s="242"/>
      <c r="AX10" s="242"/>
      <c r="AY10" s="242"/>
      <c r="AZ10" s="242"/>
      <c r="BA10" s="242"/>
      <c r="BB10" s="242"/>
      <c r="BC10" s="242"/>
      <c r="BD10" s="242"/>
      <c r="BE10" s="354"/>
      <c r="BF10" s="354"/>
      <c r="BG10" s="354"/>
      <c r="BH10" s="354"/>
      <c r="BI10" s="354"/>
      <c r="BJ10" s="354"/>
      <c r="BK10" s="354"/>
      <c r="BL10" s="354"/>
      <c r="BM10" s="354"/>
      <c r="BN10" s="354"/>
      <c r="BO10" s="354"/>
      <c r="BP10" s="354"/>
      <c r="BQ10" s="354"/>
      <c r="BR10" s="354"/>
      <c r="BS10" s="354"/>
      <c r="BT10" s="354"/>
      <c r="BU10" s="354"/>
      <c r="BV10" s="354"/>
    </row>
    <row r="11" spans="1:74" ht="11.1" customHeight="1" x14ac:dyDescent="0.2">
      <c r="A11" s="140" t="s">
        <v>698</v>
      </c>
      <c r="B11" s="39" t="s">
        <v>1347</v>
      </c>
      <c r="C11" s="240">
        <v>2926.3861852</v>
      </c>
      <c r="D11" s="240">
        <v>2929.3652963</v>
      </c>
      <c r="E11" s="240">
        <v>2935.3705184999999</v>
      </c>
      <c r="F11" s="240">
        <v>2949.0788889</v>
      </c>
      <c r="G11" s="240">
        <v>2957.6285555999998</v>
      </c>
      <c r="H11" s="240">
        <v>2965.6965556</v>
      </c>
      <c r="I11" s="240">
        <v>2978.1374074</v>
      </c>
      <c r="J11" s="240">
        <v>2981.6011852000001</v>
      </c>
      <c r="K11" s="240">
        <v>2980.9424073999999</v>
      </c>
      <c r="L11" s="240">
        <v>2966.4952963000001</v>
      </c>
      <c r="M11" s="240">
        <v>2964.8407407</v>
      </c>
      <c r="N11" s="240">
        <v>2966.3129629999999</v>
      </c>
      <c r="O11" s="240">
        <v>2974.1161111000001</v>
      </c>
      <c r="P11" s="240">
        <v>2979.4387778</v>
      </c>
      <c r="Q11" s="240">
        <v>2985.4851110999998</v>
      </c>
      <c r="R11" s="240">
        <v>2992.7485925999999</v>
      </c>
      <c r="S11" s="240">
        <v>2999.8721480999998</v>
      </c>
      <c r="T11" s="240">
        <v>3007.3492593000001</v>
      </c>
      <c r="U11" s="240">
        <v>3017.2651111</v>
      </c>
      <c r="V11" s="240">
        <v>3023.8854443999999</v>
      </c>
      <c r="W11" s="240">
        <v>3029.2954444000002</v>
      </c>
      <c r="X11" s="240">
        <v>3023.0050369999999</v>
      </c>
      <c r="Y11" s="240">
        <v>3033.8619259000002</v>
      </c>
      <c r="Z11" s="240">
        <v>3051.376037</v>
      </c>
      <c r="AA11" s="240">
        <v>3090.3161110999999</v>
      </c>
      <c r="AB11" s="240">
        <v>3110.0681110999999</v>
      </c>
      <c r="AC11" s="240">
        <v>3125.4007778</v>
      </c>
      <c r="AD11" s="240">
        <v>3132.3311481000001</v>
      </c>
      <c r="AE11" s="240">
        <v>3141.8123704</v>
      </c>
      <c r="AF11" s="240">
        <v>3149.8614815000001</v>
      </c>
      <c r="AG11" s="240">
        <v>3150.3823333</v>
      </c>
      <c r="AH11" s="240">
        <v>3160.1393333000001</v>
      </c>
      <c r="AI11" s="240">
        <v>3173.0363333</v>
      </c>
      <c r="AJ11" s="240">
        <v>3191.2011852000001</v>
      </c>
      <c r="AK11" s="240">
        <v>3208.7822962999999</v>
      </c>
      <c r="AL11" s="240">
        <v>3227.9075185000002</v>
      </c>
      <c r="AM11" s="240">
        <v>3252.2624814999999</v>
      </c>
      <c r="AN11" s="240">
        <v>3271.7117036999998</v>
      </c>
      <c r="AO11" s="240">
        <v>3289.9408148000002</v>
      </c>
      <c r="AP11" s="240">
        <v>3311.4818147999999</v>
      </c>
      <c r="AQ11" s="240">
        <v>3323.8717037000001</v>
      </c>
      <c r="AR11" s="240">
        <v>3331.6424815</v>
      </c>
      <c r="AS11" s="240">
        <v>3326.2270370000001</v>
      </c>
      <c r="AT11" s="240">
        <v>3331.1849259000001</v>
      </c>
      <c r="AU11" s="240">
        <v>3337.9490369999999</v>
      </c>
      <c r="AV11" s="240">
        <v>3351.4968518999999</v>
      </c>
      <c r="AW11" s="240">
        <v>3358.1402963</v>
      </c>
      <c r="AX11" s="240">
        <v>3362.8568519</v>
      </c>
      <c r="AY11" s="240">
        <v>3365.6465185000002</v>
      </c>
      <c r="AZ11" s="240">
        <v>3366.5092963000002</v>
      </c>
      <c r="BA11" s="240">
        <v>3365.4451852000002</v>
      </c>
      <c r="BB11" s="240">
        <v>3350.6437406999999</v>
      </c>
      <c r="BC11" s="240">
        <v>3349.3311852000002</v>
      </c>
      <c r="BD11" s="240">
        <v>3351.7980741000001</v>
      </c>
      <c r="BE11" s="333">
        <v>3362.9850000000001</v>
      </c>
      <c r="BF11" s="333">
        <v>3369.3049999999998</v>
      </c>
      <c r="BG11" s="333">
        <v>3375.7</v>
      </c>
      <c r="BH11" s="333">
        <v>3383.1680000000001</v>
      </c>
      <c r="BI11" s="333">
        <v>3388.9630000000002</v>
      </c>
      <c r="BJ11" s="333">
        <v>3394.0830000000001</v>
      </c>
      <c r="BK11" s="333">
        <v>3398.6379999999999</v>
      </c>
      <c r="BL11" s="333">
        <v>3402.326</v>
      </c>
      <c r="BM11" s="333">
        <v>3405.2550000000001</v>
      </c>
      <c r="BN11" s="333">
        <v>3405.5309999999999</v>
      </c>
      <c r="BO11" s="333">
        <v>3408.3670000000002</v>
      </c>
      <c r="BP11" s="333">
        <v>3411.8670000000002</v>
      </c>
      <c r="BQ11" s="333">
        <v>3416.7759999999998</v>
      </c>
      <c r="BR11" s="333">
        <v>3421.047</v>
      </c>
      <c r="BS11" s="333">
        <v>3425.424</v>
      </c>
      <c r="BT11" s="333">
        <v>3430.1680000000001</v>
      </c>
      <c r="BU11" s="333">
        <v>3434.5619999999999</v>
      </c>
      <c r="BV11" s="333">
        <v>3438.866</v>
      </c>
    </row>
    <row r="12" spans="1:74" ht="11.1" customHeight="1" x14ac:dyDescent="0.2">
      <c r="A12" s="140"/>
      <c r="B12" s="141" t="s">
        <v>703</v>
      </c>
      <c r="C12" s="219"/>
      <c r="D12" s="219"/>
      <c r="E12" s="219"/>
      <c r="F12" s="219"/>
      <c r="G12" s="219"/>
      <c r="H12" s="219"/>
      <c r="I12" s="219"/>
      <c r="J12" s="219"/>
      <c r="K12" s="219"/>
      <c r="L12" s="219"/>
      <c r="M12" s="219"/>
      <c r="N12" s="219"/>
      <c r="O12" s="219"/>
      <c r="P12" s="219"/>
      <c r="Q12" s="219"/>
      <c r="R12" s="219"/>
      <c r="S12" s="219"/>
      <c r="T12" s="219"/>
      <c r="U12" s="219"/>
      <c r="V12" s="219"/>
      <c r="W12" s="219"/>
      <c r="X12" s="219"/>
      <c r="Y12" s="219"/>
      <c r="Z12" s="219"/>
      <c r="AA12" s="219"/>
      <c r="AB12" s="219"/>
      <c r="AC12" s="219"/>
      <c r="AD12" s="219"/>
      <c r="AE12" s="219"/>
      <c r="AF12" s="219"/>
      <c r="AG12" s="219"/>
      <c r="AH12" s="219"/>
      <c r="AI12" s="219"/>
      <c r="AJ12" s="219"/>
      <c r="AK12" s="219"/>
      <c r="AL12" s="219"/>
      <c r="AM12" s="219"/>
      <c r="AN12" s="219"/>
      <c r="AO12" s="219"/>
      <c r="AP12" s="219"/>
      <c r="AQ12" s="219"/>
      <c r="AR12" s="219"/>
      <c r="AS12" s="219"/>
      <c r="AT12" s="219"/>
      <c r="AU12" s="219"/>
      <c r="AV12" s="219"/>
      <c r="AW12" s="219"/>
      <c r="AX12" s="219"/>
      <c r="AY12" s="219"/>
      <c r="AZ12" s="219"/>
      <c r="BA12" s="219"/>
      <c r="BB12" s="219"/>
      <c r="BC12" s="219"/>
      <c r="BD12" s="219"/>
      <c r="BE12" s="332"/>
      <c r="BF12" s="332"/>
      <c r="BG12" s="332"/>
      <c r="BH12" s="332"/>
      <c r="BI12" s="332"/>
      <c r="BJ12" s="332"/>
      <c r="BK12" s="332"/>
      <c r="BL12" s="332"/>
      <c r="BM12" s="332"/>
      <c r="BN12" s="332"/>
      <c r="BO12" s="332"/>
      <c r="BP12" s="332"/>
      <c r="BQ12" s="332"/>
      <c r="BR12" s="332"/>
      <c r="BS12" s="332"/>
      <c r="BT12" s="332"/>
      <c r="BU12" s="332"/>
      <c r="BV12" s="332"/>
    </row>
    <row r="13" spans="1:74" ht="11.1" customHeight="1" x14ac:dyDescent="0.2">
      <c r="A13" s="140" t="s">
        <v>704</v>
      </c>
      <c r="B13" s="39" t="s">
        <v>1347</v>
      </c>
      <c r="C13" s="631">
        <v>152.68859259000001</v>
      </c>
      <c r="D13" s="631">
        <v>168.42548148</v>
      </c>
      <c r="E13" s="631">
        <v>172.89592593</v>
      </c>
      <c r="F13" s="631">
        <v>151.60422222</v>
      </c>
      <c r="G13" s="631">
        <v>144.41355555999999</v>
      </c>
      <c r="H13" s="631">
        <v>136.82822221999999</v>
      </c>
      <c r="I13" s="631">
        <v>129.92214815</v>
      </c>
      <c r="J13" s="631">
        <v>120.74203704</v>
      </c>
      <c r="K13" s="631">
        <v>110.36181481</v>
      </c>
      <c r="L13" s="631">
        <v>97.597925926000002</v>
      </c>
      <c r="M13" s="631">
        <v>85.705148148000006</v>
      </c>
      <c r="N13" s="631">
        <v>73.499925926000003</v>
      </c>
      <c r="O13" s="631">
        <v>58.401074074</v>
      </c>
      <c r="P13" s="631">
        <v>47.506851851999997</v>
      </c>
      <c r="Q13" s="631">
        <v>38.236074074000001</v>
      </c>
      <c r="R13" s="631">
        <v>33.004740740999999</v>
      </c>
      <c r="S13" s="631">
        <v>25.168851852</v>
      </c>
      <c r="T13" s="631">
        <v>17.144407406999999</v>
      </c>
      <c r="U13" s="631">
        <v>-1.1439999999999999</v>
      </c>
      <c r="V13" s="631">
        <v>-1.9890000000000001</v>
      </c>
      <c r="W13" s="631">
        <v>4.5339999999999998</v>
      </c>
      <c r="X13" s="631">
        <v>39.481000000000002</v>
      </c>
      <c r="Y13" s="631">
        <v>44.948</v>
      </c>
      <c r="Z13" s="631">
        <v>41.991</v>
      </c>
      <c r="AA13" s="631">
        <v>12.978</v>
      </c>
      <c r="AB13" s="631">
        <v>6.3970000000000002</v>
      </c>
      <c r="AC13" s="631">
        <v>4.6159999999999997</v>
      </c>
      <c r="AD13" s="631">
        <v>9.6927777777999999</v>
      </c>
      <c r="AE13" s="631">
        <v>15.968444443999999</v>
      </c>
      <c r="AF13" s="631">
        <v>25.500777778</v>
      </c>
      <c r="AG13" s="631">
        <v>53.346518519</v>
      </c>
      <c r="AH13" s="631">
        <v>58.099629630000003</v>
      </c>
      <c r="AI13" s="631">
        <v>54.816851851999999</v>
      </c>
      <c r="AJ13" s="631">
        <v>25.548851851999999</v>
      </c>
      <c r="AK13" s="631">
        <v>19.656296296000001</v>
      </c>
      <c r="AL13" s="631">
        <v>19.189851852</v>
      </c>
      <c r="AM13" s="631">
        <v>40.512185185</v>
      </c>
      <c r="AN13" s="631">
        <v>38.625962962999999</v>
      </c>
      <c r="AO13" s="631">
        <v>29.893851852000001</v>
      </c>
      <c r="AP13" s="631">
        <v>-17.010074073999998</v>
      </c>
      <c r="AQ13" s="631">
        <v>-15.939518519</v>
      </c>
      <c r="AR13" s="631">
        <v>1.7795925926</v>
      </c>
      <c r="AS13" s="631">
        <v>71.431407406999995</v>
      </c>
      <c r="AT13" s="631">
        <v>95.984518519000005</v>
      </c>
      <c r="AU13" s="631">
        <v>110.72307407</v>
      </c>
      <c r="AV13" s="631">
        <v>102.34988889</v>
      </c>
      <c r="AW13" s="631">
        <v>107.43222222</v>
      </c>
      <c r="AX13" s="631">
        <v>112.67288889</v>
      </c>
      <c r="AY13" s="631">
        <v>118.07188889</v>
      </c>
      <c r="AZ13" s="631">
        <v>123.62922222</v>
      </c>
      <c r="BA13" s="631">
        <v>129.34488888999999</v>
      </c>
      <c r="BB13" s="631">
        <v>89.201468888999997</v>
      </c>
      <c r="BC13" s="631">
        <v>78.594658889000002</v>
      </c>
      <c r="BD13" s="631">
        <v>71.967922221999999</v>
      </c>
      <c r="BE13" s="632">
        <v>75.561301852</v>
      </c>
      <c r="BF13" s="632">
        <v>72.214679630000006</v>
      </c>
      <c r="BG13" s="632">
        <v>68.168098518999997</v>
      </c>
      <c r="BH13" s="632">
        <v>60.622642962999997</v>
      </c>
      <c r="BI13" s="632">
        <v>57.275330740999998</v>
      </c>
      <c r="BJ13" s="632">
        <v>55.327246295999998</v>
      </c>
      <c r="BK13" s="632">
        <v>57.855137778</v>
      </c>
      <c r="BL13" s="632">
        <v>56.397947778000002</v>
      </c>
      <c r="BM13" s="632">
        <v>54.032424444</v>
      </c>
      <c r="BN13" s="632">
        <v>48.703284815000004</v>
      </c>
      <c r="BO13" s="632">
        <v>46.062557036999998</v>
      </c>
      <c r="BP13" s="632">
        <v>44.054958147999997</v>
      </c>
      <c r="BQ13" s="632">
        <v>43.681276296</v>
      </c>
      <c r="BR13" s="632">
        <v>42.189344073999997</v>
      </c>
      <c r="BS13" s="632">
        <v>40.579949630000002</v>
      </c>
      <c r="BT13" s="632">
        <v>37.631692962999999</v>
      </c>
      <c r="BU13" s="632">
        <v>36.703424073999997</v>
      </c>
      <c r="BV13" s="632">
        <v>36.573742963000001</v>
      </c>
    </row>
    <row r="14" spans="1:74" ht="11.1" customHeight="1" x14ac:dyDescent="0.2">
      <c r="A14" s="140"/>
      <c r="B14" s="141" t="s">
        <v>1120</v>
      </c>
      <c r="C14" s="214"/>
      <c r="D14" s="214"/>
      <c r="E14" s="214"/>
      <c r="F14" s="214"/>
      <c r="G14" s="214"/>
      <c r="H14" s="214"/>
      <c r="I14" s="214"/>
      <c r="J14" s="214"/>
      <c r="K14" s="214"/>
      <c r="L14" s="214"/>
      <c r="M14" s="214"/>
      <c r="N14" s="214"/>
      <c r="O14" s="214"/>
      <c r="P14" s="214"/>
      <c r="Q14" s="214"/>
      <c r="R14" s="214"/>
      <c r="S14" s="214"/>
      <c r="T14" s="214"/>
      <c r="U14" s="214"/>
      <c r="V14" s="214"/>
      <c r="W14" s="214"/>
      <c r="X14" s="214"/>
      <c r="Y14" s="214"/>
      <c r="Z14" s="214"/>
      <c r="AA14" s="214"/>
      <c r="AB14" s="214"/>
      <c r="AC14" s="214"/>
      <c r="AD14" s="214"/>
      <c r="AE14" s="214"/>
      <c r="AF14" s="214"/>
      <c r="AG14" s="214"/>
      <c r="AH14" s="214"/>
      <c r="AI14" s="214"/>
      <c r="AJ14" s="214"/>
      <c r="AK14" s="214"/>
      <c r="AL14" s="214"/>
      <c r="AM14" s="214"/>
      <c r="AN14" s="214"/>
      <c r="AO14" s="214"/>
      <c r="AP14" s="214"/>
      <c r="AQ14" s="214"/>
      <c r="AR14" s="214"/>
      <c r="AS14" s="214"/>
      <c r="AT14" s="214"/>
      <c r="AU14" s="214"/>
      <c r="AV14" s="214"/>
      <c r="AW14" s="214"/>
      <c r="AX14" s="214"/>
      <c r="AY14" s="214"/>
      <c r="AZ14" s="214"/>
      <c r="BA14" s="214"/>
      <c r="BB14" s="214"/>
      <c r="BC14" s="214"/>
      <c r="BD14" s="214"/>
      <c r="BE14" s="355"/>
      <c r="BF14" s="355"/>
      <c r="BG14" s="355"/>
      <c r="BH14" s="355"/>
      <c r="BI14" s="355"/>
      <c r="BJ14" s="355"/>
      <c r="BK14" s="355"/>
      <c r="BL14" s="355"/>
      <c r="BM14" s="355"/>
      <c r="BN14" s="355"/>
      <c r="BO14" s="355"/>
      <c r="BP14" s="355"/>
      <c r="BQ14" s="355"/>
      <c r="BR14" s="355"/>
      <c r="BS14" s="355"/>
      <c r="BT14" s="355"/>
      <c r="BU14" s="355"/>
      <c r="BV14" s="355"/>
    </row>
    <row r="15" spans="1:74" ht="11.1" customHeight="1" x14ac:dyDescent="0.2">
      <c r="A15" s="140" t="s">
        <v>1122</v>
      </c>
      <c r="B15" s="39" t="s">
        <v>1347</v>
      </c>
      <c r="C15" s="240">
        <v>3049.9479630000001</v>
      </c>
      <c r="D15" s="240">
        <v>3057.0870740999999</v>
      </c>
      <c r="E15" s="240">
        <v>3065.6599630000001</v>
      </c>
      <c r="F15" s="240">
        <v>3079.9235184999998</v>
      </c>
      <c r="G15" s="240">
        <v>3088.1712963</v>
      </c>
      <c r="H15" s="240">
        <v>3094.6601851999999</v>
      </c>
      <c r="I15" s="240">
        <v>3098.3530000000001</v>
      </c>
      <c r="J15" s="240">
        <v>3102.1019999999999</v>
      </c>
      <c r="K15" s="240">
        <v>3104.87</v>
      </c>
      <c r="L15" s="240">
        <v>3102.2633704</v>
      </c>
      <c r="M15" s="240">
        <v>3106.3645925999999</v>
      </c>
      <c r="N15" s="240">
        <v>3112.780037</v>
      </c>
      <c r="O15" s="240">
        <v>3129.4520741000001</v>
      </c>
      <c r="P15" s="240">
        <v>3134.5391851999998</v>
      </c>
      <c r="Q15" s="240">
        <v>3135.9837407</v>
      </c>
      <c r="R15" s="240">
        <v>3126.8193704</v>
      </c>
      <c r="S15" s="240">
        <v>3126.2035925999999</v>
      </c>
      <c r="T15" s="240">
        <v>3127.1700369999999</v>
      </c>
      <c r="U15" s="240">
        <v>3132.7861111000002</v>
      </c>
      <c r="V15" s="240">
        <v>3134.6164444000001</v>
      </c>
      <c r="W15" s="240">
        <v>3135.7284444000002</v>
      </c>
      <c r="X15" s="240">
        <v>3136.2255184999999</v>
      </c>
      <c r="Y15" s="240">
        <v>3135.8232963</v>
      </c>
      <c r="Z15" s="240">
        <v>3134.6251852</v>
      </c>
      <c r="AA15" s="240">
        <v>3130.6280741</v>
      </c>
      <c r="AB15" s="240">
        <v>3129.3405185000001</v>
      </c>
      <c r="AC15" s="240">
        <v>3128.7594073999999</v>
      </c>
      <c r="AD15" s="240">
        <v>3131.0967406999998</v>
      </c>
      <c r="AE15" s="240">
        <v>3130.2695184999998</v>
      </c>
      <c r="AF15" s="240">
        <v>3128.4897406999999</v>
      </c>
      <c r="AG15" s="240">
        <v>3120.5467407000001</v>
      </c>
      <c r="AH15" s="240">
        <v>3120.7698519</v>
      </c>
      <c r="AI15" s="240">
        <v>3123.9484074000002</v>
      </c>
      <c r="AJ15" s="240">
        <v>3134.9664074000002</v>
      </c>
      <c r="AK15" s="240">
        <v>3140.3928519000001</v>
      </c>
      <c r="AL15" s="240">
        <v>3145.1117407000002</v>
      </c>
      <c r="AM15" s="240">
        <v>3147.0559629999998</v>
      </c>
      <c r="AN15" s="240">
        <v>3151.9100741000002</v>
      </c>
      <c r="AO15" s="240">
        <v>3157.6069630000002</v>
      </c>
      <c r="AP15" s="240">
        <v>3165.1849999999999</v>
      </c>
      <c r="AQ15" s="240">
        <v>3171.7886666999998</v>
      </c>
      <c r="AR15" s="240">
        <v>3178.4563333000001</v>
      </c>
      <c r="AS15" s="240">
        <v>3188.7542222000002</v>
      </c>
      <c r="AT15" s="240">
        <v>3192.8752221999998</v>
      </c>
      <c r="AU15" s="240">
        <v>3194.3855555999999</v>
      </c>
      <c r="AV15" s="240">
        <v>3186.4427037</v>
      </c>
      <c r="AW15" s="240">
        <v>3187.8635926000002</v>
      </c>
      <c r="AX15" s="240">
        <v>3191.8057036999999</v>
      </c>
      <c r="AY15" s="240">
        <v>3198.269037</v>
      </c>
      <c r="AZ15" s="240">
        <v>3207.2535926</v>
      </c>
      <c r="BA15" s="240">
        <v>3218.7593704000001</v>
      </c>
      <c r="BB15" s="240">
        <v>3237.7448147999999</v>
      </c>
      <c r="BC15" s="240">
        <v>3247.7367036999999</v>
      </c>
      <c r="BD15" s="240">
        <v>3254.8284815000002</v>
      </c>
      <c r="BE15" s="333">
        <v>3255.7069999999999</v>
      </c>
      <c r="BF15" s="333">
        <v>3259.4839999999999</v>
      </c>
      <c r="BG15" s="333">
        <v>3262.8440000000001</v>
      </c>
      <c r="BH15" s="333">
        <v>3264.9859999999999</v>
      </c>
      <c r="BI15" s="333">
        <v>3268.1179999999999</v>
      </c>
      <c r="BJ15" s="333">
        <v>3271.4360000000001</v>
      </c>
      <c r="BK15" s="333">
        <v>3273.8270000000002</v>
      </c>
      <c r="BL15" s="333">
        <v>3278.3539999999998</v>
      </c>
      <c r="BM15" s="333">
        <v>3283.9029999999998</v>
      </c>
      <c r="BN15" s="333">
        <v>3294.74</v>
      </c>
      <c r="BO15" s="333">
        <v>3299.1329999999998</v>
      </c>
      <c r="BP15" s="333">
        <v>3301.348</v>
      </c>
      <c r="BQ15" s="333">
        <v>3298.2089999999998</v>
      </c>
      <c r="BR15" s="333">
        <v>3298.45</v>
      </c>
      <c r="BS15" s="333">
        <v>3298.895</v>
      </c>
      <c r="BT15" s="333">
        <v>3299.5070000000001</v>
      </c>
      <c r="BU15" s="333">
        <v>3300.386</v>
      </c>
      <c r="BV15" s="333">
        <v>3301.4960000000001</v>
      </c>
    </row>
    <row r="16" spans="1:74" ht="11.1" customHeight="1" x14ac:dyDescent="0.2">
      <c r="A16" s="140"/>
      <c r="B16" s="141" t="s">
        <v>1121</v>
      </c>
      <c r="C16" s="214"/>
      <c r="D16" s="214"/>
      <c r="E16" s="214"/>
      <c r="F16" s="214"/>
      <c r="G16" s="214"/>
      <c r="H16" s="214"/>
      <c r="I16" s="214"/>
      <c r="J16" s="214"/>
      <c r="K16" s="214"/>
      <c r="L16" s="214"/>
      <c r="M16" s="214"/>
      <c r="N16" s="214"/>
      <c r="O16" s="214"/>
      <c r="P16" s="214"/>
      <c r="Q16" s="214"/>
      <c r="R16" s="214"/>
      <c r="S16" s="214"/>
      <c r="T16" s="214"/>
      <c r="U16" s="214"/>
      <c r="V16" s="214"/>
      <c r="W16" s="214"/>
      <c r="X16" s="214"/>
      <c r="Y16" s="214"/>
      <c r="Z16" s="214"/>
      <c r="AA16" s="214"/>
      <c r="AB16" s="214"/>
      <c r="AC16" s="214"/>
      <c r="AD16" s="214"/>
      <c r="AE16" s="214"/>
      <c r="AF16" s="214"/>
      <c r="AG16" s="214"/>
      <c r="AH16" s="214"/>
      <c r="AI16" s="214"/>
      <c r="AJ16" s="214"/>
      <c r="AK16" s="214"/>
      <c r="AL16" s="214"/>
      <c r="AM16" s="214"/>
      <c r="AN16" s="214"/>
      <c r="AO16" s="214"/>
      <c r="AP16" s="214"/>
      <c r="AQ16" s="214"/>
      <c r="AR16" s="214"/>
      <c r="AS16" s="214"/>
      <c r="AT16" s="214"/>
      <c r="AU16" s="214"/>
      <c r="AV16" s="214"/>
      <c r="AW16" s="214"/>
      <c r="AX16" s="214"/>
      <c r="AY16" s="214"/>
      <c r="AZ16" s="214"/>
      <c r="BA16" s="214"/>
      <c r="BB16" s="214"/>
      <c r="BC16" s="214"/>
      <c r="BD16" s="214"/>
      <c r="BE16" s="355"/>
      <c r="BF16" s="355"/>
      <c r="BG16" s="355"/>
      <c r="BH16" s="355"/>
      <c r="BI16" s="355"/>
      <c r="BJ16" s="355"/>
      <c r="BK16" s="355"/>
      <c r="BL16" s="355"/>
      <c r="BM16" s="355"/>
      <c r="BN16" s="355"/>
      <c r="BO16" s="355"/>
      <c r="BP16" s="355"/>
      <c r="BQ16" s="355"/>
      <c r="BR16" s="355"/>
      <c r="BS16" s="355"/>
      <c r="BT16" s="355"/>
      <c r="BU16" s="355"/>
      <c r="BV16" s="355"/>
    </row>
    <row r="17" spans="1:74" ht="11.1" customHeight="1" x14ac:dyDescent="0.2">
      <c r="A17" s="140" t="s">
        <v>1123</v>
      </c>
      <c r="B17" s="39" t="s">
        <v>1347</v>
      </c>
      <c r="C17" s="240">
        <v>2379.1645185000002</v>
      </c>
      <c r="D17" s="240">
        <v>2375.9032963</v>
      </c>
      <c r="E17" s="240">
        <v>2377.9931852</v>
      </c>
      <c r="F17" s="240">
        <v>2398.9887036999999</v>
      </c>
      <c r="G17" s="240">
        <v>2401.6149258999999</v>
      </c>
      <c r="H17" s="240">
        <v>2399.4263704</v>
      </c>
      <c r="I17" s="240">
        <v>2384.8648148000002</v>
      </c>
      <c r="J17" s="240">
        <v>2378.7153704000002</v>
      </c>
      <c r="K17" s="240">
        <v>2373.4198148</v>
      </c>
      <c r="L17" s="240">
        <v>2370.3022962999999</v>
      </c>
      <c r="M17" s="240">
        <v>2365.7214073999999</v>
      </c>
      <c r="N17" s="240">
        <v>2361.0012962999999</v>
      </c>
      <c r="O17" s="240">
        <v>2350.8655184999998</v>
      </c>
      <c r="P17" s="240">
        <v>2349.8242962999998</v>
      </c>
      <c r="Q17" s="240">
        <v>2352.6011852000001</v>
      </c>
      <c r="R17" s="240">
        <v>2361.9601852000001</v>
      </c>
      <c r="S17" s="240">
        <v>2370.3002962999999</v>
      </c>
      <c r="T17" s="240">
        <v>2380.3855185000002</v>
      </c>
      <c r="U17" s="240">
        <v>2403.0857778</v>
      </c>
      <c r="V17" s="240">
        <v>2408.5087778000002</v>
      </c>
      <c r="W17" s="240">
        <v>2407.5244444</v>
      </c>
      <c r="X17" s="240">
        <v>2383.9930740999998</v>
      </c>
      <c r="Y17" s="240">
        <v>2382.2988519</v>
      </c>
      <c r="Z17" s="240">
        <v>2386.3020741</v>
      </c>
      <c r="AA17" s="240">
        <v>2404.6960740999998</v>
      </c>
      <c r="AB17" s="240">
        <v>2413.5741852000001</v>
      </c>
      <c r="AC17" s="240">
        <v>2421.6297407000002</v>
      </c>
      <c r="AD17" s="240">
        <v>2427.8620000000001</v>
      </c>
      <c r="AE17" s="240">
        <v>2435.0230000000001</v>
      </c>
      <c r="AF17" s="240">
        <v>2442.1120000000001</v>
      </c>
      <c r="AG17" s="240">
        <v>2446.2518147999999</v>
      </c>
      <c r="AH17" s="240">
        <v>2455.3547036999998</v>
      </c>
      <c r="AI17" s="240">
        <v>2466.5434814999999</v>
      </c>
      <c r="AJ17" s="240">
        <v>2485.2560741000002</v>
      </c>
      <c r="AK17" s="240">
        <v>2496.5381852</v>
      </c>
      <c r="AL17" s="240">
        <v>2505.8277407</v>
      </c>
      <c r="AM17" s="240">
        <v>2505.3437036999999</v>
      </c>
      <c r="AN17" s="240">
        <v>2516.4839259</v>
      </c>
      <c r="AO17" s="240">
        <v>2531.4673704000002</v>
      </c>
      <c r="AP17" s="240">
        <v>2568.5291480999999</v>
      </c>
      <c r="AQ17" s="240">
        <v>2577.5227037</v>
      </c>
      <c r="AR17" s="240">
        <v>2576.6831480999999</v>
      </c>
      <c r="AS17" s="240">
        <v>2546.5165556000002</v>
      </c>
      <c r="AT17" s="240">
        <v>2540.6312222000001</v>
      </c>
      <c r="AU17" s="240">
        <v>2539.5332222000002</v>
      </c>
      <c r="AV17" s="240">
        <v>2546.7610740999999</v>
      </c>
      <c r="AW17" s="240">
        <v>2552.5838518999999</v>
      </c>
      <c r="AX17" s="240">
        <v>2560.5400740999999</v>
      </c>
      <c r="AY17" s="240">
        <v>2570.6297407000002</v>
      </c>
      <c r="AZ17" s="240">
        <v>2582.8528519000001</v>
      </c>
      <c r="BA17" s="240">
        <v>2597.2094074000001</v>
      </c>
      <c r="BB17" s="240">
        <v>2557.3877037000002</v>
      </c>
      <c r="BC17" s="240">
        <v>2553.9049258999999</v>
      </c>
      <c r="BD17" s="240">
        <v>2556.1853704</v>
      </c>
      <c r="BE17" s="333">
        <v>2572.0030000000002</v>
      </c>
      <c r="BF17" s="333">
        <v>2579.9789999999998</v>
      </c>
      <c r="BG17" s="333">
        <v>2587.8890000000001</v>
      </c>
      <c r="BH17" s="333">
        <v>2595.654</v>
      </c>
      <c r="BI17" s="333">
        <v>2603.489</v>
      </c>
      <c r="BJ17" s="333">
        <v>2611.3159999999998</v>
      </c>
      <c r="BK17" s="333">
        <v>2619.777</v>
      </c>
      <c r="BL17" s="333">
        <v>2627.107</v>
      </c>
      <c r="BM17" s="333">
        <v>2633.9479999999999</v>
      </c>
      <c r="BN17" s="333">
        <v>2639.7280000000001</v>
      </c>
      <c r="BO17" s="333">
        <v>2646.02</v>
      </c>
      <c r="BP17" s="333">
        <v>2652.2510000000002</v>
      </c>
      <c r="BQ17" s="333">
        <v>2658.663</v>
      </c>
      <c r="BR17" s="333">
        <v>2664.5929999999998</v>
      </c>
      <c r="BS17" s="333">
        <v>2670.2820000000002</v>
      </c>
      <c r="BT17" s="333">
        <v>2675.5590000000002</v>
      </c>
      <c r="BU17" s="333">
        <v>2680.895</v>
      </c>
      <c r="BV17" s="333">
        <v>2686.1170000000002</v>
      </c>
    </row>
    <row r="18" spans="1:74" ht="11.1" customHeight="1" x14ac:dyDescent="0.2">
      <c r="A18" s="140"/>
      <c r="B18" s="141" t="s">
        <v>1125</v>
      </c>
      <c r="C18" s="214"/>
      <c r="D18" s="214"/>
      <c r="E18" s="214"/>
      <c r="F18" s="214"/>
      <c r="G18" s="214"/>
      <c r="H18" s="214"/>
      <c r="I18" s="214"/>
      <c r="J18" s="214"/>
      <c r="K18" s="214"/>
      <c r="L18" s="214"/>
      <c r="M18" s="214"/>
      <c r="N18" s="214"/>
      <c r="O18" s="214"/>
      <c r="P18" s="214"/>
      <c r="Q18" s="214"/>
      <c r="R18" s="214"/>
      <c r="S18" s="214"/>
      <c r="T18" s="214"/>
      <c r="U18" s="214"/>
      <c r="V18" s="214"/>
      <c r="W18" s="214"/>
      <c r="X18" s="214"/>
      <c r="Y18" s="214"/>
      <c r="Z18" s="214"/>
      <c r="AA18" s="214"/>
      <c r="AB18" s="214"/>
      <c r="AC18" s="214"/>
      <c r="AD18" s="214"/>
      <c r="AE18" s="214"/>
      <c r="AF18" s="214"/>
      <c r="AG18" s="214"/>
      <c r="AH18" s="214"/>
      <c r="AI18" s="214"/>
      <c r="AJ18" s="214"/>
      <c r="AK18" s="214"/>
      <c r="AL18" s="214"/>
      <c r="AM18" s="214"/>
      <c r="AN18" s="214"/>
      <c r="AO18" s="214"/>
      <c r="AP18" s="214"/>
      <c r="AQ18" s="214"/>
      <c r="AR18" s="214"/>
      <c r="AS18" s="214"/>
      <c r="AT18" s="214"/>
      <c r="AU18" s="214"/>
      <c r="AV18" s="214"/>
      <c r="AW18" s="214"/>
      <c r="AX18" s="214"/>
      <c r="AY18" s="214"/>
      <c r="AZ18" s="214"/>
      <c r="BA18" s="214"/>
      <c r="BB18" s="214"/>
      <c r="BC18" s="214"/>
      <c r="BD18" s="214"/>
      <c r="BE18" s="355"/>
      <c r="BF18" s="355"/>
      <c r="BG18" s="355"/>
      <c r="BH18" s="355"/>
      <c r="BI18" s="355"/>
      <c r="BJ18" s="355"/>
      <c r="BK18" s="355"/>
      <c r="BL18" s="355"/>
      <c r="BM18" s="355"/>
      <c r="BN18" s="355"/>
      <c r="BO18" s="355"/>
      <c r="BP18" s="355"/>
      <c r="BQ18" s="355"/>
      <c r="BR18" s="355"/>
      <c r="BS18" s="355"/>
      <c r="BT18" s="355"/>
      <c r="BU18" s="355"/>
      <c r="BV18" s="355"/>
    </row>
    <row r="19" spans="1:74" ht="11.1" customHeight="1" x14ac:dyDescent="0.2">
      <c r="A19" s="626" t="s">
        <v>1124</v>
      </c>
      <c r="B19" s="39" t="s">
        <v>1347</v>
      </c>
      <c r="C19" s="240">
        <v>3059.4078519</v>
      </c>
      <c r="D19" s="240">
        <v>3072.9652962999999</v>
      </c>
      <c r="E19" s="240">
        <v>3083.8518518999999</v>
      </c>
      <c r="F19" s="240">
        <v>3087.5229258999998</v>
      </c>
      <c r="G19" s="240">
        <v>3096.4761481</v>
      </c>
      <c r="H19" s="240">
        <v>3106.1669259</v>
      </c>
      <c r="I19" s="240">
        <v>3122.6582222000002</v>
      </c>
      <c r="J19" s="240">
        <v>3129.2768888999999</v>
      </c>
      <c r="K19" s="240">
        <v>3132.0858889000001</v>
      </c>
      <c r="L19" s="240">
        <v>3124.9715925999999</v>
      </c>
      <c r="M19" s="240">
        <v>3124.7464814999998</v>
      </c>
      <c r="N19" s="240">
        <v>3125.2969259000001</v>
      </c>
      <c r="O19" s="240">
        <v>3127.3521111</v>
      </c>
      <c r="P19" s="240">
        <v>3128.9067777999999</v>
      </c>
      <c r="Q19" s="240">
        <v>3130.6901111000002</v>
      </c>
      <c r="R19" s="240">
        <v>3128.3298147999999</v>
      </c>
      <c r="S19" s="240">
        <v>3133.8497037000002</v>
      </c>
      <c r="T19" s="240">
        <v>3142.8774815000002</v>
      </c>
      <c r="U19" s="240">
        <v>3158.5162593</v>
      </c>
      <c r="V19" s="240">
        <v>3172.2324815000002</v>
      </c>
      <c r="W19" s="240">
        <v>3187.1292592999998</v>
      </c>
      <c r="X19" s="240">
        <v>3206.3027407</v>
      </c>
      <c r="Y19" s="240">
        <v>3221.2385184999998</v>
      </c>
      <c r="Z19" s="240">
        <v>3235.0327407</v>
      </c>
      <c r="AA19" s="240">
        <v>3248.7865925999999</v>
      </c>
      <c r="AB19" s="240">
        <v>3259.4718148000002</v>
      </c>
      <c r="AC19" s="240">
        <v>3268.1895926000002</v>
      </c>
      <c r="AD19" s="240">
        <v>3271.9258519</v>
      </c>
      <c r="AE19" s="240">
        <v>3278.9692963000002</v>
      </c>
      <c r="AF19" s="240">
        <v>3286.3058519000001</v>
      </c>
      <c r="AG19" s="240">
        <v>3283.9152221999998</v>
      </c>
      <c r="AH19" s="240">
        <v>3299.3532221999999</v>
      </c>
      <c r="AI19" s="240">
        <v>3322.5995555999998</v>
      </c>
      <c r="AJ19" s="240">
        <v>3374.1626667</v>
      </c>
      <c r="AK19" s="240">
        <v>3397.6443333000002</v>
      </c>
      <c r="AL19" s="240">
        <v>3413.5529999999999</v>
      </c>
      <c r="AM19" s="240">
        <v>3416.2245185000002</v>
      </c>
      <c r="AN19" s="240">
        <v>3421.2352962999998</v>
      </c>
      <c r="AO19" s="240">
        <v>3422.9211851999999</v>
      </c>
      <c r="AP19" s="240">
        <v>3404.7589259000001</v>
      </c>
      <c r="AQ19" s="240">
        <v>3412.1874815000001</v>
      </c>
      <c r="AR19" s="240">
        <v>3428.6835925999999</v>
      </c>
      <c r="AS19" s="240">
        <v>3475.1650370000002</v>
      </c>
      <c r="AT19" s="240">
        <v>3494.1079258999998</v>
      </c>
      <c r="AU19" s="240">
        <v>3506.4300370000001</v>
      </c>
      <c r="AV19" s="240">
        <v>3509.0780370000002</v>
      </c>
      <c r="AW19" s="240">
        <v>3510.4485926000002</v>
      </c>
      <c r="AX19" s="240">
        <v>3507.4883703999999</v>
      </c>
      <c r="AY19" s="240">
        <v>3500.1973704000002</v>
      </c>
      <c r="AZ19" s="240">
        <v>3488.5755926000002</v>
      </c>
      <c r="BA19" s="240">
        <v>3472.6230369999998</v>
      </c>
      <c r="BB19" s="240">
        <v>3462.9017036999999</v>
      </c>
      <c r="BC19" s="240">
        <v>3459.1835925999999</v>
      </c>
      <c r="BD19" s="240">
        <v>3460.5037037000002</v>
      </c>
      <c r="BE19" s="333">
        <v>3473.3760000000002</v>
      </c>
      <c r="BF19" s="333">
        <v>3479.8870000000002</v>
      </c>
      <c r="BG19" s="333">
        <v>3486.5509999999999</v>
      </c>
      <c r="BH19" s="333">
        <v>3492.2190000000001</v>
      </c>
      <c r="BI19" s="333">
        <v>3500.0479999999998</v>
      </c>
      <c r="BJ19" s="333">
        <v>3508.8910000000001</v>
      </c>
      <c r="BK19" s="333">
        <v>3519.8919999999998</v>
      </c>
      <c r="BL19" s="333">
        <v>3529.902</v>
      </c>
      <c r="BM19" s="333">
        <v>3540.0659999999998</v>
      </c>
      <c r="BN19" s="333">
        <v>3550.431</v>
      </c>
      <c r="BO19" s="333">
        <v>3560.8670000000002</v>
      </c>
      <c r="BP19" s="333">
        <v>3571.4229999999998</v>
      </c>
      <c r="BQ19" s="333">
        <v>3581.585</v>
      </c>
      <c r="BR19" s="333">
        <v>3592.7620000000002</v>
      </c>
      <c r="BS19" s="333">
        <v>3604.442</v>
      </c>
      <c r="BT19" s="333">
        <v>3617.3270000000002</v>
      </c>
      <c r="BU19" s="333">
        <v>3629.4850000000001</v>
      </c>
      <c r="BV19" s="333">
        <v>3641.6179999999999</v>
      </c>
    </row>
    <row r="20" spans="1:74" ht="11.1" customHeight="1" x14ac:dyDescent="0.2">
      <c r="A20" s="140"/>
      <c r="B20" s="36" t="s">
        <v>687</v>
      </c>
      <c r="C20" s="241"/>
      <c r="D20" s="241"/>
      <c r="E20" s="241"/>
      <c r="F20" s="241"/>
      <c r="G20" s="241"/>
      <c r="H20" s="241"/>
      <c r="I20" s="241"/>
      <c r="J20" s="241"/>
      <c r="K20" s="241"/>
      <c r="L20" s="241"/>
      <c r="M20" s="241"/>
      <c r="N20" s="241"/>
      <c r="O20" s="241"/>
      <c r="P20" s="241"/>
      <c r="Q20" s="241"/>
      <c r="R20" s="241"/>
      <c r="S20" s="241"/>
      <c r="T20" s="241"/>
      <c r="U20" s="241"/>
      <c r="V20" s="241"/>
      <c r="W20" s="241"/>
      <c r="X20" s="241"/>
      <c r="Y20" s="241"/>
      <c r="Z20" s="241"/>
      <c r="AA20" s="241"/>
      <c r="AB20" s="241"/>
      <c r="AC20" s="241"/>
      <c r="AD20" s="241"/>
      <c r="AE20" s="241"/>
      <c r="AF20" s="241"/>
      <c r="AG20" s="241"/>
      <c r="AH20" s="241"/>
      <c r="AI20" s="241"/>
      <c r="AJ20" s="241"/>
      <c r="AK20" s="241"/>
      <c r="AL20" s="241"/>
      <c r="AM20" s="241"/>
      <c r="AN20" s="241"/>
      <c r="AO20" s="241"/>
      <c r="AP20" s="241"/>
      <c r="AQ20" s="241"/>
      <c r="AR20" s="241"/>
      <c r="AS20" s="241"/>
      <c r="AT20" s="241"/>
      <c r="AU20" s="241"/>
      <c r="AV20" s="241"/>
      <c r="AW20" s="241"/>
      <c r="AX20" s="241"/>
      <c r="AY20" s="241"/>
      <c r="AZ20" s="241"/>
      <c r="BA20" s="241"/>
      <c r="BB20" s="241"/>
      <c r="BC20" s="241"/>
      <c r="BD20" s="241"/>
      <c r="BE20" s="353"/>
      <c r="BF20" s="353"/>
      <c r="BG20" s="353"/>
      <c r="BH20" s="353"/>
      <c r="BI20" s="353"/>
      <c r="BJ20" s="353"/>
      <c r="BK20" s="353"/>
      <c r="BL20" s="353"/>
      <c r="BM20" s="353"/>
      <c r="BN20" s="353"/>
      <c r="BO20" s="353"/>
      <c r="BP20" s="353"/>
      <c r="BQ20" s="353"/>
      <c r="BR20" s="353"/>
      <c r="BS20" s="353"/>
      <c r="BT20" s="353"/>
      <c r="BU20" s="353"/>
      <c r="BV20" s="353"/>
    </row>
    <row r="21" spans="1:74" ht="11.1" customHeight="1" x14ac:dyDescent="0.2">
      <c r="A21" s="140" t="s">
        <v>688</v>
      </c>
      <c r="B21" s="39" t="s">
        <v>1347</v>
      </c>
      <c r="C21" s="240">
        <v>13205.4</v>
      </c>
      <c r="D21" s="240">
        <v>13251.2</v>
      </c>
      <c r="E21" s="240">
        <v>13223.3</v>
      </c>
      <c r="F21" s="240">
        <v>13286.9</v>
      </c>
      <c r="G21" s="240">
        <v>13331.7</v>
      </c>
      <c r="H21" s="240">
        <v>13364.8</v>
      </c>
      <c r="I21" s="240">
        <v>13404.2</v>
      </c>
      <c r="J21" s="240">
        <v>13446.6</v>
      </c>
      <c r="K21" s="240">
        <v>13470.3</v>
      </c>
      <c r="L21" s="240">
        <v>13475.7</v>
      </c>
      <c r="M21" s="240">
        <v>13447.7</v>
      </c>
      <c r="N21" s="240">
        <v>13490.7</v>
      </c>
      <c r="O21" s="240">
        <v>13546.5</v>
      </c>
      <c r="P21" s="240">
        <v>13561.7</v>
      </c>
      <c r="Q21" s="240">
        <v>13578.5</v>
      </c>
      <c r="R21" s="240">
        <v>13551.9</v>
      </c>
      <c r="S21" s="240">
        <v>13538.2</v>
      </c>
      <c r="T21" s="240">
        <v>13534.4</v>
      </c>
      <c r="U21" s="240">
        <v>13571.6</v>
      </c>
      <c r="V21" s="240">
        <v>13583.4</v>
      </c>
      <c r="W21" s="240">
        <v>13623.7</v>
      </c>
      <c r="X21" s="240">
        <v>13654.5</v>
      </c>
      <c r="Y21" s="240">
        <v>13688.5</v>
      </c>
      <c r="Z21" s="240">
        <v>13713.1</v>
      </c>
      <c r="AA21" s="240">
        <v>13772.9</v>
      </c>
      <c r="AB21" s="240">
        <v>13832.9</v>
      </c>
      <c r="AC21" s="240">
        <v>13900.3</v>
      </c>
      <c r="AD21" s="240">
        <v>13875.3</v>
      </c>
      <c r="AE21" s="240">
        <v>13932.5</v>
      </c>
      <c r="AF21" s="240">
        <v>13921.6</v>
      </c>
      <c r="AG21" s="240">
        <v>13961.7</v>
      </c>
      <c r="AH21" s="240">
        <v>13987.9</v>
      </c>
      <c r="AI21" s="240">
        <v>14009.2</v>
      </c>
      <c r="AJ21" s="240">
        <v>14046.8</v>
      </c>
      <c r="AK21" s="240">
        <v>14060.8</v>
      </c>
      <c r="AL21" s="240">
        <v>14090.2</v>
      </c>
      <c r="AM21" s="240">
        <v>14185.7</v>
      </c>
      <c r="AN21" s="240">
        <v>14212.5</v>
      </c>
      <c r="AO21" s="240">
        <v>14261.3</v>
      </c>
      <c r="AP21" s="240">
        <v>14259.7</v>
      </c>
      <c r="AQ21" s="240">
        <v>14274.3</v>
      </c>
      <c r="AR21" s="240">
        <v>14312</v>
      </c>
      <c r="AS21" s="240">
        <v>14342</v>
      </c>
      <c r="AT21" s="240">
        <v>14386.5</v>
      </c>
      <c r="AU21" s="240">
        <v>14395.9</v>
      </c>
      <c r="AV21" s="240">
        <v>14425.3</v>
      </c>
      <c r="AW21" s="240">
        <v>14449.7</v>
      </c>
      <c r="AX21" s="240">
        <v>14591.5</v>
      </c>
      <c r="AY21" s="240">
        <v>14569.6</v>
      </c>
      <c r="AZ21" s="240">
        <v>14579.1</v>
      </c>
      <c r="BA21" s="240">
        <v>14557.2</v>
      </c>
      <c r="BB21" s="240">
        <v>14575.1</v>
      </c>
      <c r="BC21" s="240">
        <v>14610.893851999999</v>
      </c>
      <c r="BD21" s="240">
        <v>14632.121407000001</v>
      </c>
      <c r="BE21" s="333">
        <v>14660.58</v>
      </c>
      <c r="BF21" s="333">
        <v>14685.69</v>
      </c>
      <c r="BG21" s="333">
        <v>14711.29</v>
      </c>
      <c r="BH21" s="333">
        <v>14735.96</v>
      </c>
      <c r="BI21" s="333">
        <v>14763.63</v>
      </c>
      <c r="BJ21" s="333">
        <v>14792.87</v>
      </c>
      <c r="BK21" s="333">
        <v>14823.1</v>
      </c>
      <c r="BL21" s="333">
        <v>14855.91</v>
      </c>
      <c r="BM21" s="333">
        <v>14890.71</v>
      </c>
      <c r="BN21" s="333">
        <v>14932.13</v>
      </c>
      <c r="BO21" s="333">
        <v>14967.45</v>
      </c>
      <c r="BP21" s="333">
        <v>15001.3</v>
      </c>
      <c r="BQ21" s="333">
        <v>15033.99</v>
      </c>
      <c r="BR21" s="333">
        <v>15064.64</v>
      </c>
      <c r="BS21" s="333">
        <v>15093.58</v>
      </c>
      <c r="BT21" s="333">
        <v>15113.55</v>
      </c>
      <c r="BU21" s="333">
        <v>15144.49</v>
      </c>
      <c r="BV21" s="333">
        <v>15179.16</v>
      </c>
    </row>
    <row r="22" spans="1:74" ht="11.1" customHeight="1" x14ac:dyDescent="0.2">
      <c r="A22" s="140"/>
      <c r="B22" s="139" t="s">
        <v>708</v>
      </c>
      <c r="C22" s="219"/>
      <c r="D22" s="219"/>
      <c r="E22" s="219"/>
      <c r="F22" s="219"/>
      <c r="G22" s="219"/>
      <c r="H22" s="219"/>
      <c r="I22" s="219"/>
      <c r="J22" s="219"/>
      <c r="K22" s="219"/>
      <c r="L22" s="219"/>
      <c r="M22" s="219"/>
      <c r="N22" s="219"/>
      <c r="O22" s="219"/>
      <c r="P22" s="219"/>
      <c r="Q22" s="219"/>
      <c r="R22" s="219"/>
      <c r="S22" s="219"/>
      <c r="T22" s="219"/>
      <c r="U22" s="219"/>
      <c r="V22" s="219"/>
      <c r="W22" s="219"/>
      <c r="X22" s="219"/>
      <c r="Y22" s="219"/>
      <c r="Z22" s="219"/>
      <c r="AA22" s="219"/>
      <c r="AB22" s="219"/>
      <c r="AC22" s="219"/>
      <c r="AD22" s="219"/>
      <c r="AE22" s="219"/>
      <c r="AF22" s="219"/>
      <c r="AG22" s="219"/>
      <c r="AH22" s="219"/>
      <c r="AI22" s="219"/>
      <c r="AJ22" s="219"/>
      <c r="AK22" s="219"/>
      <c r="AL22" s="219"/>
      <c r="AM22" s="219"/>
      <c r="AN22" s="219"/>
      <c r="AO22" s="219"/>
      <c r="AP22" s="219"/>
      <c r="AQ22" s="219"/>
      <c r="AR22" s="219"/>
      <c r="AS22" s="219"/>
      <c r="AT22" s="219"/>
      <c r="AU22" s="219"/>
      <c r="AV22" s="219"/>
      <c r="AW22" s="219"/>
      <c r="AX22" s="219"/>
      <c r="AY22" s="219"/>
      <c r="AZ22" s="219"/>
      <c r="BA22" s="219"/>
      <c r="BB22" s="219"/>
      <c r="BC22" s="219"/>
      <c r="BD22" s="219"/>
      <c r="BE22" s="332"/>
      <c r="BF22" s="332"/>
      <c r="BG22" s="332"/>
      <c r="BH22" s="332"/>
      <c r="BI22" s="332"/>
      <c r="BJ22" s="332"/>
      <c r="BK22" s="332"/>
      <c r="BL22" s="332"/>
      <c r="BM22" s="332"/>
      <c r="BN22" s="332"/>
      <c r="BO22" s="332"/>
      <c r="BP22" s="332"/>
      <c r="BQ22" s="332"/>
      <c r="BR22" s="332"/>
      <c r="BS22" s="332"/>
      <c r="BT22" s="332"/>
      <c r="BU22" s="332"/>
      <c r="BV22" s="332"/>
    </row>
    <row r="23" spans="1:74" ht="11.1" customHeight="1" x14ac:dyDescent="0.2">
      <c r="A23" s="140" t="s">
        <v>709</v>
      </c>
      <c r="B23" s="209" t="s">
        <v>584</v>
      </c>
      <c r="C23" s="258">
        <v>140.60900000000001</v>
      </c>
      <c r="D23" s="258">
        <v>140.857</v>
      </c>
      <c r="E23" s="258">
        <v>140.934</v>
      </c>
      <c r="F23" s="258">
        <v>141.23400000000001</v>
      </c>
      <c r="G23" s="258">
        <v>141.553</v>
      </c>
      <c r="H23" s="258">
        <v>141.72300000000001</v>
      </c>
      <c r="I23" s="258">
        <v>142.01599999999999</v>
      </c>
      <c r="J23" s="258">
        <v>142.13800000000001</v>
      </c>
      <c r="K23" s="258">
        <v>142.27099999999999</v>
      </c>
      <c r="L23" s="258">
        <v>142.61000000000001</v>
      </c>
      <c r="M23" s="258">
        <v>142.845</v>
      </c>
      <c r="N23" s="258">
        <v>143.125</v>
      </c>
      <c r="O23" s="258">
        <v>143.215</v>
      </c>
      <c r="P23" s="258">
        <v>143.447</v>
      </c>
      <c r="Q23" s="258">
        <v>143.68100000000001</v>
      </c>
      <c r="R23" s="258">
        <v>143.892</v>
      </c>
      <c r="S23" s="258">
        <v>143.90700000000001</v>
      </c>
      <c r="T23" s="258">
        <v>144.18899999999999</v>
      </c>
      <c r="U23" s="258">
        <v>144.52500000000001</v>
      </c>
      <c r="V23" s="258">
        <v>144.66</v>
      </c>
      <c r="W23" s="258">
        <v>144.93</v>
      </c>
      <c r="X23" s="258">
        <v>145.05799999999999</v>
      </c>
      <c r="Y23" s="258">
        <v>145.22800000000001</v>
      </c>
      <c r="Z23" s="258">
        <v>145.44300000000001</v>
      </c>
      <c r="AA23" s="258">
        <v>145.69499999999999</v>
      </c>
      <c r="AB23" s="258">
        <v>145.83600000000001</v>
      </c>
      <c r="AC23" s="258">
        <v>145.96299999999999</v>
      </c>
      <c r="AD23" s="258">
        <v>146.17599999999999</v>
      </c>
      <c r="AE23" s="258">
        <v>146.304</v>
      </c>
      <c r="AF23" s="258">
        <v>146.53299999999999</v>
      </c>
      <c r="AG23" s="258">
        <v>146.73699999999999</v>
      </c>
      <c r="AH23" s="258">
        <v>146.92400000000001</v>
      </c>
      <c r="AI23" s="258">
        <v>146.94200000000001</v>
      </c>
      <c r="AJ23" s="258">
        <v>147.202</v>
      </c>
      <c r="AK23" s="258">
        <v>147.422</v>
      </c>
      <c r="AL23" s="258">
        <v>147.596</v>
      </c>
      <c r="AM23" s="258">
        <v>147.767</v>
      </c>
      <c r="AN23" s="258">
        <v>148.09700000000001</v>
      </c>
      <c r="AO23" s="258">
        <v>148.279</v>
      </c>
      <c r="AP23" s="258">
        <v>148.47499999999999</v>
      </c>
      <c r="AQ23" s="258">
        <v>148.745</v>
      </c>
      <c r="AR23" s="258">
        <v>149.00700000000001</v>
      </c>
      <c r="AS23" s="258">
        <v>149.185</v>
      </c>
      <c r="AT23" s="258">
        <v>149.46700000000001</v>
      </c>
      <c r="AU23" s="258">
        <v>149.57499999999999</v>
      </c>
      <c r="AV23" s="258">
        <v>149.852</v>
      </c>
      <c r="AW23" s="258">
        <v>150.048</v>
      </c>
      <c r="AX23" s="258">
        <v>150.27500000000001</v>
      </c>
      <c r="AY23" s="258">
        <v>150.58699999999999</v>
      </c>
      <c r="AZ23" s="258">
        <v>150.643</v>
      </c>
      <c r="BA23" s="258">
        <v>150.79599999999999</v>
      </c>
      <c r="BB23" s="258">
        <v>151.02000000000001</v>
      </c>
      <c r="BC23" s="258">
        <v>151.095</v>
      </c>
      <c r="BD23" s="258">
        <v>151.46281728</v>
      </c>
      <c r="BE23" s="346">
        <v>151.63200000000001</v>
      </c>
      <c r="BF23" s="346">
        <v>151.7946</v>
      </c>
      <c r="BG23" s="346">
        <v>151.94880000000001</v>
      </c>
      <c r="BH23" s="346">
        <v>152.08279999999999</v>
      </c>
      <c r="BI23" s="346">
        <v>152.22880000000001</v>
      </c>
      <c r="BJ23" s="346">
        <v>152.3751</v>
      </c>
      <c r="BK23" s="346">
        <v>152.50530000000001</v>
      </c>
      <c r="BL23" s="346">
        <v>152.6644</v>
      </c>
      <c r="BM23" s="346">
        <v>152.83609999999999</v>
      </c>
      <c r="BN23" s="346">
        <v>153.11070000000001</v>
      </c>
      <c r="BO23" s="346">
        <v>153.23990000000001</v>
      </c>
      <c r="BP23" s="346">
        <v>153.31389999999999</v>
      </c>
      <c r="BQ23" s="346">
        <v>153.25059999999999</v>
      </c>
      <c r="BR23" s="346">
        <v>153.27600000000001</v>
      </c>
      <c r="BS23" s="346">
        <v>153.30799999999999</v>
      </c>
      <c r="BT23" s="346">
        <v>153.3407</v>
      </c>
      <c r="BU23" s="346">
        <v>153.38999999999999</v>
      </c>
      <c r="BV23" s="346">
        <v>153.45009999999999</v>
      </c>
    </row>
    <row r="24" spans="1:74" s="143" customFormat="1" ht="11.1" customHeight="1" x14ac:dyDescent="0.2">
      <c r="A24" s="140"/>
      <c r="B24" s="139" t="s">
        <v>1010</v>
      </c>
      <c r="C24" s="258"/>
      <c r="D24" s="258"/>
      <c r="E24" s="258"/>
      <c r="F24" s="258"/>
      <c r="G24" s="258"/>
      <c r="H24" s="258"/>
      <c r="I24" s="258"/>
      <c r="J24" s="258"/>
      <c r="K24" s="258"/>
      <c r="L24" s="258"/>
      <c r="M24" s="258"/>
      <c r="N24" s="258"/>
      <c r="O24" s="258"/>
      <c r="P24" s="258"/>
      <c r="Q24" s="258"/>
      <c r="R24" s="258"/>
      <c r="S24" s="258"/>
      <c r="T24" s="258"/>
      <c r="U24" s="258"/>
      <c r="V24" s="258"/>
      <c r="W24" s="258"/>
      <c r="X24" s="258"/>
      <c r="Y24" s="258"/>
      <c r="Z24" s="258"/>
      <c r="AA24" s="258"/>
      <c r="AB24" s="258"/>
      <c r="AC24" s="258"/>
      <c r="AD24" s="258"/>
      <c r="AE24" s="258"/>
      <c r="AF24" s="258"/>
      <c r="AG24" s="258"/>
      <c r="AH24" s="258"/>
      <c r="AI24" s="258"/>
      <c r="AJ24" s="258"/>
      <c r="AK24" s="258"/>
      <c r="AL24" s="258"/>
      <c r="AM24" s="258"/>
      <c r="AN24" s="258"/>
      <c r="AO24" s="258"/>
      <c r="AP24" s="258"/>
      <c r="AQ24" s="258"/>
      <c r="AR24" s="258"/>
      <c r="AS24" s="258"/>
      <c r="AT24" s="258"/>
      <c r="AU24" s="258"/>
      <c r="AV24" s="258"/>
      <c r="AW24" s="258"/>
      <c r="AX24" s="258"/>
      <c r="AY24" s="258"/>
      <c r="AZ24" s="258"/>
      <c r="BA24" s="258"/>
      <c r="BB24" s="258"/>
      <c r="BC24" s="258"/>
      <c r="BD24" s="258"/>
      <c r="BE24" s="346"/>
      <c r="BF24" s="346"/>
      <c r="BG24" s="346"/>
      <c r="BH24" s="346"/>
      <c r="BI24" s="346"/>
      <c r="BJ24" s="346"/>
      <c r="BK24" s="346"/>
      <c r="BL24" s="346"/>
      <c r="BM24" s="346"/>
      <c r="BN24" s="346"/>
      <c r="BO24" s="346"/>
      <c r="BP24" s="346"/>
      <c r="BQ24" s="346"/>
      <c r="BR24" s="346"/>
      <c r="BS24" s="346"/>
      <c r="BT24" s="346"/>
      <c r="BU24" s="346"/>
      <c r="BV24" s="346"/>
    </row>
    <row r="25" spans="1:74" s="143" customFormat="1" ht="11.1" customHeight="1" x14ac:dyDescent="0.2">
      <c r="A25" s="140" t="s">
        <v>1012</v>
      </c>
      <c r="B25" s="209" t="s">
        <v>1011</v>
      </c>
      <c r="C25" s="258">
        <v>5.7</v>
      </c>
      <c r="D25" s="258">
        <v>5.5</v>
      </c>
      <c r="E25" s="258">
        <v>5.4</v>
      </c>
      <c r="F25" s="258">
        <v>5.4</v>
      </c>
      <c r="G25" s="258">
        <v>5.6</v>
      </c>
      <c r="H25" s="258">
        <v>5.3</v>
      </c>
      <c r="I25" s="258">
        <v>5.2</v>
      </c>
      <c r="J25" s="258">
        <v>5.0999999999999996</v>
      </c>
      <c r="K25" s="258">
        <v>5</v>
      </c>
      <c r="L25" s="258">
        <v>5</v>
      </c>
      <c r="M25" s="258">
        <v>5.0999999999999996</v>
      </c>
      <c r="N25" s="258">
        <v>5</v>
      </c>
      <c r="O25" s="258">
        <v>4.9000000000000004</v>
      </c>
      <c r="P25" s="258">
        <v>4.9000000000000004</v>
      </c>
      <c r="Q25" s="258">
        <v>5</v>
      </c>
      <c r="R25" s="258">
        <v>5</v>
      </c>
      <c r="S25" s="258">
        <v>4.8</v>
      </c>
      <c r="T25" s="258">
        <v>4.9000000000000004</v>
      </c>
      <c r="U25" s="258">
        <v>4.8</v>
      </c>
      <c r="V25" s="258">
        <v>4.9000000000000004</v>
      </c>
      <c r="W25" s="258">
        <v>5</v>
      </c>
      <c r="X25" s="258">
        <v>4.9000000000000004</v>
      </c>
      <c r="Y25" s="258">
        <v>4.7</v>
      </c>
      <c r="Z25" s="258">
        <v>4.7</v>
      </c>
      <c r="AA25" s="258">
        <v>4.7</v>
      </c>
      <c r="AB25" s="258">
        <v>4.7</v>
      </c>
      <c r="AC25" s="258">
        <v>4.4000000000000004</v>
      </c>
      <c r="AD25" s="258">
        <v>4.4000000000000004</v>
      </c>
      <c r="AE25" s="258">
        <v>4.4000000000000004</v>
      </c>
      <c r="AF25" s="258">
        <v>4.3</v>
      </c>
      <c r="AG25" s="258">
        <v>4.3</v>
      </c>
      <c r="AH25" s="258">
        <v>4.4000000000000004</v>
      </c>
      <c r="AI25" s="258">
        <v>4.2</v>
      </c>
      <c r="AJ25" s="258">
        <v>4.0999999999999996</v>
      </c>
      <c r="AK25" s="258">
        <v>4.2</v>
      </c>
      <c r="AL25" s="258">
        <v>4.0999999999999996</v>
      </c>
      <c r="AM25" s="258">
        <v>4.0999999999999996</v>
      </c>
      <c r="AN25" s="258">
        <v>4.0999999999999996</v>
      </c>
      <c r="AO25" s="258">
        <v>4</v>
      </c>
      <c r="AP25" s="258">
        <v>3.9</v>
      </c>
      <c r="AQ25" s="258">
        <v>3.8</v>
      </c>
      <c r="AR25" s="258">
        <v>4</v>
      </c>
      <c r="AS25" s="258">
        <v>3.9</v>
      </c>
      <c r="AT25" s="258">
        <v>3.8</v>
      </c>
      <c r="AU25" s="258">
        <v>3.7</v>
      </c>
      <c r="AV25" s="258">
        <v>3.8</v>
      </c>
      <c r="AW25" s="258">
        <v>3.7</v>
      </c>
      <c r="AX25" s="258">
        <v>3.9</v>
      </c>
      <c r="AY25" s="258">
        <v>4</v>
      </c>
      <c r="AZ25" s="258">
        <v>3.8</v>
      </c>
      <c r="BA25" s="258">
        <v>3.8</v>
      </c>
      <c r="BB25" s="258">
        <v>3.6</v>
      </c>
      <c r="BC25" s="258">
        <v>3.6</v>
      </c>
      <c r="BD25" s="258">
        <v>3.5346825774999999</v>
      </c>
      <c r="BE25" s="346">
        <v>3.5310570000000001</v>
      </c>
      <c r="BF25" s="346">
        <v>3.50867</v>
      </c>
      <c r="BG25" s="346">
        <v>3.4906769999999998</v>
      </c>
      <c r="BH25" s="346">
        <v>3.4682080000000002</v>
      </c>
      <c r="BI25" s="346">
        <v>3.4656549999999999</v>
      </c>
      <c r="BJ25" s="346">
        <v>3.474148</v>
      </c>
      <c r="BK25" s="346">
        <v>3.5087730000000001</v>
      </c>
      <c r="BL25" s="346">
        <v>3.5280459999999998</v>
      </c>
      <c r="BM25" s="346">
        <v>3.5470510000000002</v>
      </c>
      <c r="BN25" s="346">
        <v>3.5623819999999999</v>
      </c>
      <c r="BO25" s="346">
        <v>3.5834090000000001</v>
      </c>
      <c r="BP25" s="346">
        <v>3.6067239999999998</v>
      </c>
      <c r="BQ25" s="346">
        <v>3.635945</v>
      </c>
      <c r="BR25" s="346">
        <v>3.6611250000000002</v>
      </c>
      <c r="BS25" s="346">
        <v>3.6858810000000002</v>
      </c>
      <c r="BT25" s="346">
        <v>3.711068</v>
      </c>
      <c r="BU25" s="346">
        <v>3.7343359999999999</v>
      </c>
      <c r="BV25" s="346">
        <v>3.7565379999999999</v>
      </c>
    </row>
    <row r="26" spans="1:74" ht="11.1" customHeight="1" x14ac:dyDescent="0.2">
      <c r="A26" s="140"/>
      <c r="B26" s="139" t="s">
        <v>1013</v>
      </c>
      <c r="C26" s="243"/>
      <c r="D26" s="243"/>
      <c r="E26" s="243"/>
      <c r="F26" s="243"/>
      <c r="G26" s="243"/>
      <c r="H26" s="243"/>
      <c r="I26" s="243"/>
      <c r="J26" s="243"/>
      <c r="K26" s="243"/>
      <c r="L26" s="243"/>
      <c r="M26" s="243"/>
      <c r="N26" s="243"/>
      <c r="O26" s="243"/>
      <c r="P26" s="243"/>
      <c r="Q26" s="243"/>
      <c r="R26" s="243"/>
      <c r="S26" s="243"/>
      <c r="T26" s="243"/>
      <c r="U26" s="243"/>
      <c r="V26" s="243"/>
      <c r="W26" s="243"/>
      <c r="X26" s="243"/>
      <c r="Y26" s="243"/>
      <c r="Z26" s="243"/>
      <c r="AA26" s="243"/>
      <c r="AB26" s="243"/>
      <c r="AC26" s="243"/>
      <c r="AD26" s="243"/>
      <c r="AE26" s="243"/>
      <c r="AF26" s="243"/>
      <c r="AG26" s="243"/>
      <c r="AH26" s="243"/>
      <c r="AI26" s="243"/>
      <c r="AJ26" s="243"/>
      <c r="AK26" s="243"/>
      <c r="AL26" s="243"/>
      <c r="AM26" s="243"/>
      <c r="AN26" s="243"/>
      <c r="AO26" s="243"/>
      <c r="AP26" s="243"/>
      <c r="AQ26" s="243"/>
      <c r="AR26" s="243"/>
      <c r="AS26" s="243"/>
      <c r="AT26" s="243"/>
      <c r="AU26" s="243"/>
      <c r="AV26" s="243"/>
      <c r="AW26" s="243"/>
      <c r="AX26" s="243"/>
      <c r="AY26" s="243"/>
      <c r="AZ26" s="243"/>
      <c r="BA26" s="243"/>
      <c r="BB26" s="243"/>
      <c r="BC26" s="243"/>
      <c r="BD26" s="243"/>
      <c r="BE26" s="356"/>
      <c r="BF26" s="356"/>
      <c r="BG26" s="356"/>
      <c r="BH26" s="356"/>
      <c r="BI26" s="356"/>
      <c r="BJ26" s="356"/>
      <c r="BK26" s="356"/>
      <c r="BL26" s="356"/>
      <c r="BM26" s="356"/>
      <c r="BN26" s="356"/>
      <c r="BO26" s="356"/>
      <c r="BP26" s="356"/>
      <c r="BQ26" s="356"/>
      <c r="BR26" s="356"/>
      <c r="BS26" s="356"/>
      <c r="BT26" s="356"/>
      <c r="BU26" s="356"/>
      <c r="BV26" s="356"/>
    </row>
    <row r="27" spans="1:74" ht="11.1" customHeight="1" x14ac:dyDescent="0.2">
      <c r="A27" s="140" t="s">
        <v>1014</v>
      </c>
      <c r="B27" s="209" t="s">
        <v>1015</v>
      </c>
      <c r="C27" s="485">
        <v>1.0920000000000001</v>
      </c>
      <c r="D27" s="485">
        <v>0.88800000000000001</v>
      </c>
      <c r="E27" s="485">
        <v>0.96199999999999997</v>
      </c>
      <c r="F27" s="485">
        <v>1.1910000000000001</v>
      </c>
      <c r="G27" s="485">
        <v>1.081</v>
      </c>
      <c r="H27" s="485">
        <v>1.1990000000000001</v>
      </c>
      <c r="I27" s="485">
        <v>1.1379999999999999</v>
      </c>
      <c r="J27" s="485">
        <v>1.1319999999999999</v>
      </c>
      <c r="K27" s="485">
        <v>1.2150000000000001</v>
      </c>
      <c r="L27" s="485">
        <v>1.0620000000000001</v>
      </c>
      <c r="M27" s="485">
        <v>1.169</v>
      </c>
      <c r="N27" s="485">
        <v>1.157</v>
      </c>
      <c r="O27" s="485">
        <v>1.1140000000000001</v>
      </c>
      <c r="P27" s="485">
        <v>1.208</v>
      </c>
      <c r="Q27" s="485">
        <v>1.115</v>
      </c>
      <c r="R27" s="485">
        <v>1.1599999999999999</v>
      </c>
      <c r="S27" s="485">
        <v>1.131</v>
      </c>
      <c r="T27" s="485">
        <v>1.1910000000000001</v>
      </c>
      <c r="U27" s="485">
        <v>1.232</v>
      </c>
      <c r="V27" s="485">
        <v>1.159</v>
      </c>
      <c r="W27" s="485">
        <v>1.0629999999999999</v>
      </c>
      <c r="X27" s="485">
        <v>1.325</v>
      </c>
      <c r="Y27" s="485">
        <v>1.1499999999999999</v>
      </c>
      <c r="Z27" s="485">
        <v>1.2869999999999999</v>
      </c>
      <c r="AA27" s="485">
        <v>1.2210000000000001</v>
      </c>
      <c r="AB27" s="485">
        <v>1.292</v>
      </c>
      <c r="AC27" s="485">
        <v>1.179</v>
      </c>
      <c r="AD27" s="485">
        <v>1.1519999999999999</v>
      </c>
      <c r="AE27" s="485">
        <v>1.1240000000000001</v>
      </c>
      <c r="AF27" s="485">
        <v>1.232</v>
      </c>
      <c r="AG27" s="485">
        <v>1.196</v>
      </c>
      <c r="AH27" s="485">
        <v>1.167</v>
      </c>
      <c r="AI27" s="485">
        <v>1.163</v>
      </c>
      <c r="AJ27" s="485">
        <v>1.2609999999999999</v>
      </c>
      <c r="AK27" s="485">
        <v>1.2989999999999999</v>
      </c>
      <c r="AL27" s="485">
        <v>1.2190000000000001</v>
      </c>
      <c r="AM27" s="485">
        <v>1.335</v>
      </c>
      <c r="AN27" s="485">
        <v>1.2949999999999999</v>
      </c>
      <c r="AO27" s="485">
        <v>1.3320000000000001</v>
      </c>
      <c r="AP27" s="485">
        <v>1.2669999999999999</v>
      </c>
      <c r="AQ27" s="485">
        <v>1.3320000000000001</v>
      </c>
      <c r="AR27" s="485">
        <v>1.18</v>
      </c>
      <c r="AS27" s="485">
        <v>1.1839999999999999</v>
      </c>
      <c r="AT27" s="485">
        <v>1.2789999999999999</v>
      </c>
      <c r="AU27" s="485">
        <v>1.236</v>
      </c>
      <c r="AV27" s="485">
        <v>1.2110000000000001</v>
      </c>
      <c r="AW27" s="485">
        <v>1.202</v>
      </c>
      <c r="AX27" s="485">
        <v>1.1419999999999999</v>
      </c>
      <c r="AY27" s="485">
        <v>1.2909999999999999</v>
      </c>
      <c r="AZ27" s="485">
        <v>1.149</v>
      </c>
      <c r="BA27" s="485">
        <v>1.1990000000000001</v>
      </c>
      <c r="BB27" s="485">
        <v>1.2809999999999999</v>
      </c>
      <c r="BC27" s="485">
        <v>1.2689999999999999</v>
      </c>
      <c r="BD27" s="485">
        <v>1.2192875309</v>
      </c>
      <c r="BE27" s="486">
        <v>1.2129909999999999</v>
      </c>
      <c r="BF27" s="486">
        <v>1.2127669999999999</v>
      </c>
      <c r="BG27" s="486">
        <v>1.21435</v>
      </c>
      <c r="BH27" s="486">
        <v>1.220877</v>
      </c>
      <c r="BI27" s="486">
        <v>1.2237199999999999</v>
      </c>
      <c r="BJ27" s="486">
        <v>1.2260150000000001</v>
      </c>
      <c r="BK27" s="486">
        <v>1.2288110000000001</v>
      </c>
      <c r="BL27" s="486">
        <v>1.229228</v>
      </c>
      <c r="BM27" s="486">
        <v>1.2283109999999999</v>
      </c>
      <c r="BN27" s="486">
        <v>1.222016</v>
      </c>
      <c r="BO27" s="486">
        <v>1.2214689999999999</v>
      </c>
      <c r="BP27" s="486">
        <v>1.2226239999999999</v>
      </c>
      <c r="BQ27" s="486">
        <v>1.2285759999999999</v>
      </c>
      <c r="BR27" s="486">
        <v>1.2308140000000001</v>
      </c>
      <c r="BS27" s="486">
        <v>1.232432</v>
      </c>
      <c r="BT27" s="486">
        <v>1.2362869999999999</v>
      </c>
      <c r="BU27" s="486">
        <v>1.2345269999999999</v>
      </c>
      <c r="BV27" s="486">
        <v>1.230005</v>
      </c>
    </row>
    <row r="28" spans="1:74" s="143" customFormat="1" ht="11.1" customHeight="1" x14ac:dyDescent="0.2">
      <c r="A28" s="142"/>
      <c r="B28" s="209"/>
      <c r="C28" s="258"/>
      <c r="D28" s="258"/>
      <c r="E28" s="258"/>
      <c r="F28" s="258"/>
      <c r="G28" s="258"/>
      <c r="H28" s="258"/>
      <c r="I28" s="258"/>
      <c r="J28" s="258"/>
      <c r="K28" s="258"/>
      <c r="L28" s="258"/>
      <c r="M28" s="258"/>
      <c r="N28" s="258"/>
      <c r="O28" s="258"/>
      <c r="P28" s="258"/>
      <c r="Q28" s="258"/>
      <c r="R28" s="258"/>
      <c r="S28" s="258"/>
      <c r="T28" s="258"/>
      <c r="U28" s="258"/>
      <c r="V28" s="258"/>
      <c r="W28" s="258"/>
      <c r="X28" s="258"/>
      <c r="Y28" s="258"/>
      <c r="Z28" s="258"/>
      <c r="AA28" s="258"/>
      <c r="AB28" s="258"/>
      <c r="AC28" s="258"/>
      <c r="AD28" s="258"/>
      <c r="AE28" s="258"/>
      <c r="AF28" s="258"/>
      <c r="AG28" s="258"/>
      <c r="AH28" s="258"/>
      <c r="AI28" s="258"/>
      <c r="AJ28" s="258"/>
      <c r="AK28" s="258"/>
      <c r="AL28" s="258"/>
      <c r="AM28" s="258"/>
      <c r="AN28" s="258"/>
      <c r="AO28" s="258"/>
      <c r="AP28" s="258"/>
      <c r="AQ28" s="258"/>
      <c r="AR28" s="258"/>
      <c r="AS28" s="258"/>
      <c r="AT28" s="258"/>
      <c r="AU28" s="258"/>
      <c r="AV28" s="258"/>
      <c r="AW28" s="258"/>
      <c r="AX28" s="258"/>
      <c r="AY28" s="258"/>
      <c r="AZ28" s="258"/>
      <c r="BA28" s="258"/>
      <c r="BB28" s="258"/>
      <c r="BC28" s="258"/>
      <c r="BD28" s="258"/>
      <c r="BE28" s="346"/>
      <c r="BF28" s="346"/>
      <c r="BG28" s="346"/>
      <c r="BH28" s="346"/>
      <c r="BI28" s="346"/>
      <c r="BJ28" s="346"/>
      <c r="BK28" s="346"/>
      <c r="BL28" s="346"/>
      <c r="BM28" s="346"/>
      <c r="BN28" s="346"/>
      <c r="BO28" s="346"/>
      <c r="BP28" s="346"/>
      <c r="BQ28" s="346"/>
      <c r="BR28" s="346"/>
      <c r="BS28" s="346"/>
      <c r="BT28" s="346"/>
      <c r="BU28" s="346"/>
      <c r="BV28" s="346"/>
    </row>
    <row r="29" spans="1:74" ht="11.1" customHeight="1" x14ac:dyDescent="0.2">
      <c r="A29" s="134"/>
      <c r="B29" s="324" t="s">
        <v>1202</v>
      </c>
      <c r="C29" s="220"/>
      <c r="D29" s="220"/>
      <c r="E29" s="220"/>
      <c r="F29" s="220"/>
      <c r="G29" s="220"/>
      <c r="H29" s="220"/>
      <c r="I29" s="220"/>
      <c r="J29" s="220"/>
      <c r="K29" s="220"/>
      <c r="L29" s="220"/>
      <c r="M29" s="220"/>
      <c r="N29" s="220"/>
      <c r="O29" s="220"/>
      <c r="P29" s="220"/>
      <c r="Q29" s="220"/>
      <c r="R29" s="220"/>
      <c r="S29" s="220"/>
      <c r="T29" s="220"/>
      <c r="U29" s="220"/>
      <c r="V29" s="220"/>
      <c r="W29" s="220"/>
      <c r="X29" s="220"/>
      <c r="Y29" s="220"/>
      <c r="Z29" s="220"/>
      <c r="AA29" s="220"/>
      <c r="AB29" s="220"/>
      <c r="AC29" s="220"/>
      <c r="AD29" s="220"/>
      <c r="AE29" s="220"/>
      <c r="AF29" s="220"/>
      <c r="AG29" s="220"/>
      <c r="AH29" s="220"/>
      <c r="AI29" s="220"/>
      <c r="AJ29" s="220"/>
      <c r="AK29" s="220"/>
      <c r="AL29" s="220"/>
      <c r="AM29" s="220"/>
      <c r="AN29" s="220"/>
      <c r="AO29" s="220"/>
      <c r="AP29" s="220"/>
      <c r="AQ29" s="220"/>
      <c r="AR29" s="220"/>
      <c r="AS29" s="220"/>
      <c r="AT29" s="220"/>
      <c r="AU29" s="220"/>
      <c r="AV29" s="220"/>
      <c r="AW29" s="220"/>
      <c r="AX29" s="220"/>
      <c r="AY29" s="220"/>
      <c r="AZ29" s="220"/>
      <c r="BA29" s="220"/>
      <c r="BB29" s="220"/>
      <c r="BC29" s="220"/>
      <c r="BD29" s="220"/>
      <c r="BE29" s="334"/>
      <c r="BF29" s="334"/>
      <c r="BG29" s="334"/>
      <c r="BH29" s="334"/>
      <c r="BI29" s="334"/>
      <c r="BJ29" s="334"/>
      <c r="BK29" s="334"/>
      <c r="BL29" s="334"/>
      <c r="BM29" s="334"/>
      <c r="BN29" s="334"/>
      <c r="BO29" s="334"/>
      <c r="BP29" s="334"/>
      <c r="BQ29" s="334"/>
      <c r="BR29" s="334"/>
      <c r="BS29" s="334"/>
      <c r="BT29" s="334"/>
      <c r="BU29" s="334"/>
      <c r="BV29" s="334"/>
    </row>
    <row r="30" spans="1:74" ht="11.1" customHeight="1" x14ac:dyDescent="0.2">
      <c r="A30" s="626" t="s">
        <v>711</v>
      </c>
      <c r="B30" s="627" t="s">
        <v>710</v>
      </c>
      <c r="C30" s="258">
        <v>105.9806</v>
      </c>
      <c r="D30" s="258">
        <v>105.4425</v>
      </c>
      <c r="E30" s="258">
        <v>105.1464</v>
      </c>
      <c r="F30" s="258">
        <v>104.52719999999999</v>
      </c>
      <c r="G30" s="258">
        <v>104.0742</v>
      </c>
      <c r="H30" s="258">
        <v>103.7174</v>
      </c>
      <c r="I30" s="258">
        <v>104.32429999999999</v>
      </c>
      <c r="J30" s="258">
        <v>104.1621</v>
      </c>
      <c r="K30" s="258">
        <v>103.77679999999999</v>
      </c>
      <c r="L30" s="258">
        <v>103.3976</v>
      </c>
      <c r="M30" s="258">
        <v>102.6866</v>
      </c>
      <c r="N30" s="258">
        <v>102.1014</v>
      </c>
      <c r="O30" s="258">
        <v>102.9525</v>
      </c>
      <c r="P30" s="258">
        <v>102.2225</v>
      </c>
      <c r="Q30" s="258">
        <v>101.41549999999999</v>
      </c>
      <c r="R30" s="258">
        <v>101.5167</v>
      </c>
      <c r="S30" s="258">
        <v>101.4298</v>
      </c>
      <c r="T30" s="258">
        <v>101.8747</v>
      </c>
      <c r="U30" s="258">
        <v>102.13249999999999</v>
      </c>
      <c r="V30" s="258">
        <v>102.0407</v>
      </c>
      <c r="W30" s="258">
        <v>102.04770000000001</v>
      </c>
      <c r="X30" s="258">
        <v>102.24850000000001</v>
      </c>
      <c r="Y30" s="258">
        <v>102.05070000000001</v>
      </c>
      <c r="Z30" s="258">
        <v>102.9281</v>
      </c>
      <c r="AA30" s="258">
        <v>103.03660000000001</v>
      </c>
      <c r="AB30" s="258">
        <v>102.64790000000001</v>
      </c>
      <c r="AC30" s="258">
        <v>103.343</v>
      </c>
      <c r="AD30" s="258">
        <v>104.27209999999999</v>
      </c>
      <c r="AE30" s="258">
        <v>104.41289999999999</v>
      </c>
      <c r="AF30" s="258">
        <v>104.5849</v>
      </c>
      <c r="AG30" s="258">
        <v>104.5427</v>
      </c>
      <c r="AH30" s="258">
        <v>104.0475</v>
      </c>
      <c r="AI30" s="258">
        <v>104.0502</v>
      </c>
      <c r="AJ30" s="258">
        <v>105.62869999999999</v>
      </c>
      <c r="AK30" s="258">
        <v>106.193</v>
      </c>
      <c r="AL30" s="258">
        <v>106.536</v>
      </c>
      <c r="AM30" s="258">
        <v>106.2655</v>
      </c>
      <c r="AN30" s="258">
        <v>106.64190000000001</v>
      </c>
      <c r="AO30" s="258">
        <v>107.25190000000001</v>
      </c>
      <c r="AP30" s="258">
        <v>108.2223</v>
      </c>
      <c r="AQ30" s="258">
        <v>107.3639</v>
      </c>
      <c r="AR30" s="258">
        <v>108.1707</v>
      </c>
      <c r="AS30" s="258">
        <v>108.652</v>
      </c>
      <c r="AT30" s="258">
        <v>109.52460000000001</v>
      </c>
      <c r="AU30" s="258">
        <v>109.67489999999999</v>
      </c>
      <c r="AV30" s="258">
        <v>109.9165</v>
      </c>
      <c r="AW30" s="258">
        <v>110.5067</v>
      </c>
      <c r="AX30" s="258">
        <v>110.55159999999999</v>
      </c>
      <c r="AY30" s="258">
        <v>110.0907</v>
      </c>
      <c r="AZ30" s="258">
        <v>109.4709</v>
      </c>
      <c r="BA30" s="258">
        <v>109.5985</v>
      </c>
      <c r="BB30" s="258">
        <v>109.1657</v>
      </c>
      <c r="BC30" s="258">
        <v>109.5645</v>
      </c>
      <c r="BD30" s="258">
        <v>109.61675556</v>
      </c>
      <c r="BE30" s="346">
        <v>109.77200000000001</v>
      </c>
      <c r="BF30" s="346">
        <v>109.90430000000001</v>
      </c>
      <c r="BG30" s="346">
        <v>110.05710000000001</v>
      </c>
      <c r="BH30" s="346">
        <v>110.30670000000001</v>
      </c>
      <c r="BI30" s="346">
        <v>110.4434</v>
      </c>
      <c r="BJ30" s="346">
        <v>110.5436</v>
      </c>
      <c r="BK30" s="346">
        <v>110.5521</v>
      </c>
      <c r="BL30" s="346">
        <v>110.6204</v>
      </c>
      <c r="BM30" s="346">
        <v>110.6936</v>
      </c>
      <c r="BN30" s="346">
        <v>110.77030000000001</v>
      </c>
      <c r="BO30" s="346">
        <v>110.85380000000001</v>
      </c>
      <c r="BP30" s="346">
        <v>110.94289999999999</v>
      </c>
      <c r="BQ30" s="346">
        <v>111.0534</v>
      </c>
      <c r="BR30" s="346">
        <v>111.142</v>
      </c>
      <c r="BS30" s="346">
        <v>111.2244</v>
      </c>
      <c r="BT30" s="346">
        <v>111.2988</v>
      </c>
      <c r="BU30" s="346">
        <v>111.3702</v>
      </c>
      <c r="BV30" s="346">
        <v>111.43689999999999</v>
      </c>
    </row>
    <row r="31" spans="1:74" ht="11.1" customHeight="1" x14ac:dyDescent="0.2">
      <c r="A31" s="325" t="s">
        <v>689</v>
      </c>
      <c r="B31" s="41" t="s">
        <v>1109</v>
      </c>
      <c r="C31" s="258">
        <v>102.67700000000001</v>
      </c>
      <c r="D31" s="258">
        <v>101.95699999999999</v>
      </c>
      <c r="E31" s="258">
        <v>102.26300000000001</v>
      </c>
      <c r="F31" s="258">
        <v>102.13160000000001</v>
      </c>
      <c r="G31" s="258">
        <v>102.0859</v>
      </c>
      <c r="H31" s="258">
        <v>101.6587</v>
      </c>
      <c r="I31" s="258">
        <v>102.32299999999999</v>
      </c>
      <c r="J31" s="258">
        <v>102.0213</v>
      </c>
      <c r="K31" s="258">
        <v>101.6204</v>
      </c>
      <c r="L31" s="258">
        <v>101.5941</v>
      </c>
      <c r="M31" s="258">
        <v>101.2991</v>
      </c>
      <c r="N31" s="258">
        <v>100.99930000000001</v>
      </c>
      <c r="O31" s="258">
        <v>101.706</v>
      </c>
      <c r="P31" s="258">
        <v>101.11060000000001</v>
      </c>
      <c r="Q31" s="258">
        <v>100.95950000000001</v>
      </c>
      <c r="R31" s="258">
        <v>100.5583</v>
      </c>
      <c r="S31" s="258">
        <v>100.5821</v>
      </c>
      <c r="T31" s="258">
        <v>100.8661</v>
      </c>
      <c r="U31" s="258">
        <v>101.1049</v>
      </c>
      <c r="V31" s="258">
        <v>100.73390000000001</v>
      </c>
      <c r="W31" s="258">
        <v>101.12690000000001</v>
      </c>
      <c r="X31" s="258">
        <v>101.43470000000001</v>
      </c>
      <c r="Y31" s="258">
        <v>101.51779999999999</v>
      </c>
      <c r="Z31" s="258">
        <v>101.88079999999999</v>
      </c>
      <c r="AA31" s="258">
        <v>102.4892</v>
      </c>
      <c r="AB31" s="258">
        <v>102.4152</v>
      </c>
      <c r="AC31" s="258">
        <v>102.1635</v>
      </c>
      <c r="AD31" s="258">
        <v>103.3416</v>
      </c>
      <c r="AE31" s="258">
        <v>103.1555</v>
      </c>
      <c r="AF31" s="258">
        <v>103.27930000000001</v>
      </c>
      <c r="AG31" s="258">
        <v>103.1101</v>
      </c>
      <c r="AH31" s="258">
        <v>102.8276</v>
      </c>
      <c r="AI31" s="258">
        <v>102.7012</v>
      </c>
      <c r="AJ31" s="258">
        <v>104.09310000000001</v>
      </c>
      <c r="AK31" s="258">
        <v>104.4259</v>
      </c>
      <c r="AL31" s="258">
        <v>104.4342</v>
      </c>
      <c r="AM31" s="258">
        <v>104.0461</v>
      </c>
      <c r="AN31" s="258">
        <v>105.16670000000001</v>
      </c>
      <c r="AO31" s="258">
        <v>105.22620000000001</v>
      </c>
      <c r="AP31" s="258">
        <v>105.7471</v>
      </c>
      <c r="AQ31" s="258">
        <v>104.965</v>
      </c>
      <c r="AR31" s="258">
        <v>105.79130000000001</v>
      </c>
      <c r="AS31" s="258">
        <v>106.24120000000001</v>
      </c>
      <c r="AT31" s="258">
        <v>106.7033</v>
      </c>
      <c r="AU31" s="258">
        <v>106.71</v>
      </c>
      <c r="AV31" s="258">
        <v>106.6054</v>
      </c>
      <c r="AW31" s="258">
        <v>106.81010000000001</v>
      </c>
      <c r="AX31" s="258">
        <v>107.49630000000001</v>
      </c>
      <c r="AY31" s="258">
        <v>106.8297</v>
      </c>
      <c r="AZ31" s="258">
        <v>106.17100000000001</v>
      </c>
      <c r="BA31" s="258">
        <v>106.2264</v>
      </c>
      <c r="BB31" s="258">
        <v>105.67449999999999</v>
      </c>
      <c r="BC31" s="258">
        <v>105.9029</v>
      </c>
      <c r="BD31" s="258">
        <v>106.18039259</v>
      </c>
      <c r="BE31" s="346">
        <v>106.3159</v>
      </c>
      <c r="BF31" s="346">
        <v>106.45350000000001</v>
      </c>
      <c r="BG31" s="346">
        <v>106.6272</v>
      </c>
      <c r="BH31" s="346">
        <v>106.923</v>
      </c>
      <c r="BI31" s="346">
        <v>107.1041</v>
      </c>
      <c r="BJ31" s="346">
        <v>107.2568</v>
      </c>
      <c r="BK31" s="346">
        <v>107.3827</v>
      </c>
      <c r="BL31" s="346">
        <v>107.477</v>
      </c>
      <c r="BM31" s="346">
        <v>107.5415</v>
      </c>
      <c r="BN31" s="346">
        <v>107.5128</v>
      </c>
      <c r="BO31" s="346">
        <v>107.5651</v>
      </c>
      <c r="BP31" s="346">
        <v>107.6352</v>
      </c>
      <c r="BQ31" s="346">
        <v>107.7495</v>
      </c>
      <c r="BR31" s="346">
        <v>107.83499999999999</v>
      </c>
      <c r="BS31" s="346">
        <v>107.9183</v>
      </c>
      <c r="BT31" s="346">
        <v>108.0104</v>
      </c>
      <c r="BU31" s="346">
        <v>108.0809</v>
      </c>
      <c r="BV31" s="346">
        <v>108.14100000000001</v>
      </c>
    </row>
    <row r="32" spans="1:74" ht="11.1" customHeight="1" x14ac:dyDescent="0.2">
      <c r="A32" s="628" t="s">
        <v>1092</v>
      </c>
      <c r="B32" s="629" t="s">
        <v>1110</v>
      </c>
      <c r="C32" s="258">
        <v>103.9144</v>
      </c>
      <c r="D32" s="258">
        <v>103.8175</v>
      </c>
      <c r="E32" s="258">
        <v>104.6943</v>
      </c>
      <c r="F32" s="258">
        <v>104.3015</v>
      </c>
      <c r="G32" s="258">
        <v>103.7341</v>
      </c>
      <c r="H32" s="258">
        <v>103.77079999999999</v>
      </c>
      <c r="I32" s="258">
        <v>103.9007</v>
      </c>
      <c r="J32" s="258">
        <v>104.7242</v>
      </c>
      <c r="K32" s="258">
        <v>105.23399999999999</v>
      </c>
      <c r="L32" s="258">
        <v>104.4961</v>
      </c>
      <c r="M32" s="258">
        <v>105.4405</v>
      </c>
      <c r="N32" s="258">
        <v>105.1711</v>
      </c>
      <c r="O32" s="258">
        <v>106.47069999999999</v>
      </c>
      <c r="P32" s="258">
        <v>105.6724</v>
      </c>
      <c r="Q32" s="258">
        <v>106.09820000000001</v>
      </c>
      <c r="R32" s="258">
        <v>105.497</v>
      </c>
      <c r="S32" s="258">
        <v>106.5814</v>
      </c>
      <c r="T32" s="258">
        <v>107.3146</v>
      </c>
      <c r="U32" s="258">
        <v>106.8462</v>
      </c>
      <c r="V32" s="258">
        <v>106.7675</v>
      </c>
      <c r="W32" s="258">
        <v>106.9282</v>
      </c>
      <c r="X32" s="258">
        <v>106.8729</v>
      </c>
      <c r="Y32" s="258">
        <v>106.7595</v>
      </c>
      <c r="Z32" s="258">
        <v>107.40049999999999</v>
      </c>
      <c r="AA32" s="258">
        <v>108.8837</v>
      </c>
      <c r="AB32" s="258">
        <v>109.727</v>
      </c>
      <c r="AC32" s="258">
        <v>108.86750000000001</v>
      </c>
      <c r="AD32" s="258">
        <v>110.19929999999999</v>
      </c>
      <c r="AE32" s="258">
        <v>110.0459</v>
      </c>
      <c r="AF32" s="258">
        <v>110.3601</v>
      </c>
      <c r="AG32" s="258">
        <v>110.9692</v>
      </c>
      <c r="AH32" s="258">
        <v>111.68980000000001</v>
      </c>
      <c r="AI32" s="258">
        <v>112.3128</v>
      </c>
      <c r="AJ32" s="258">
        <v>112.0453</v>
      </c>
      <c r="AK32" s="258">
        <v>112.0046</v>
      </c>
      <c r="AL32" s="258">
        <v>112.8344</v>
      </c>
      <c r="AM32" s="258">
        <v>112.163</v>
      </c>
      <c r="AN32" s="258">
        <v>114.6503</v>
      </c>
      <c r="AO32" s="258">
        <v>113.1915</v>
      </c>
      <c r="AP32" s="258">
        <v>114.4568</v>
      </c>
      <c r="AQ32" s="258">
        <v>114.28019999999999</v>
      </c>
      <c r="AR32" s="258">
        <v>114.2701</v>
      </c>
      <c r="AS32" s="258">
        <v>115.66849999999999</v>
      </c>
      <c r="AT32" s="258">
        <v>114.6728</v>
      </c>
      <c r="AU32" s="258">
        <v>114.2295</v>
      </c>
      <c r="AV32" s="258">
        <v>113.43049999999999</v>
      </c>
      <c r="AW32" s="258">
        <v>112.8746</v>
      </c>
      <c r="AX32" s="258">
        <v>113.2689</v>
      </c>
      <c r="AY32" s="258">
        <v>114.6324</v>
      </c>
      <c r="AZ32" s="258">
        <v>115.1101</v>
      </c>
      <c r="BA32" s="258">
        <v>115.34180000000001</v>
      </c>
      <c r="BB32" s="258">
        <v>114.9872</v>
      </c>
      <c r="BC32" s="258">
        <v>114.61490000000001</v>
      </c>
      <c r="BD32" s="258">
        <v>115.69508148</v>
      </c>
      <c r="BE32" s="346">
        <v>115.8631</v>
      </c>
      <c r="BF32" s="346">
        <v>116.0343</v>
      </c>
      <c r="BG32" s="346">
        <v>116.2076</v>
      </c>
      <c r="BH32" s="346">
        <v>116.39190000000001</v>
      </c>
      <c r="BI32" s="346">
        <v>116.5622</v>
      </c>
      <c r="BJ32" s="346">
        <v>116.7276</v>
      </c>
      <c r="BK32" s="346">
        <v>116.8852</v>
      </c>
      <c r="BL32" s="346">
        <v>117.04300000000001</v>
      </c>
      <c r="BM32" s="346">
        <v>117.1981</v>
      </c>
      <c r="BN32" s="346">
        <v>117.3398</v>
      </c>
      <c r="BO32" s="346">
        <v>117.49760000000001</v>
      </c>
      <c r="BP32" s="346">
        <v>117.66079999999999</v>
      </c>
      <c r="BQ32" s="346">
        <v>117.8327</v>
      </c>
      <c r="BR32" s="346">
        <v>118.00409999999999</v>
      </c>
      <c r="BS32" s="346">
        <v>118.17829999999999</v>
      </c>
      <c r="BT32" s="346">
        <v>118.36320000000001</v>
      </c>
      <c r="BU32" s="346">
        <v>118.5372</v>
      </c>
      <c r="BV32" s="346">
        <v>118.70820000000001</v>
      </c>
    </row>
    <row r="33" spans="1:74" ht="11.1" customHeight="1" x14ac:dyDescent="0.2">
      <c r="A33" s="628" t="s">
        <v>1093</v>
      </c>
      <c r="B33" s="629" t="s">
        <v>1111</v>
      </c>
      <c r="C33" s="258">
        <v>99.578800000000001</v>
      </c>
      <c r="D33" s="258">
        <v>98.5732</v>
      </c>
      <c r="E33" s="258">
        <v>99.460099999999997</v>
      </c>
      <c r="F33" s="258">
        <v>99.728800000000007</v>
      </c>
      <c r="G33" s="258">
        <v>99.746799999999993</v>
      </c>
      <c r="H33" s="258">
        <v>98.475499999999997</v>
      </c>
      <c r="I33" s="258">
        <v>98.329599999999999</v>
      </c>
      <c r="J33" s="258">
        <v>98.243399999999994</v>
      </c>
      <c r="K33" s="258">
        <v>98.467299999999994</v>
      </c>
      <c r="L33" s="258">
        <v>98.113600000000005</v>
      </c>
      <c r="M33" s="258">
        <v>97.216300000000004</v>
      </c>
      <c r="N33" s="258">
        <v>96.935000000000002</v>
      </c>
      <c r="O33" s="258">
        <v>97.833500000000001</v>
      </c>
      <c r="P33" s="258">
        <v>97.679100000000005</v>
      </c>
      <c r="Q33" s="258">
        <v>97.133499999999998</v>
      </c>
      <c r="R33" s="258">
        <v>96.494</v>
      </c>
      <c r="S33" s="258">
        <v>97.584999999999994</v>
      </c>
      <c r="T33" s="258">
        <v>97.753200000000007</v>
      </c>
      <c r="U33" s="258">
        <v>97.357500000000002</v>
      </c>
      <c r="V33" s="258">
        <v>96.911500000000004</v>
      </c>
      <c r="W33" s="258">
        <v>97.882999999999996</v>
      </c>
      <c r="X33" s="258">
        <v>98.473200000000006</v>
      </c>
      <c r="Y33" s="258">
        <v>99.215100000000007</v>
      </c>
      <c r="Z33" s="258">
        <v>97.916399999999996</v>
      </c>
      <c r="AA33" s="258">
        <v>97.806600000000003</v>
      </c>
      <c r="AB33" s="258">
        <v>99.083299999999994</v>
      </c>
      <c r="AC33" s="258">
        <v>97.078900000000004</v>
      </c>
      <c r="AD33" s="258">
        <v>98.152199999999993</v>
      </c>
      <c r="AE33" s="258">
        <v>96.476799999999997</v>
      </c>
      <c r="AF33" s="258">
        <v>96.921199999999999</v>
      </c>
      <c r="AG33" s="258">
        <v>95.666399999999996</v>
      </c>
      <c r="AH33" s="258">
        <v>97.986599999999996</v>
      </c>
      <c r="AI33" s="258">
        <v>96.364000000000004</v>
      </c>
      <c r="AJ33" s="258">
        <v>95.190799999999996</v>
      </c>
      <c r="AK33" s="258">
        <v>95.799300000000002</v>
      </c>
      <c r="AL33" s="258">
        <v>97.0137</v>
      </c>
      <c r="AM33" s="258">
        <v>96.750600000000006</v>
      </c>
      <c r="AN33" s="258">
        <v>95.224100000000007</v>
      </c>
      <c r="AO33" s="258">
        <v>95.896699999999996</v>
      </c>
      <c r="AP33" s="258">
        <v>96.648200000000003</v>
      </c>
      <c r="AQ33" s="258">
        <v>95.9131</v>
      </c>
      <c r="AR33" s="258">
        <v>95.191900000000004</v>
      </c>
      <c r="AS33" s="258">
        <v>96.561999999999998</v>
      </c>
      <c r="AT33" s="258">
        <v>95.775999999999996</v>
      </c>
      <c r="AU33" s="258">
        <v>95.707300000000004</v>
      </c>
      <c r="AV33" s="258">
        <v>95.992800000000003</v>
      </c>
      <c r="AW33" s="258">
        <v>95.789299999999997</v>
      </c>
      <c r="AX33" s="258">
        <v>96.325000000000003</v>
      </c>
      <c r="AY33" s="258">
        <v>96.1113</v>
      </c>
      <c r="AZ33" s="258">
        <v>94.192499999999995</v>
      </c>
      <c r="BA33" s="258">
        <v>92.029499999999999</v>
      </c>
      <c r="BB33" s="258">
        <v>93.135000000000005</v>
      </c>
      <c r="BC33" s="258">
        <v>93.297399999999996</v>
      </c>
      <c r="BD33" s="258">
        <v>93.084795556000003</v>
      </c>
      <c r="BE33" s="346">
        <v>93.045739999999995</v>
      </c>
      <c r="BF33" s="346">
        <v>92.965410000000006</v>
      </c>
      <c r="BG33" s="346">
        <v>92.902510000000007</v>
      </c>
      <c r="BH33" s="346">
        <v>92.906180000000006</v>
      </c>
      <c r="BI33" s="346">
        <v>92.841319999999996</v>
      </c>
      <c r="BJ33" s="346">
        <v>92.757059999999996</v>
      </c>
      <c r="BK33" s="346">
        <v>92.631780000000006</v>
      </c>
      <c r="BL33" s="346">
        <v>92.524919999999995</v>
      </c>
      <c r="BM33" s="346">
        <v>92.414879999999997</v>
      </c>
      <c r="BN33" s="346">
        <v>92.291390000000007</v>
      </c>
      <c r="BO33" s="346">
        <v>92.182649999999995</v>
      </c>
      <c r="BP33" s="346">
        <v>92.078410000000005</v>
      </c>
      <c r="BQ33" s="346">
        <v>91.981380000000001</v>
      </c>
      <c r="BR33" s="346">
        <v>91.884110000000007</v>
      </c>
      <c r="BS33" s="346">
        <v>91.78931</v>
      </c>
      <c r="BT33" s="346">
        <v>91.7</v>
      </c>
      <c r="BU33" s="346">
        <v>91.607879999999994</v>
      </c>
      <c r="BV33" s="346">
        <v>91.515969999999996</v>
      </c>
    </row>
    <row r="34" spans="1:74" ht="11.1" customHeight="1" x14ac:dyDescent="0.2">
      <c r="A34" s="628" t="s">
        <v>1094</v>
      </c>
      <c r="B34" s="629" t="s">
        <v>1112</v>
      </c>
      <c r="C34" s="258">
        <v>96.461600000000004</v>
      </c>
      <c r="D34" s="258">
        <v>97.863299999999995</v>
      </c>
      <c r="E34" s="258">
        <v>96.389700000000005</v>
      </c>
      <c r="F34" s="258">
        <v>96.921800000000005</v>
      </c>
      <c r="G34" s="258">
        <v>96.5304</v>
      </c>
      <c r="H34" s="258">
        <v>95.631699999999995</v>
      </c>
      <c r="I34" s="258">
        <v>97.158199999999994</v>
      </c>
      <c r="J34" s="258">
        <v>97.816999999999993</v>
      </c>
      <c r="K34" s="258">
        <v>99.147400000000005</v>
      </c>
      <c r="L34" s="258">
        <v>101.1161</v>
      </c>
      <c r="M34" s="258">
        <v>100.9462</v>
      </c>
      <c r="N34" s="258">
        <v>100.6464</v>
      </c>
      <c r="O34" s="258">
        <v>101.0521</v>
      </c>
      <c r="P34" s="258">
        <v>103.5406</v>
      </c>
      <c r="Q34" s="258">
        <v>104.9417</v>
      </c>
      <c r="R34" s="258">
        <v>103.2092</v>
      </c>
      <c r="S34" s="258">
        <v>103.22929999999999</v>
      </c>
      <c r="T34" s="258">
        <v>104.8466</v>
      </c>
      <c r="U34" s="258">
        <v>105.46420000000001</v>
      </c>
      <c r="V34" s="258">
        <v>105.4194</v>
      </c>
      <c r="W34" s="258">
        <v>106.03660000000001</v>
      </c>
      <c r="X34" s="258">
        <v>104.98560000000001</v>
      </c>
      <c r="Y34" s="258">
        <v>105.6285</v>
      </c>
      <c r="Z34" s="258">
        <v>104.78919999999999</v>
      </c>
      <c r="AA34" s="258">
        <v>105.8647</v>
      </c>
      <c r="AB34" s="258">
        <v>105.4635</v>
      </c>
      <c r="AC34" s="258">
        <v>106.0368</v>
      </c>
      <c r="AD34" s="258">
        <v>108.50109999999999</v>
      </c>
      <c r="AE34" s="258">
        <v>109.4516</v>
      </c>
      <c r="AF34" s="258">
        <v>109.4208</v>
      </c>
      <c r="AG34" s="258">
        <v>107.14749999999999</v>
      </c>
      <c r="AH34" s="258">
        <v>106.43089999999999</v>
      </c>
      <c r="AI34" s="258">
        <v>102.8052</v>
      </c>
      <c r="AJ34" s="258">
        <v>107.9393</v>
      </c>
      <c r="AK34" s="258">
        <v>107.6507</v>
      </c>
      <c r="AL34" s="258">
        <v>108.17610000000001</v>
      </c>
      <c r="AM34" s="258">
        <v>107.2363</v>
      </c>
      <c r="AN34" s="258">
        <v>106.252</v>
      </c>
      <c r="AO34" s="258">
        <v>106.5622</v>
      </c>
      <c r="AP34" s="258">
        <v>106.52630000000001</v>
      </c>
      <c r="AQ34" s="258">
        <v>106.7556</v>
      </c>
      <c r="AR34" s="258">
        <v>107.1983</v>
      </c>
      <c r="AS34" s="258">
        <v>107.0641</v>
      </c>
      <c r="AT34" s="258">
        <v>107.88760000000001</v>
      </c>
      <c r="AU34" s="258">
        <v>107.5078</v>
      </c>
      <c r="AV34" s="258">
        <v>106.94970000000001</v>
      </c>
      <c r="AW34" s="258">
        <v>105.9093</v>
      </c>
      <c r="AX34" s="258">
        <v>107.1302</v>
      </c>
      <c r="AY34" s="258">
        <v>109.13849999999999</v>
      </c>
      <c r="AZ34" s="258">
        <v>104.1974</v>
      </c>
      <c r="BA34" s="258">
        <v>105.2838</v>
      </c>
      <c r="BB34" s="258">
        <v>105.22069999999999</v>
      </c>
      <c r="BC34" s="258">
        <v>104.61369999999999</v>
      </c>
      <c r="BD34" s="258">
        <v>105.10774815000001</v>
      </c>
      <c r="BE34" s="346">
        <v>105.102</v>
      </c>
      <c r="BF34" s="346">
        <v>105.1003</v>
      </c>
      <c r="BG34" s="346">
        <v>105.1495</v>
      </c>
      <c r="BH34" s="346">
        <v>105.3288</v>
      </c>
      <c r="BI34" s="346">
        <v>105.4204</v>
      </c>
      <c r="BJ34" s="346">
        <v>105.5035</v>
      </c>
      <c r="BK34" s="346">
        <v>105.58240000000001</v>
      </c>
      <c r="BL34" s="346">
        <v>105.6451</v>
      </c>
      <c r="BM34" s="346">
        <v>105.6961</v>
      </c>
      <c r="BN34" s="346">
        <v>105.71899999999999</v>
      </c>
      <c r="BO34" s="346">
        <v>105.7586</v>
      </c>
      <c r="BP34" s="346">
        <v>105.7984</v>
      </c>
      <c r="BQ34" s="346">
        <v>105.8524</v>
      </c>
      <c r="BR34" s="346">
        <v>105.8826</v>
      </c>
      <c r="BS34" s="346">
        <v>105.9029</v>
      </c>
      <c r="BT34" s="346">
        <v>105.90600000000001</v>
      </c>
      <c r="BU34" s="346">
        <v>105.9117</v>
      </c>
      <c r="BV34" s="346">
        <v>105.9128</v>
      </c>
    </row>
    <row r="35" spans="1:74" ht="11.1" customHeight="1" x14ac:dyDescent="0.2">
      <c r="A35" s="628" t="s">
        <v>1095</v>
      </c>
      <c r="B35" s="629" t="s">
        <v>1113</v>
      </c>
      <c r="C35" s="258">
        <v>96.147400000000005</v>
      </c>
      <c r="D35" s="258">
        <v>95.950900000000004</v>
      </c>
      <c r="E35" s="258">
        <v>95.325299999999999</v>
      </c>
      <c r="F35" s="258">
        <v>95.677400000000006</v>
      </c>
      <c r="G35" s="258">
        <v>94.739699999999999</v>
      </c>
      <c r="H35" s="258">
        <v>95.165199999999999</v>
      </c>
      <c r="I35" s="258">
        <v>95.143199999999993</v>
      </c>
      <c r="J35" s="258">
        <v>94.417000000000002</v>
      </c>
      <c r="K35" s="258">
        <v>94.8292</v>
      </c>
      <c r="L35" s="258">
        <v>95.090299999999999</v>
      </c>
      <c r="M35" s="258">
        <v>95.205500000000001</v>
      </c>
      <c r="N35" s="258">
        <v>94.948400000000007</v>
      </c>
      <c r="O35" s="258">
        <v>96.016400000000004</v>
      </c>
      <c r="P35" s="258">
        <v>94.982299999999995</v>
      </c>
      <c r="Q35" s="258">
        <v>95.883300000000006</v>
      </c>
      <c r="R35" s="258">
        <v>95.027199999999993</v>
      </c>
      <c r="S35" s="258">
        <v>94.894499999999994</v>
      </c>
      <c r="T35" s="258">
        <v>93.830299999999994</v>
      </c>
      <c r="U35" s="258">
        <v>93.580600000000004</v>
      </c>
      <c r="V35" s="258">
        <v>93.442099999999996</v>
      </c>
      <c r="W35" s="258">
        <v>94.266300000000001</v>
      </c>
      <c r="X35" s="258">
        <v>94.346699999999998</v>
      </c>
      <c r="Y35" s="258">
        <v>94.836200000000005</v>
      </c>
      <c r="Z35" s="258">
        <v>95.4255</v>
      </c>
      <c r="AA35" s="258">
        <v>95.234399999999994</v>
      </c>
      <c r="AB35" s="258">
        <v>94.359300000000005</v>
      </c>
      <c r="AC35" s="258">
        <v>95.170299999999997</v>
      </c>
      <c r="AD35" s="258">
        <v>95.873999999999995</v>
      </c>
      <c r="AE35" s="258">
        <v>96.961799999999997</v>
      </c>
      <c r="AF35" s="258">
        <v>97.426000000000002</v>
      </c>
      <c r="AG35" s="258">
        <v>98.163200000000003</v>
      </c>
      <c r="AH35" s="258">
        <v>95.593500000000006</v>
      </c>
      <c r="AI35" s="258">
        <v>93.387900000000002</v>
      </c>
      <c r="AJ35" s="258">
        <v>98.616</v>
      </c>
      <c r="AK35" s="258">
        <v>99.141499999999994</v>
      </c>
      <c r="AL35" s="258">
        <v>99.058199999999999</v>
      </c>
      <c r="AM35" s="258">
        <v>97.766300000000001</v>
      </c>
      <c r="AN35" s="258">
        <v>98.409499999999994</v>
      </c>
      <c r="AO35" s="258">
        <v>99.010099999999994</v>
      </c>
      <c r="AP35" s="258">
        <v>99.775400000000005</v>
      </c>
      <c r="AQ35" s="258">
        <v>100.2773</v>
      </c>
      <c r="AR35" s="258">
        <v>100.6931</v>
      </c>
      <c r="AS35" s="258">
        <v>101.4915</v>
      </c>
      <c r="AT35" s="258">
        <v>101.4871</v>
      </c>
      <c r="AU35" s="258">
        <v>100.84439999999999</v>
      </c>
      <c r="AV35" s="258">
        <v>101.2015</v>
      </c>
      <c r="AW35" s="258">
        <v>102.1735</v>
      </c>
      <c r="AX35" s="258">
        <v>102.12090000000001</v>
      </c>
      <c r="AY35" s="258">
        <v>101.34780000000001</v>
      </c>
      <c r="AZ35" s="258">
        <v>101.3304</v>
      </c>
      <c r="BA35" s="258">
        <v>101.5493</v>
      </c>
      <c r="BB35" s="258">
        <v>101.4188</v>
      </c>
      <c r="BC35" s="258">
        <v>101.90949999999999</v>
      </c>
      <c r="BD35" s="258">
        <v>101.6953642</v>
      </c>
      <c r="BE35" s="346">
        <v>101.78060000000001</v>
      </c>
      <c r="BF35" s="346">
        <v>101.9139</v>
      </c>
      <c r="BG35" s="346">
        <v>102.0754</v>
      </c>
      <c r="BH35" s="346">
        <v>102.3036</v>
      </c>
      <c r="BI35" s="346">
        <v>102.4923</v>
      </c>
      <c r="BJ35" s="346">
        <v>102.6801</v>
      </c>
      <c r="BK35" s="346">
        <v>102.86320000000001</v>
      </c>
      <c r="BL35" s="346">
        <v>103.0523</v>
      </c>
      <c r="BM35" s="346">
        <v>103.2435</v>
      </c>
      <c r="BN35" s="346">
        <v>103.428</v>
      </c>
      <c r="BO35" s="346">
        <v>103.6298</v>
      </c>
      <c r="BP35" s="346">
        <v>103.8403</v>
      </c>
      <c r="BQ35" s="346">
        <v>104.07989999999999</v>
      </c>
      <c r="BR35" s="346">
        <v>104.2921</v>
      </c>
      <c r="BS35" s="346">
        <v>104.4974</v>
      </c>
      <c r="BT35" s="346">
        <v>104.7034</v>
      </c>
      <c r="BU35" s="346">
        <v>104.88930000000001</v>
      </c>
      <c r="BV35" s="346">
        <v>105.0626</v>
      </c>
    </row>
    <row r="36" spans="1:74" ht="11.1" customHeight="1" x14ac:dyDescent="0.2">
      <c r="A36" s="628" t="s">
        <v>1096</v>
      </c>
      <c r="B36" s="629" t="s">
        <v>1114</v>
      </c>
      <c r="C36" s="258">
        <v>109.7997</v>
      </c>
      <c r="D36" s="258">
        <v>108.31140000000001</v>
      </c>
      <c r="E36" s="258">
        <v>107.5055</v>
      </c>
      <c r="F36" s="258">
        <v>108.68940000000001</v>
      </c>
      <c r="G36" s="258">
        <v>108.9028</v>
      </c>
      <c r="H36" s="258">
        <v>109.3685</v>
      </c>
      <c r="I36" s="258">
        <v>110.0087</v>
      </c>
      <c r="J36" s="258">
        <v>110.887</v>
      </c>
      <c r="K36" s="258">
        <v>109.28440000000001</v>
      </c>
      <c r="L36" s="258">
        <v>110.9263</v>
      </c>
      <c r="M36" s="258">
        <v>111.6486</v>
      </c>
      <c r="N36" s="258">
        <v>112.646</v>
      </c>
      <c r="O36" s="258">
        <v>112.40470000000001</v>
      </c>
      <c r="P36" s="258">
        <v>112.0886</v>
      </c>
      <c r="Q36" s="258">
        <v>111.6585</v>
      </c>
      <c r="R36" s="258">
        <v>111.3613</v>
      </c>
      <c r="S36" s="258">
        <v>110.8058</v>
      </c>
      <c r="T36" s="258">
        <v>110.95399999999999</v>
      </c>
      <c r="U36" s="258">
        <v>110.8163</v>
      </c>
      <c r="V36" s="258">
        <v>109.9542</v>
      </c>
      <c r="W36" s="258">
        <v>110.72709999999999</v>
      </c>
      <c r="X36" s="258">
        <v>111.20440000000001</v>
      </c>
      <c r="Y36" s="258">
        <v>111.7761</v>
      </c>
      <c r="Z36" s="258">
        <v>112.12050000000001</v>
      </c>
      <c r="AA36" s="258">
        <v>113.27679999999999</v>
      </c>
      <c r="AB36" s="258">
        <v>115.36320000000001</v>
      </c>
      <c r="AC36" s="258">
        <v>115.6533</v>
      </c>
      <c r="AD36" s="258">
        <v>114.4383</v>
      </c>
      <c r="AE36" s="258">
        <v>113.62220000000001</v>
      </c>
      <c r="AF36" s="258">
        <v>114.3557</v>
      </c>
      <c r="AG36" s="258">
        <v>114.6716</v>
      </c>
      <c r="AH36" s="258">
        <v>113.03100000000001</v>
      </c>
      <c r="AI36" s="258">
        <v>116.76260000000001</v>
      </c>
      <c r="AJ36" s="258">
        <v>116.6551</v>
      </c>
      <c r="AK36" s="258">
        <v>117.73090000000001</v>
      </c>
      <c r="AL36" s="258">
        <v>118.62909999999999</v>
      </c>
      <c r="AM36" s="258">
        <v>116.08459999999999</v>
      </c>
      <c r="AN36" s="258">
        <v>121.3304</v>
      </c>
      <c r="AO36" s="258">
        <v>119.95059999999999</v>
      </c>
      <c r="AP36" s="258">
        <v>120.7516</v>
      </c>
      <c r="AQ36" s="258">
        <v>120.6904</v>
      </c>
      <c r="AR36" s="258">
        <v>119.6343</v>
      </c>
      <c r="AS36" s="258">
        <v>119.90130000000001</v>
      </c>
      <c r="AT36" s="258">
        <v>119.59010000000001</v>
      </c>
      <c r="AU36" s="258">
        <v>117.62869999999999</v>
      </c>
      <c r="AV36" s="258">
        <v>119.6138</v>
      </c>
      <c r="AW36" s="258">
        <v>118.158</v>
      </c>
      <c r="AX36" s="258">
        <v>121.8296</v>
      </c>
      <c r="AY36" s="258">
        <v>122.8643</v>
      </c>
      <c r="AZ36" s="258">
        <v>118.1664</v>
      </c>
      <c r="BA36" s="258">
        <v>118.5018</v>
      </c>
      <c r="BB36" s="258">
        <v>119.09950000000001</v>
      </c>
      <c r="BC36" s="258">
        <v>118.5411</v>
      </c>
      <c r="BD36" s="258">
        <v>118.07792716</v>
      </c>
      <c r="BE36" s="346">
        <v>118.2153</v>
      </c>
      <c r="BF36" s="346">
        <v>118.22410000000001</v>
      </c>
      <c r="BG36" s="346">
        <v>118.26949999999999</v>
      </c>
      <c r="BH36" s="346">
        <v>118.4087</v>
      </c>
      <c r="BI36" s="346">
        <v>118.48390000000001</v>
      </c>
      <c r="BJ36" s="346">
        <v>118.5526</v>
      </c>
      <c r="BK36" s="346">
        <v>118.59739999999999</v>
      </c>
      <c r="BL36" s="346">
        <v>118.66589999999999</v>
      </c>
      <c r="BM36" s="346">
        <v>118.7407</v>
      </c>
      <c r="BN36" s="346">
        <v>118.82389999999999</v>
      </c>
      <c r="BO36" s="346">
        <v>118.9098</v>
      </c>
      <c r="BP36" s="346">
        <v>119.00060000000001</v>
      </c>
      <c r="BQ36" s="346">
        <v>119.1079</v>
      </c>
      <c r="BR36" s="346">
        <v>119.1994</v>
      </c>
      <c r="BS36" s="346">
        <v>119.2869</v>
      </c>
      <c r="BT36" s="346">
        <v>119.37479999999999</v>
      </c>
      <c r="BU36" s="346">
        <v>119.4509</v>
      </c>
      <c r="BV36" s="346">
        <v>119.5196</v>
      </c>
    </row>
    <row r="37" spans="1:74" ht="11.1" customHeight="1" x14ac:dyDescent="0.2">
      <c r="A37" s="628" t="s">
        <v>1097</v>
      </c>
      <c r="B37" s="629" t="s">
        <v>1115</v>
      </c>
      <c r="C37" s="258">
        <v>101.5108</v>
      </c>
      <c r="D37" s="258">
        <v>98.706000000000003</v>
      </c>
      <c r="E37" s="258">
        <v>96.498000000000005</v>
      </c>
      <c r="F37" s="258">
        <v>96.424800000000005</v>
      </c>
      <c r="G37" s="258">
        <v>96.017600000000002</v>
      </c>
      <c r="H37" s="258">
        <v>98.583600000000004</v>
      </c>
      <c r="I37" s="258">
        <v>98.287999999999997</v>
      </c>
      <c r="J37" s="258">
        <v>96.488200000000006</v>
      </c>
      <c r="K37" s="258">
        <v>95.164199999999994</v>
      </c>
      <c r="L37" s="258">
        <v>96.169499999999999</v>
      </c>
      <c r="M37" s="258">
        <v>94.782200000000003</v>
      </c>
      <c r="N37" s="258">
        <v>93.271799999999999</v>
      </c>
      <c r="O37" s="258">
        <v>94.5535</v>
      </c>
      <c r="P37" s="258">
        <v>94.371600000000001</v>
      </c>
      <c r="Q37" s="258">
        <v>94.250299999999996</v>
      </c>
      <c r="R37" s="258">
        <v>93.536299999999997</v>
      </c>
      <c r="S37" s="258">
        <v>94.4422</v>
      </c>
      <c r="T37" s="258">
        <v>93.487399999999994</v>
      </c>
      <c r="U37" s="258">
        <v>91.832999999999998</v>
      </c>
      <c r="V37" s="258">
        <v>91.265000000000001</v>
      </c>
      <c r="W37" s="258">
        <v>90.244100000000003</v>
      </c>
      <c r="X37" s="258">
        <v>89.244</v>
      </c>
      <c r="Y37" s="258">
        <v>90.837699999999998</v>
      </c>
      <c r="Z37" s="258">
        <v>92.515900000000002</v>
      </c>
      <c r="AA37" s="258">
        <v>93.852900000000005</v>
      </c>
      <c r="AB37" s="258">
        <v>93.9803</v>
      </c>
      <c r="AC37" s="258">
        <v>93.083699999999993</v>
      </c>
      <c r="AD37" s="258">
        <v>93.464500000000001</v>
      </c>
      <c r="AE37" s="258">
        <v>91.506600000000006</v>
      </c>
      <c r="AF37" s="258">
        <v>92.799499999999995</v>
      </c>
      <c r="AG37" s="258">
        <v>92.783500000000004</v>
      </c>
      <c r="AH37" s="258">
        <v>93.820999999999998</v>
      </c>
      <c r="AI37" s="258">
        <v>95.151399999999995</v>
      </c>
      <c r="AJ37" s="258">
        <v>94.802199999999999</v>
      </c>
      <c r="AK37" s="258">
        <v>95.456000000000003</v>
      </c>
      <c r="AL37" s="258">
        <v>94.293599999999998</v>
      </c>
      <c r="AM37" s="258">
        <v>94.992900000000006</v>
      </c>
      <c r="AN37" s="258">
        <v>95.691299999999998</v>
      </c>
      <c r="AO37" s="258">
        <v>96.596299999999999</v>
      </c>
      <c r="AP37" s="258">
        <v>96.482399999999998</v>
      </c>
      <c r="AQ37" s="258">
        <v>96.194900000000004</v>
      </c>
      <c r="AR37" s="258">
        <v>96.067099999999996</v>
      </c>
      <c r="AS37" s="258">
        <v>96.099699999999999</v>
      </c>
      <c r="AT37" s="258">
        <v>97.666399999999996</v>
      </c>
      <c r="AU37" s="258">
        <v>98.802199999999999</v>
      </c>
      <c r="AV37" s="258">
        <v>99.479399999999998</v>
      </c>
      <c r="AW37" s="258">
        <v>101.4905</v>
      </c>
      <c r="AX37" s="258">
        <v>101.1238</v>
      </c>
      <c r="AY37" s="258">
        <v>98.524799999999999</v>
      </c>
      <c r="AZ37" s="258">
        <v>97.688800000000001</v>
      </c>
      <c r="BA37" s="258">
        <v>97.884</v>
      </c>
      <c r="BB37" s="258">
        <v>98.756799999999998</v>
      </c>
      <c r="BC37" s="258">
        <v>96.833200000000005</v>
      </c>
      <c r="BD37" s="258">
        <v>98.611193456999999</v>
      </c>
      <c r="BE37" s="346">
        <v>98.514120000000005</v>
      </c>
      <c r="BF37" s="346">
        <v>98.515559999999994</v>
      </c>
      <c r="BG37" s="346">
        <v>98.525639999999996</v>
      </c>
      <c r="BH37" s="346">
        <v>98.676659999999998</v>
      </c>
      <c r="BI37" s="346">
        <v>98.604770000000002</v>
      </c>
      <c r="BJ37" s="346">
        <v>98.442279999999997</v>
      </c>
      <c r="BK37" s="346">
        <v>98.109840000000005</v>
      </c>
      <c r="BL37" s="346">
        <v>97.825659999999999</v>
      </c>
      <c r="BM37" s="346">
        <v>97.510379999999998</v>
      </c>
      <c r="BN37" s="346">
        <v>97.120559999999998</v>
      </c>
      <c r="BO37" s="346">
        <v>96.775689999999997</v>
      </c>
      <c r="BP37" s="346">
        <v>96.432310000000001</v>
      </c>
      <c r="BQ37" s="346">
        <v>96.126609999999999</v>
      </c>
      <c r="BR37" s="346">
        <v>95.75909</v>
      </c>
      <c r="BS37" s="346">
        <v>95.365930000000006</v>
      </c>
      <c r="BT37" s="346">
        <v>94.907539999999997</v>
      </c>
      <c r="BU37" s="346">
        <v>94.492800000000003</v>
      </c>
      <c r="BV37" s="346">
        <v>94.082099999999997</v>
      </c>
    </row>
    <row r="38" spans="1:74" ht="11.1" customHeight="1" x14ac:dyDescent="0.2">
      <c r="A38" s="325" t="s">
        <v>1087</v>
      </c>
      <c r="B38" s="41" t="s">
        <v>1116</v>
      </c>
      <c r="C38" s="258">
        <v>101.33511875000001</v>
      </c>
      <c r="D38" s="258">
        <v>100.27196855</v>
      </c>
      <c r="E38" s="258">
        <v>99.564296490000004</v>
      </c>
      <c r="F38" s="258">
        <v>99.923596900000007</v>
      </c>
      <c r="G38" s="258">
        <v>99.711218860000002</v>
      </c>
      <c r="H38" s="258">
        <v>100.20123977999999</v>
      </c>
      <c r="I38" s="258">
        <v>100.38637865</v>
      </c>
      <c r="J38" s="258">
        <v>100.07629865</v>
      </c>
      <c r="K38" s="258">
        <v>99.855526510000004</v>
      </c>
      <c r="L38" s="258">
        <v>100.49023541</v>
      </c>
      <c r="M38" s="258">
        <v>100.33915618</v>
      </c>
      <c r="N38" s="258">
        <v>100.11685479</v>
      </c>
      <c r="O38" s="258">
        <v>100.85414213</v>
      </c>
      <c r="P38" s="258">
        <v>100.7979265</v>
      </c>
      <c r="Q38" s="258">
        <v>100.97327408</v>
      </c>
      <c r="R38" s="258">
        <v>100.17045923000001</v>
      </c>
      <c r="S38" s="258">
        <v>100.56940315</v>
      </c>
      <c r="T38" s="258">
        <v>100.32012650999999</v>
      </c>
      <c r="U38" s="258">
        <v>99.878952040000001</v>
      </c>
      <c r="V38" s="258">
        <v>99.547907879999997</v>
      </c>
      <c r="W38" s="258">
        <v>99.818695439999999</v>
      </c>
      <c r="X38" s="258">
        <v>99.638190589999994</v>
      </c>
      <c r="Y38" s="258">
        <v>100.62314167</v>
      </c>
      <c r="Z38" s="258">
        <v>100.79930304</v>
      </c>
      <c r="AA38" s="258">
        <v>101.84889260999999</v>
      </c>
      <c r="AB38" s="258">
        <v>102.19714913</v>
      </c>
      <c r="AC38" s="258">
        <v>101.88048565</v>
      </c>
      <c r="AD38" s="258">
        <v>102.67741642</v>
      </c>
      <c r="AE38" s="258">
        <v>101.89471913</v>
      </c>
      <c r="AF38" s="258">
        <v>102.56018014999999</v>
      </c>
      <c r="AG38" s="258">
        <v>102.27214068000001</v>
      </c>
      <c r="AH38" s="258">
        <v>101.65809285</v>
      </c>
      <c r="AI38" s="258">
        <v>100.73842925</v>
      </c>
      <c r="AJ38" s="258">
        <v>102.91280596999999</v>
      </c>
      <c r="AK38" s="258">
        <v>103.65835952</v>
      </c>
      <c r="AL38" s="258">
        <v>103.71286796</v>
      </c>
      <c r="AM38" s="258">
        <v>102.68512320000001</v>
      </c>
      <c r="AN38" s="258">
        <v>103.84962045</v>
      </c>
      <c r="AO38" s="258">
        <v>104.21760666</v>
      </c>
      <c r="AP38" s="258">
        <v>104.62120050999999</v>
      </c>
      <c r="AQ38" s="258">
        <v>104.75508829</v>
      </c>
      <c r="AR38" s="258">
        <v>104.66865377000001</v>
      </c>
      <c r="AS38" s="258">
        <v>105.10201046</v>
      </c>
      <c r="AT38" s="258">
        <v>105.54862310999999</v>
      </c>
      <c r="AU38" s="258">
        <v>105.23628965</v>
      </c>
      <c r="AV38" s="258">
        <v>105.5265043</v>
      </c>
      <c r="AW38" s="258">
        <v>105.74632296</v>
      </c>
      <c r="AX38" s="258">
        <v>106.77780914</v>
      </c>
      <c r="AY38" s="258">
        <v>106.42552024</v>
      </c>
      <c r="AZ38" s="258">
        <v>104.37456893</v>
      </c>
      <c r="BA38" s="258">
        <v>104.23803714</v>
      </c>
      <c r="BB38" s="258">
        <v>105.03623656000001</v>
      </c>
      <c r="BC38" s="258">
        <v>104.49995967</v>
      </c>
      <c r="BD38" s="258">
        <v>104.94819647999999</v>
      </c>
      <c r="BE38" s="346">
        <v>104.9701</v>
      </c>
      <c r="BF38" s="346">
        <v>105.0166</v>
      </c>
      <c r="BG38" s="346">
        <v>105.0831</v>
      </c>
      <c r="BH38" s="346">
        <v>105.2475</v>
      </c>
      <c r="BI38" s="346">
        <v>105.2955</v>
      </c>
      <c r="BJ38" s="346">
        <v>105.3049</v>
      </c>
      <c r="BK38" s="346">
        <v>105.2366</v>
      </c>
      <c r="BL38" s="346">
        <v>105.19840000000001</v>
      </c>
      <c r="BM38" s="346">
        <v>105.1511</v>
      </c>
      <c r="BN38" s="346">
        <v>105.0711</v>
      </c>
      <c r="BO38" s="346">
        <v>105.0234</v>
      </c>
      <c r="BP38" s="346">
        <v>104.98439999999999</v>
      </c>
      <c r="BQ38" s="346">
        <v>104.9806</v>
      </c>
      <c r="BR38" s="346">
        <v>104.93899999999999</v>
      </c>
      <c r="BS38" s="346">
        <v>104.886</v>
      </c>
      <c r="BT38" s="346">
        <v>104.8139</v>
      </c>
      <c r="BU38" s="346">
        <v>104.7444</v>
      </c>
      <c r="BV38" s="346">
        <v>104.6696</v>
      </c>
    </row>
    <row r="39" spans="1:74" ht="11.1" customHeight="1" x14ac:dyDescent="0.2">
      <c r="A39" s="325" t="s">
        <v>1088</v>
      </c>
      <c r="B39" s="41" t="s">
        <v>1117</v>
      </c>
      <c r="C39" s="258">
        <v>103.78755699</v>
      </c>
      <c r="D39" s="258">
        <v>103.40714871</v>
      </c>
      <c r="E39" s="258">
        <v>102.92839804</v>
      </c>
      <c r="F39" s="258">
        <v>103.24075603</v>
      </c>
      <c r="G39" s="258">
        <v>103.06830300999999</v>
      </c>
      <c r="H39" s="258">
        <v>103.05045809000001</v>
      </c>
      <c r="I39" s="258">
        <v>103.83870065000001</v>
      </c>
      <c r="J39" s="258">
        <v>104.18624828999999</v>
      </c>
      <c r="K39" s="258">
        <v>104.0941064</v>
      </c>
      <c r="L39" s="258">
        <v>104.59961754</v>
      </c>
      <c r="M39" s="258">
        <v>104.42708076</v>
      </c>
      <c r="N39" s="258">
        <v>104.70803682</v>
      </c>
      <c r="O39" s="258">
        <v>105.18687705000001</v>
      </c>
      <c r="P39" s="258">
        <v>105.08200949</v>
      </c>
      <c r="Q39" s="258">
        <v>105.33075177000001</v>
      </c>
      <c r="R39" s="258">
        <v>104.77364091</v>
      </c>
      <c r="S39" s="258">
        <v>104.89379563999999</v>
      </c>
      <c r="T39" s="258">
        <v>105.55894180999999</v>
      </c>
      <c r="U39" s="258">
        <v>105.37683371</v>
      </c>
      <c r="V39" s="258">
        <v>105.07004037999999</v>
      </c>
      <c r="W39" s="258">
        <v>105.37655748</v>
      </c>
      <c r="X39" s="258">
        <v>105.58658317</v>
      </c>
      <c r="Y39" s="258">
        <v>106.51890931</v>
      </c>
      <c r="Z39" s="258">
        <v>106.68627422</v>
      </c>
      <c r="AA39" s="258">
        <v>107.75639563999999</v>
      </c>
      <c r="AB39" s="258">
        <v>108.41665381</v>
      </c>
      <c r="AC39" s="258">
        <v>108.25782651</v>
      </c>
      <c r="AD39" s="258">
        <v>108.95766535</v>
      </c>
      <c r="AE39" s="258">
        <v>108.69367199</v>
      </c>
      <c r="AF39" s="258">
        <v>108.90986464</v>
      </c>
      <c r="AG39" s="258">
        <v>108.83712724999999</v>
      </c>
      <c r="AH39" s="258">
        <v>108.76025307</v>
      </c>
      <c r="AI39" s="258">
        <v>109.32454371</v>
      </c>
      <c r="AJ39" s="258">
        <v>110.27422122</v>
      </c>
      <c r="AK39" s="258">
        <v>110.84605892</v>
      </c>
      <c r="AL39" s="258">
        <v>111.14172829</v>
      </c>
      <c r="AM39" s="258">
        <v>110.26801175999999</v>
      </c>
      <c r="AN39" s="258">
        <v>111.99580011</v>
      </c>
      <c r="AO39" s="258">
        <v>111.64226401000001</v>
      </c>
      <c r="AP39" s="258">
        <v>112.01111772</v>
      </c>
      <c r="AQ39" s="258">
        <v>111.70747984</v>
      </c>
      <c r="AR39" s="258">
        <v>111.733867</v>
      </c>
      <c r="AS39" s="258">
        <v>112.04492061000001</v>
      </c>
      <c r="AT39" s="258">
        <v>112.46528108</v>
      </c>
      <c r="AU39" s="258">
        <v>112.09689526</v>
      </c>
      <c r="AV39" s="258">
        <v>111.97537278999999</v>
      </c>
      <c r="AW39" s="258">
        <v>111.49813601</v>
      </c>
      <c r="AX39" s="258">
        <v>112.38103509</v>
      </c>
      <c r="AY39" s="258">
        <v>113.08764882</v>
      </c>
      <c r="AZ39" s="258">
        <v>110.87368762</v>
      </c>
      <c r="BA39" s="258">
        <v>110.83770136</v>
      </c>
      <c r="BB39" s="258">
        <v>110.78989292999999</v>
      </c>
      <c r="BC39" s="258">
        <v>110.71816011999999</v>
      </c>
      <c r="BD39" s="258">
        <v>110.66045836000001</v>
      </c>
      <c r="BE39" s="346">
        <v>110.7694</v>
      </c>
      <c r="BF39" s="346">
        <v>110.8189</v>
      </c>
      <c r="BG39" s="346">
        <v>110.899</v>
      </c>
      <c r="BH39" s="346">
        <v>111.0754</v>
      </c>
      <c r="BI39" s="346">
        <v>111.16759999999999</v>
      </c>
      <c r="BJ39" s="346">
        <v>111.24120000000001</v>
      </c>
      <c r="BK39" s="346">
        <v>111.2851</v>
      </c>
      <c r="BL39" s="346">
        <v>111.33</v>
      </c>
      <c r="BM39" s="346">
        <v>111.3646</v>
      </c>
      <c r="BN39" s="346">
        <v>111.3665</v>
      </c>
      <c r="BO39" s="346">
        <v>111.3976</v>
      </c>
      <c r="BP39" s="346">
        <v>111.4353</v>
      </c>
      <c r="BQ39" s="346">
        <v>111.4957</v>
      </c>
      <c r="BR39" s="346">
        <v>111.5347</v>
      </c>
      <c r="BS39" s="346">
        <v>111.56829999999999</v>
      </c>
      <c r="BT39" s="346">
        <v>111.5963</v>
      </c>
      <c r="BU39" s="346">
        <v>111.6195</v>
      </c>
      <c r="BV39" s="346">
        <v>111.63760000000001</v>
      </c>
    </row>
    <row r="40" spans="1:74" ht="11.1" customHeight="1" x14ac:dyDescent="0.2">
      <c r="A40" s="325" t="s">
        <v>1089</v>
      </c>
      <c r="B40" s="41" t="s">
        <v>1118</v>
      </c>
      <c r="C40" s="258">
        <v>102.02024212000001</v>
      </c>
      <c r="D40" s="258">
        <v>101.18770515999999</v>
      </c>
      <c r="E40" s="258">
        <v>100.83353047</v>
      </c>
      <c r="F40" s="258">
        <v>100.98895595</v>
      </c>
      <c r="G40" s="258">
        <v>100.96851014000001</v>
      </c>
      <c r="H40" s="258">
        <v>100.92042489000001</v>
      </c>
      <c r="I40" s="258">
        <v>101.36319527000001</v>
      </c>
      <c r="J40" s="258">
        <v>100.86915918</v>
      </c>
      <c r="K40" s="258">
        <v>100.74461232</v>
      </c>
      <c r="L40" s="258">
        <v>100.89869596</v>
      </c>
      <c r="M40" s="258">
        <v>100.65222346</v>
      </c>
      <c r="N40" s="258">
        <v>100.43351998</v>
      </c>
      <c r="O40" s="258">
        <v>101.15755095999999</v>
      </c>
      <c r="P40" s="258">
        <v>100.8529549</v>
      </c>
      <c r="Q40" s="258">
        <v>100.95239626999999</v>
      </c>
      <c r="R40" s="258">
        <v>100.34399454</v>
      </c>
      <c r="S40" s="258">
        <v>100.63623757000001</v>
      </c>
      <c r="T40" s="258">
        <v>100.58534508</v>
      </c>
      <c r="U40" s="258">
        <v>100.60880481</v>
      </c>
      <c r="V40" s="258">
        <v>100.34699577000001</v>
      </c>
      <c r="W40" s="258">
        <v>100.67169715</v>
      </c>
      <c r="X40" s="258">
        <v>100.74600952999999</v>
      </c>
      <c r="Y40" s="258">
        <v>101.37045893</v>
      </c>
      <c r="Z40" s="258">
        <v>101.5292456</v>
      </c>
      <c r="AA40" s="258">
        <v>102.45509007</v>
      </c>
      <c r="AB40" s="258">
        <v>102.57016376999999</v>
      </c>
      <c r="AC40" s="258">
        <v>102.22395571</v>
      </c>
      <c r="AD40" s="258">
        <v>103.36570883</v>
      </c>
      <c r="AE40" s="258">
        <v>102.89392789</v>
      </c>
      <c r="AF40" s="258">
        <v>103.35178732999999</v>
      </c>
      <c r="AG40" s="258">
        <v>103.08455558</v>
      </c>
      <c r="AH40" s="258">
        <v>102.48462834999999</v>
      </c>
      <c r="AI40" s="258">
        <v>101.58560239000001</v>
      </c>
      <c r="AJ40" s="258">
        <v>103.84000109999999</v>
      </c>
      <c r="AK40" s="258">
        <v>104.61870388</v>
      </c>
      <c r="AL40" s="258">
        <v>104.49834952</v>
      </c>
      <c r="AM40" s="258">
        <v>103.68148565</v>
      </c>
      <c r="AN40" s="258">
        <v>104.65314585</v>
      </c>
      <c r="AO40" s="258">
        <v>105.15725801000001</v>
      </c>
      <c r="AP40" s="258">
        <v>105.57419528</v>
      </c>
      <c r="AQ40" s="258">
        <v>105.13075732</v>
      </c>
      <c r="AR40" s="258">
        <v>105.64271519</v>
      </c>
      <c r="AS40" s="258">
        <v>106.09108807</v>
      </c>
      <c r="AT40" s="258">
        <v>106.67943586</v>
      </c>
      <c r="AU40" s="258">
        <v>106.62190721</v>
      </c>
      <c r="AV40" s="258">
        <v>106.58977298000001</v>
      </c>
      <c r="AW40" s="258">
        <v>106.92461215</v>
      </c>
      <c r="AX40" s="258">
        <v>107.73293667</v>
      </c>
      <c r="AY40" s="258">
        <v>107.16980254000001</v>
      </c>
      <c r="AZ40" s="258">
        <v>105.92986814</v>
      </c>
      <c r="BA40" s="258">
        <v>105.75899337</v>
      </c>
      <c r="BB40" s="258">
        <v>105.99057839</v>
      </c>
      <c r="BC40" s="258">
        <v>105.92797625</v>
      </c>
      <c r="BD40" s="258">
        <v>106.04813883999999</v>
      </c>
      <c r="BE40" s="346">
        <v>106.0839</v>
      </c>
      <c r="BF40" s="346">
        <v>106.1464</v>
      </c>
      <c r="BG40" s="346">
        <v>106.2405</v>
      </c>
      <c r="BH40" s="346">
        <v>106.4439</v>
      </c>
      <c r="BI40" s="346">
        <v>106.5428</v>
      </c>
      <c r="BJ40" s="346">
        <v>106.61490000000001</v>
      </c>
      <c r="BK40" s="346">
        <v>106.6387</v>
      </c>
      <c r="BL40" s="346">
        <v>106.67359999999999</v>
      </c>
      <c r="BM40" s="346">
        <v>106.69799999999999</v>
      </c>
      <c r="BN40" s="346">
        <v>106.69240000000001</v>
      </c>
      <c r="BO40" s="346">
        <v>106.7103</v>
      </c>
      <c r="BP40" s="346">
        <v>106.7324</v>
      </c>
      <c r="BQ40" s="346">
        <v>106.77509999999999</v>
      </c>
      <c r="BR40" s="346">
        <v>106.7929</v>
      </c>
      <c r="BS40" s="346">
        <v>106.8023</v>
      </c>
      <c r="BT40" s="346">
        <v>106.8065</v>
      </c>
      <c r="BU40" s="346">
        <v>106.797</v>
      </c>
      <c r="BV40" s="346">
        <v>106.7771</v>
      </c>
    </row>
    <row r="41" spans="1:74" ht="11.1" customHeight="1" x14ac:dyDescent="0.2">
      <c r="A41" s="325" t="s">
        <v>1090</v>
      </c>
      <c r="B41" s="41" t="s">
        <v>1119</v>
      </c>
      <c r="C41" s="258">
        <v>99.672614240000001</v>
      </c>
      <c r="D41" s="258">
        <v>99.121158309999998</v>
      </c>
      <c r="E41" s="258">
        <v>98.284224719999997</v>
      </c>
      <c r="F41" s="258">
        <v>98.946494740000006</v>
      </c>
      <c r="G41" s="258">
        <v>99.031375929999996</v>
      </c>
      <c r="H41" s="258">
        <v>98.612679189999994</v>
      </c>
      <c r="I41" s="258">
        <v>98.840485150000006</v>
      </c>
      <c r="J41" s="258">
        <v>98.369972090000005</v>
      </c>
      <c r="K41" s="258">
        <v>98.605927019999996</v>
      </c>
      <c r="L41" s="258">
        <v>99.06745042</v>
      </c>
      <c r="M41" s="258">
        <v>99.198799469999997</v>
      </c>
      <c r="N41" s="258">
        <v>98.918978910000007</v>
      </c>
      <c r="O41" s="258">
        <v>99.721476199999998</v>
      </c>
      <c r="P41" s="258">
        <v>99.663980690000002</v>
      </c>
      <c r="Q41" s="258">
        <v>100.32686565</v>
      </c>
      <c r="R41" s="258">
        <v>99.301017639999998</v>
      </c>
      <c r="S41" s="258">
        <v>99.628398910000001</v>
      </c>
      <c r="T41" s="258">
        <v>99.562914699999993</v>
      </c>
      <c r="U41" s="258">
        <v>99.830979630000002</v>
      </c>
      <c r="V41" s="258">
        <v>99.668695060000005</v>
      </c>
      <c r="W41" s="258">
        <v>100.4469252</v>
      </c>
      <c r="X41" s="258">
        <v>100.03708724000001</v>
      </c>
      <c r="Y41" s="258">
        <v>101.05046951</v>
      </c>
      <c r="Z41" s="258">
        <v>101.17269037</v>
      </c>
      <c r="AA41" s="258">
        <v>102.2991723</v>
      </c>
      <c r="AB41" s="258">
        <v>102.04561388</v>
      </c>
      <c r="AC41" s="258">
        <v>102.25325757</v>
      </c>
      <c r="AD41" s="258">
        <v>103.76684207</v>
      </c>
      <c r="AE41" s="258">
        <v>103.82623976000001</v>
      </c>
      <c r="AF41" s="258">
        <v>104.2701658</v>
      </c>
      <c r="AG41" s="258">
        <v>104.01506929</v>
      </c>
      <c r="AH41" s="258">
        <v>102.5311737</v>
      </c>
      <c r="AI41" s="258">
        <v>100.00178486</v>
      </c>
      <c r="AJ41" s="258">
        <v>104.38307663000001</v>
      </c>
      <c r="AK41" s="258">
        <v>105.33965578</v>
      </c>
      <c r="AL41" s="258">
        <v>105.17205228</v>
      </c>
      <c r="AM41" s="258">
        <v>103.36383225</v>
      </c>
      <c r="AN41" s="258">
        <v>104.5016964</v>
      </c>
      <c r="AO41" s="258">
        <v>105.08561658000001</v>
      </c>
      <c r="AP41" s="258">
        <v>105.62685607</v>
      </c>
      <c r="AQ41" s="258">
        <v>105.75801828</v>
      </c>
      <c r="AR41" s="258">
        <v>106.03640624000001</v>
      </c>
      <c r="AS41" s="258">
        <v>106.57350305</v>
      </c>
      <c r="AT41" s="258">
        <v>107.01386337</v>
      </c>
      <c r="AU41" s="258">
        <v>106.83220876999999</v>
      </c>
      <c r="AV41" s="258">
        <v>106.69889790000001</v>
      </c>
      <c r="AW41" s="258">
        <v>106.72010031000001</v>
      </c>
      <c r="AX41" s="258">
        <v>107.46506345</v>
      </c>
      <c r="AY41" s="258">
        <v>107.26891667</v>
      </c>
      <c r="AZ41" s="258">
        <v>105.53492347</v>
      </c>
      <c r="BA41" s="258">
        <v>105.45754793</v>
      </c>
      <c r="BB41" s="258">
        <v>105.96298336</v>
      </c>
      <c r="BC41" s="258">
        <v>105.85675367</v>
      </c>
      <c r="BD41" s="258">
        <v>106.02701641</v>
      </c>
      <c r="BE41" s="346">
        <v>106.0682</v>
      </c>
      <c r="BF41" s="346">
        <v>106.1485</v>
      </c>
      <c r="BG41" s="346">
        <v>106.2598</v>
      </c>
      <c r="BH41" s="346">
        <v>106.4806</v>
      </c>
      <c r="BI41" s="346">
        <v>106.5949</v>
      </c>
      <c r="BJ41" s="346">
        <v>106.6814</v>
      </c>
      <c r="BK41" s="346">
        <v>106.712</v>
      </c>
      <c r="BL41" s="346">
        <v>106.76349999999999</v>
      </c>
      <c r="BM41" s="346">
        <v>106.8082</v>
      </c>
      <c r="BN41" s="346">
        <v>106.8197</v>
      </c>
      <c r="BO41" s="346">
        <v>106.87</v>
      </c>
      <c r="BP41" s="346">
        <v>106.93300000000001</v>
      </c>
      <c r="BQ41" s="346">
        <v>107.0377</v>
      </c>
      <c r="BR41" s="346">
        <v>107.10420000000001</v>
      </c>
      <c r="BS41" s="346">
        <v>107.1617</v>
      </c>
      <c r="BT41" s="346">
        <v>107.2132</v>
      </c>
      <c r="BU41" s="346">
        <v>107.2501</v>
      </c>
      <c r="BV41" s="346">
        <v>107.27549999999999</v>
      </c>
    </row>
    <row r="42" spans="1:74" ht="11.1" customHeight="1" x14ac:dyDescent="0.2">
      <c r="A42" s="37"/>
      <c r="B42" s="41"/>
      <c r="C42" s="258"/>
      <c r="D42" s="258"/>
      <c r="E42" s="258"/>
      <c r="F42" s="258"/>
      <c r="G42" s="258"/>
      <c r="H42" s="258"/>
      <c r="I42" s="258"/>
      <c r="J42" s="258"/>
      <c r="K42" s="258"/>
      <c r="L42" s="258"/>
      <c r="M42" s="258"/>
      <c r="N42" s="258"/>
      <c r="O42" s="258"/>
      <c r="P42" s="258"/>
      <c r="Q42" s="258"/>
      <c r="R42" s="258"/>
      <c r="S42" s="258"/>
      <c r="T42" s="258"/>
      <c r="U42" s="258"/>
      <c r="V42" s="258"/>
      <c r="W42" s="258"/>
      <c r="X42" s="258"/>
      <c r="Y42" s="258"/>
      <c r="Z42" s="258"/>
      <c r="AA42" s="258"/>
      <c r="AB42" s="258"/>
      <c r="AC42" s="258"/>
      <c r="AD42" s="258"/>
      <c r="AE42" s="258"/>
      <c r="AF42" s="258"/>
      <c r="AG42" s="258"/>
      <c r="AH42" s="258"/>
      <c r="AI42" s="258"/>
      <c r="AJ42" s="258"/>
      <c r="AK42" s="258"/>
      <c r="AL42" s="258"/>
      <c r="AM42" s="258"/>
      <c r="AN42" s="258"/>
      <c r="AO42" s="258"/>
      <c r="AP42" s="258"/>
      <c r="AQ42" s="258"/>
      <c r="AR42" s="258"/>
      <c r="AS42" s="258"/>
      <c r="AT42" s="258"/>
      <c r="AU42" s="258"/>
      <c r="AV42" s="258"/>
      <c r="AW42" s="258"/>
      <c r="AX42" s="258"/>
      <c r="AY42" s="258"/>
      <c r="AZ42" s="258"/>
      <c r="BA42" s="258"/>
      <c r="BB42" s="258"/>
      <c r="BC42" s="258"/>
      <c r="BD42" s="258"/>
      <c r="BE42" s="346"/>
      <c r="BF42" s="346"/>
      <c r="BG42" s="346"/>
      <c r="BH42" s="346"/>
      <c r="BI42" s="346"/>
      <c r="BJ42" s="346"/>
      <c r="BK42" s="346"/>
      <c r="BL42" s="346"/>
      <c r="BM42" s="346"/>
      <c r="BN42" s="346"/>
      <c r="BO42" s="346"/>
      <c r="BP42" s="346"/>
      <c r="BQ42" s="346"/>
      <c r="BR42" s="346"/>
      <c r="BS42" s="346"/>
      <c r="BT42" s="346"/>
      <c r="BU42" s="346"/>
      <c r="BV42" s="346"/>
    </row>
    <row r="43" spans="1:74" ht="11.1" customHeight="1" x14ac:dyDescent="0.2">
      <c r="A43" s="140"/>
      <c r="B43" s="144" t="s">
        <v>20</v>
      </c>
      <c r="C43" s="68"/>
      <c r="D43" s="68"/>
      <c r="E43" s="68"/>
      <c r="F43" s="68"/>
      <c r="G43" s="68"/>
      <c r="H43" s="68"/>
      <c r="I43" s="68"/>
      <c r="J43" s="68"/>
      <c r="K43" s="68"/>
      <c r="L43" s="68"/>
      <c r="M43" s="68"/>
      <c r="N43" s="68"/>
      <c r="O43" s="68"/>
      <c r="P43" s="68"/>
      <c r="Q43" s="68"/>
      <c r="R43" s="68"/>
      <c r="S43" s="68"/>
      <c r="T43" s="68"/>
      <c r="U43" s="68"/>
      <c r="V43" s="68"/>
      <c r="W43" s="68"/>
      <c r="X43" s="68"/>
      <c r="Y43" s="68"/>
      <c r="Z43" s="68"/>
      <c r="AA43" s="68"/>
      <c r="AB43" s="68"/>
      <c r="AC43" s="68"/>
      <c r="AD43" s="68"/>
      <c r="AE43" s="68"/>
      <c r="AF43" s="68"/>
      <c r="AG43" s="68"/>
      <c r="AH43" s="68"/>
      <c r="AI43" s="68"/>
      <c r="AJ43" s="68"/>
      <c r="AK43" s="68"/>
      <c r="AL43" s="68"/>
      <c r="AM43" s="68"/>
      <c r="AN43" s="68"/>
      <c r="AO43" s="68"/>
      <c r="AP43" s="68"/>
      <c r="AQ43" s="68"/>
      <c r="AR43" s="68"/>
      <c r="AS43" s="68"/>
      <c r="AT43" s="68"/>
      <c r="AU43" s="68"/>
      <c r="AV43" s="68"/>
      <c r="AW43" s="68"/>
      <c r="AX43" s="68"/>
      <c r="AY43" s="68"/>
      <c r="AZ43" s="68"/>
      <c r="BA43" s="68"/>
      <c r="BB43" s="68"/>
      <c r="BC43" s="68"/>
      <c r="BD43" s="68"/>
      <c r="BE43" s="329"/>
      <c r="BF43" s="329"/>
      <c r="BG43" s="329"/>
      <c r="BH43" s="329"/>
      <c r="BI43" s="329"/>
      <c r="BJ43" s="329"/>
      <c r="BK43" s="329"/>
      <c r="BL43" s="329"/>
      <c r="BM43" s="329"/>
      <c r="BN43" s="329"/>
      <c r="BO43" s="329"/>
      <c r="BP43" s="329"/>
      <c r="BQ43" s="329"/>
      <c r="BR43" s="329"/>
      <c r="BS43" s="329"/>
      <c r="BT43" s="329"/>
      <c r="BU43" s="329"/>
      <c r="BV43" s="329"/>
    </row>
    <row r="44" spans="1:74" ht="11.1" customHeight="1" x14ac:dyDescent="0.2">
      <c r="A44" s="134"/>
      <c r="B44" s="139" t="s">
        <v>1085</v>
      </c>
      <c r="C44" s="244"/>
      <c r="D44" s="244"/>
      <c r="E44" s="244"/>
      <c r="F44" s="244"/>
      <c r="G44" s="244"/>
      <c r="H44" s="244"/>
      <c r="I44" s="244"/>
      <c r="J44" s="244"/>
      <c r="K44" s="244"/>
      <c r="L44" s="244"/>
      <c r="M44" s="244"/>
      <c r="N44" s="244"/>
      <c r="O44" s="244"/>
      <c r="P44" s="244"/>
      <c r="Q44" s="244"/>
      <c r="R44" s="244"/>
      <c r="S44" s="244"/>
      <c r="T44" s="244"/>
      <c r="U44" s="244"/>
      <c r="V44" s="244"/>
      <c r="W44" s="244"/>
      <c r="X44" s="244"/>
      <c r="Y44" s="244"/>
      <c r="Z44" s="244"/>
      <c r="AA44" s="244"/>
      <c r="AB44" s="244"/>
      <c r="AC44" s="244"/>
      <c r="AD44" s="244"/>
      <c r="AE44" s="244"/>
      <c r="AF44" s="244"/>
      <c r="AG44" s="244"/>
      <c r="AH44" s="244"/>
      <c r="AI44" s="244"/>
      <c r="AJ44" s="244"/>
      <c r="AK44" s="244"/>
      <c r="AL44" s="244"/>
      <c r="AM44" s="244"/>
      <c r="AN44" s="244"/>
      <c r="AO44" s="244"/>
      <c r="AP44" s="244"/>
      <c r="AQ44" s="244"/>
      <c r="AR44" s="244"/>
      <c r="AS44" s="244"/>
      <c r="AT44" s="244"/>
      <c r="AU44" s="244"/>
      <c r="AV44" s="244"/>
      <c r="AW44" s="244"/>
      <c r="AX44" s="244"/>
      <c r="AY44" s="244"/>
      <c r="AZ44" s="244"/>
      <c r="BA44" s="244"/>
      <c r="BB44" s="244"/>
      <c r="BC44" s="244"/>
      <c r="BD44" s="244"/>
      <c r="BE44" s="357"/>
      <c r="BF44" s="357"/>
      <c r="BG44" s="357"/>
      <c r="BH44" s="357"/>
      <c r="BI44" s="357"/>
      <c r="BJ44" s="357"/>
      <c r="BK44" s="357"/>
      <c r="BL44" s="357"/>
      <c r="BM44" s="357"/>
      <c r="BN44" s="357"/>
      <c r="BO44" s="357"/>
      <c r="BP44" s="357"/>
      <c r="BQ44" s="357"/>
      <c r="BR44" s="357"/>
      <c r="BS44" s="357"/>
      <c r="BT44" s="357"/>
      <c r="BU44" s="357"/>
      <c r="BV44" s="357"/>
    </row>
    <row r="45" spans="1:74" ht="11.1" customHeight="1" x14ac:dyDescent="0.2">
      <c r="A45" s="140" t="s">
        <v>706</v>
      </c>
      <c r="B45" s="209" t="s">
        <v>585</v>
      </c>
      <c r="C45" s="214">
        <v>2.3471799999999998</v>
      </c>
      <c r="D45" s="214">
        <v>2.35236</v>
      </c>
      <c r="E45" s="214">
        <v>2.3600500000000002</v>
      </c>
      <c r="F45" s="214">
        <v>2.3615599999999999</v>
      </c>
      <c r="G45" s="214">
        <v>2.3697400000000002</v>
      </c>
      <c r="H45" s="214">
        <v>2.3768400000000001</v>
      </c>
      <c r="I45" s="214">
        <v>2.3805299999999998</v>
      </c>
      <c r="J45" s="214">
        <v>2.38028</v>
      </c>
      <c r="K45" s="214">
        <v>2.3750599999999999</v>
      </c>
      <c r="L45" s="214">
        <v>2.3778100000000002</v>
      </c>
      <c r="M45" s="214">
        <v>2.3801600000000001</v>
      </c>
      <c r="N45" s="214">
        <v>2.3781699999999999</v>
      </c>
      <c r="O45" s="214">
        <v>2.3783300000000001</v>
      </c>
      <c r="P45" s="214">
        <v>2.3746900000000002</v>
      </c>
      <c r="Q45" s="214">
        <v>2.3803800000000002</v>
      </c>
      <c r="R45" s="214">
        <v>2.3882699999999999</v>
      </c>
      <c r="S45" s="214">
        <v>2.3946399999999999</v>
      </c>
      <c r="T45" s="214">
        <v>2.4016700000000002</v>
      </c>
      <c r="U45" s="214">
        <v>2.4015</v>
      </c>
      <c r="V45" s="214">
        <v>2.4060199999999998</v>
      </c>
      <c r="W45" s="214">
        <v>2.4105099999999999</v>
      </c>
      <c r="X45" s="214">
        <v>2.4169100000000001</v>
      </c>
      <c r="Y45" s="214">
        <v>2.4202900000000001</v>
      </c>
      <c r="Z45" s="214">
        <v>2.4277199999999999</v>
      </c>
      <c r="AA45" s="214">
        <v>2.4378000000000002</v>
      </c>
      <c r="AB45" s="214">
        <v>2.4396100000000001</v>
      </c>
      <c r="AC45" s="214">
        <v>2.4374899999999999</v>
      </c>
      <c r="AD45" s="214">
        <v>2.4405100000000002</v>
      </c>
      <c r="AE45" s="214">
        <v>2.4396200000000001</v>
      </c>
      <c r="AF45" s="214">
        <v>2.4418199999999999</v>
      </c>
      <c r="AG45" s="214">
        <v>2.4439000000000002</v>
      </c>
      <c r="AH45" s="214">
        <v>2.4529700000000001</v>
      </c>
      <c r="AI45" s="214">
        <v>2.4641799999999998</v>
      </c>
      <c r="AJ45" s="214">
        <v>2.4658699999999998</v>
      </c>
      <c r="AK45" s="214">
        <v>2.4733200000000002</v>
      </c>
      <c r="AL45" s="214">
        <v>2.4790100000000002</v>
      </c>
      <c r="AM45" s="214">
        <v>2.4888400000000002</v>
      </c>
      <c r="AN45" s="214">
        <v>2.49369</v>
      </c>
      <c r="AO45" s="214">
        <v>2.49498</v>
      </c>
      <c r="AP45" s="214">
        <v>2.4995599999999998</v>
      </c>
      <c r="AQ45" s="214">
        <v>2.5064600000000001</v>
      </c>
      <c r="AR45" s="214">
        <v>2.5113400000000001</v>
      </c>
      <c r="AS45" s="214">
        <v>2.5159699999999998</v>
      </c>
      <c r="AT45" s="214">
        <v>2.5187900000000001</v>
      </c>
      <c r="AU45" s="214">
        <v>2.5200999999999998</v>
      </c>
      <c r="AV45" s="214">
        <v>2.5279400000000001</v>
      </c>
      <c r="AW45" s="214">
        <v>2.5276000000000001</v>
      </c>
      <c r="AX45" s="214">
        <v>2.5272299999999999</v>
      </c>
      <c r="AY45" s="214">
        <v>2.5267300000000001</v>
      </c>
      <c r="AZ45" s="214">
        <v>2.5311300000000001</v>
      </c>
      <c r="BA45" s="214">
        <v>2.54148</v>
      </c>
      <c r="BB45" s="214">
        <v>2.5495800000000002</v>
      </c>
      <c r="BC45" s="214">
        <v>2.5515500000000002</v>
      </c>
      <c r="BD45" s="214">
        <v>2.5568530617</v>
      </c>
      <c r="BE45" s="355">
        <v>2.5598510000000001</v>
      </c>
      <c r="BF45" s="355">
        <v>2.564575</v>
      </c>
      <c r="BG45" s="355">
        <v>2.5696859999999999</v>
      </c>
      <c r="BH45" s="355">
        <v>2.5756920000000001</v>
      </c>
      <c r="BI45" s="355">
        <v>2.581194</v>
      </c>
      <c r="BJ45" s="355">
        <v>2.5867019999999998</v>
      </c>
      <c r="BK45" s="355">
        <v>2.5932580000000001</v>
      </c>
      <c r="BL45" s="355">
        <v>2.5979920000000001</v>
      </c>
      <c r="BM45" s="355">
        <v>2.6019489999999998</v>
      </c>
      <c r="BN45" s="355">
        <v>2.603647</v>
      </c>
      <c r="BO45" s="355">
        <v>2.6071580000000001</v>
      </c>
      <c r="BP45" s="355">
        <v>2.611002</v>
      </c>
      <c r="BQ45" s="355">
        <v>2.615472</v>
      </c>
      <c r="BR45" s="355">
        <v>2.619761</v>
      </c>
      <c r="BS45" s="355">
        <v>2.6241629999999998</v>
      </c>
      <c r="BT45" s="355">
        <v>2.6288170000000002</v>
      </c>
      <c r="BU45" s="355">
        <v>2.63334</v>
      </c>
      <c r="BV45" s="355">
        <v>2.6378710000000001</v>
      </c>
    </row>
    <row r="46" spans="1:74" ht="11.1" customHeight="1" x14ac:dyDescent="0.2">
      <c r="A46" s="145"/>
      <c r="B46" s="139" t="s">
        <v>21</v>
      </c>
      <c r="C46" s="219"/>
      <c r="D46" s="219"/>
      <c r="E46" s="219"/>
      <c r="F46" s="219"/>
      <c r="G46" s="219"/>
      <c r="H46" s="219"/>
      <c r="I46" s="219"/>
      <c r="J46" s="219"/>
      <c r="K46" s="219"/>
      <c r="L46" s="219"/>
      <c r="M46" s="219"/>
      <c r="N46" s="219"/>
      <c r="O46" s="219"/>
      <c r="P46" s="219"/>
      <c r="Q46" s="219"/>
      <c r="R46" s="219"/>
      <c r="S46" s="219"/>
      <c r="T46" s="219"/>
      <c r="U46" s="219"/>
      <c r="V46" s="219"/>
      <c r="W46" s="219"/>
      <c r="X46" s="219"/>
      <c r="Y46" s="219"/>
      <c r="Z46" s="219"/>
      <c r="AA46" s="219"/>
      <c r="AB46" s="219"/>
      <c r="AC46" s="219"/>
      <c r="AD46" s="219"/>
      <c r="AE46" s="219"/>
      <c r="AF46" s="219"/>
      <c r="AG46" s="219"/>
      <c r="AH46" s="219"/>
      <c r="AI46" s="219"/>
      <c r="AJ46" s="219"/>
      <c r="AK46" s="219"/>
      <c r="AL46" s="219"/>
      <c r="AM46" s="219"/>
      <c r="AN46" s="219"/>
      <c r="AO46" s="219"/>
      <c r="AP46" s="219"/>
      <c r="AQ46" s="219"/>
      <c r="AR46" s="219"/>
      <c r="AS46" s="219"/>
      <c r="AT46" s="219"/>
      <c r="AU46" s="219"/>
      <c r="AV46" s="219"/>
      <c r="AW46" s="219"/>
      <c r="AX46" s="219"/>
      <c r="AY46" s="219"/>
      <c r="AZ46" s="219"/>
      <c r="BA46" s="219"/>
      <c r="BB46" s="219"/>
      <c r="BC46" s="219"/>
      <c r="BD46" s="219"/>
      <c r="BE46" s="332"/>
      <c r="BF46" s="332"/>
      <c r="BG46" s="332"/>
      <c r="BH46" s="332"/>
      <c r="BI46" s="332"/>
      <c r="BJ46" s="332"/>
      <c r="BK46" s="332"/>
      <c r="BL46" s="332"/>
      <c r="BM46" s="332"/>
      <c r="BN46" s="332"/>
      <c r="BO46" s="332"/>
      <c r="BP46" s="332"/>
      <c r="BQ46" s="332"/>
      <c r="BR46" s="332"/>
      <c r="BS46" s="332"/>
      <c r="BT46" s="332"/>
      <c r="BU46" s="332"/>
      <c r="BV46" s="332"/>
    </row>
    <row r="47" spans="1:74" ht="11.1" customHeight="1" x14ac:dyDescent="0.2">
      <c r="A47" s="140" t="s">
        <v>705</v>
      </c>
      <c r="B47" s="209" t="s">
        <v>586</v>
      </c>
      <c r="C47" s="214">
        <v>1.9439649408999999</v>
      </c>
      <c r="D47" s="214">
        <v>1.9230385552</v>
      </c>
      <c r="E47" s="214">
        <v>1.9115038346</v>
      </c>
      <c r="F47" s="214">
        <v>1.9232151487</v>
      </c>
      <c r="G47" s="214">
        <v>1.9200729808000001</v>
      </c>
      <c r="H47" s="214">
        <v>1.9159317007000001</v>
      </c>
      <c r="I47" s="214">
        <v>1.9127152812999999</v>
      </c>
      <c r="J47" s="214">
        <v>1.9051327967</v>
      </c>
      <c r="K47" s="214">
        <v>1.89510822</v>
      </c>
      <c r="L47" s="214">
        <v>1.8792453872999999</v>
      </c>
      <c r="M47" s="214">
        <v>1.8668837492999999</v>
      </c>
      <c r="N47" s="214">
        <v>1.8546271421</v>
      </c>
      <c r="O47" s="214">
        <v>1.8353287192000001</v>
      </c>
      <c r="P47" s="214">
        <v>1.8286423084000001</v>
      </c>
      <c r="Q47" s="214">
        <v>1.8274210631000001</v>
      </c>
      <c r="R47" s="214">
        <v>1.8383562338999999</v>
      </c>
      <c r="S47" s="214">
        <v>1.8430468819000001</v>
      </c>
      <c r="T47" s="214">
        <v>1.8481842575</v>
      </c>
      <c r="U47" s="214">
        <v>1.8536142054</v>
      </c>
      <c r="V47" s="214">
        <v>1.8597606528999999</v>
      </c>
      <c r="W47" s="214">
        <v>1.8664694447000001</v>
      </c>
      <c r="X47" s="214">
        <v>1.871626633</v>
      </c>
      <c r="Y47" s="214">
        <v>1.8810455741000001</v>
      </c>
      <c r="Z47" s="214">
        <v>1.8926123202</v>
      </c>
      <c r="AA47" s="214">
        <v>1.915677549</v>
      </c>
      <c r="AB47" s="214">
        <v>1.924526897</v>
      </c>
      <c r="AC47" s="214">
        <v>1.9285110417</v>
      </c>
      <c r="AD47" s="214">
        <v>1.9192286516999999</v>
      </c>
      <c r="AE47" s="214">
        <v>1.9197833887</v>
      </c>
      <c r="AF47" s="214">
        <v>1.9217739213</v>
      </c>
      <c r="AG47" s="214">
        <v>1.9230306832999999</v>
      </c>
      <c r="AH47" s="214">
        <v>1.9295199811999999</v>
      </c>
      <c r="AI47" s="214">
        <v>1.9390722491000001</v>
      </c>
      <c r="AJ47" s="214">
        <v>1.9569611172000001</v>
      </c>
      <c r="AK47" s="214">
        <v>1.9686841022999999</v>
      </c>
      <c r="AL47" s="214">
        <v>1.9795148345</v>
      </c>
      <c r="AM47" s="214">
        <v>1.9903606784000001</v>
      </c>
      <c r="AN47" s="214">
        <v>1.9987263818000001</v>
      </c>
      <c r="AO47" s="214">
        <v>2.0055193091999999</v>
      </c>
      <c r="AP47" s="214">
        <v>2.0088626677999999</v>
      </c>
      <c r="AQ47" s="214">
        <v>2.0139176377000001</v>
      </c>
      <c r="AR47" s="214">
        <v>2.0188074261</v>
      </c>
      <c r="AS47" s="214">
        <v>2.0239392677999999</v>
      </c>
      <c r="AT47" s="214">
        <v>2.0281932670999998</v>
      </c>
      <c r="AU47" s="214">
        <v>2.0319766588000001</v>
      </c>
      <c r="AV47" s="214">
        <v>2.0411398542999999</v>
      </c>
      <c r="AW47" s="214">
        <v>2.0395942221999999</v>
      </c>
      <c r="AX47" s="214">
        <v>2.033190174</v>
      </c>
      <c r="AY47" s="214">
        <v>2.0093409270999998</v>
      </c>
      <c r="AZ47" s="214">
        <v>2.0026601334</v>
      </c>
      <c r="BA47" s="214">
        <v>2.0005610103999998</v>
      </c>
      <c r="BB47" s="214">
        <v>2.0107255845999998</v>
      </c>
      <c r="BC47" s="214">
        <v>2.0120282830999998</v>
      </c>
      <c r="BD47" s="214">
        <v>2.0121511323000001</v>
      </c>
      <c r="BE47" s="355">
        <v>2.0065870000000001</v>
      </c>
      <c r="BF47" s="355">
        <v>2.00773</v>
      </c>
      <c r="BG47" s="355">
        <v>2.0110749999999999</v>
      </c>
      <c r="BH47" s="355">
        <v>2.021258</v>
      </c>
      <c r="BI47" s="355">
        <v>2.025525</v>
      </c>
      <c r="BJ47" s="355">
        <v>2.0285129999999998</v>
      </c>
      <c r="BK47" s="355">
        <v>2.0297149999999999</v>
      </c>
      <c r="BL47" s="355">
        <v>2.0305279999999999</v>
      </c>
      <c r="BM47" s="355">
        <v>2.0304440000000001</v>
      </c>
      <c r="BN47" s="355">
        <v>2.0276390000000002</v>
      </c>
      <c r="BO47" s="355">
        <v>2.0271300000000001</v>
      </c>
      <c r="BP47" s="355">
        <v>2.0270920000000001</v>
      </c>
      <c r="BQ47" s="355">
        <v>2.0271910000000002</v>
      </c>
      <c r="BR47" s="355">
        <v>2.0283470000000001</v>
      </c>
      <c r="BS47" s="355">
        <v>2.0302259999999999</v>
      </c>
      <c r="BT47" s="355">
        <v>2.0341480000000001</v>
      </c>
      <c r="BU47" s="355">
        <v>2.036483</v>
      </c>
      <c r="BV47" s="355">
        <v>2.038551</v>
      </c>
    </row>
    <row r="48" spans="1:74" ht="11.1" customHeight="1" x14ac:dyDescent="0.2">
      <c r="A48" s="134"/>
      <c r="B48" s="139" t="s">
        <v>864</v>
      </c>
      <c r="C48" s="244"/>
      <c r="D48" s="244"/>
      <c r="E48" s="244"/>
      <c r="F48" s="244"/>
      <c r="G48" s="244"/>
      <c r="H48" s="244"/>
      <c r="I48" s="244"/>
      <c r="J48" s="244"/>
      <c r="K48" s="244"/>
      <c r="L48" s="244"/>
      <c r="M48" s="244"/>
      <c r="N48" s="244"/>
      <c r="O48" s="244"/>
      <c r="P48" s="244"/>
      <c r="Q48" s="244"/>
      <c r="R48" s="244"/>
      <c r="S48" s="244"/>
      <c r="T48" s="244"/>
      <c r="U48" s="244"/>
      <c r="V48" s="244"/>
      <c r="W48" s="244"/>
      <c r="X48" s="244"/>
      <c r="Y48" s="244"/>
      <c r="Z48" s="244"/>
      <c r="AA48" s="244"/>
      <c r="AB48" s="244"/>
      <c r="AC48" s="244"/>
      <c r="AD48" s="244"/>
      <c r="AE48" s="244"/>
      <c r="AF48" s="244"/>
      <c r="AG48" s="244"/>
      <c r="AH48" s="244"/>
      <c r="AI48" s="244"/>
      <c r="AJ48" s="244"/>
      <c r="AK48" s="244"/>
      <c r="AL48" s="244"/>
      <c r="AM48" s="244"/>
      <c r="AN48" s="244"/>
      <c r="AO48" s="244"/>
      <c r="AP48" s="244"/>
      <c r="AQ48" s="244"/>
      <c r="AR48" s="244"/>
      <c r="AS48" s="244"/>
      <c r="AT48" s="244"/>
      <c r="AU48" s="244"/>
      <c r="AV48" s="244"/>
      <c r="AW48" s="244"/>
      <c r="AX48" s="244"/>
      <c r="AY48" s="244"/>
      <c r="AZ48" s="244"/>
      <c r="BA48" s="244"/>
      <c r="BB48" s="244"/>
      <c r="BC48" s="244"/>
      <c r="BD48" s="244"/>
      <c r="BE48" s="357"/>
      <c r="BF48" s="357"/>
      <c r="BG48" s="357"/>
      <c r="BH48" s="357"/>
      <c r="BI48" s="357"/>
      <c r="BJ48" s="357"/>
      <c r="BK48" s="357"/>
      <c r="BL48" s="357"/>
      <c r="BM48" s="357"/>
      <c r="BN48" s="357"/>
      <c r="BO48" s="357"/>
      <c r="BP48" s="357"/>
      <c r="BQ48" s="357"/>
      <c r="BR48" s="357"/>
      <c r="BS48" s="357"/>
      <c r="BT48" s="357"/>
      <c r="BU48" s="357"/>
      <c r="BV48" s="357"/>
    </row>
    <row r="49" spans="1:74" ht="11.1" customHeight="1" x14ac:dyDescent="0.2">
      <c r="A49" s="140" t="s">
        <v>707</v>
      </c>
      <c r="B49" s="209" t="s">
        <v>586</v>
      </c>
      <c r="C49" s="214">
        <v>1.627</v>
      </c>
      <c r="D49" s="214">
        <v>1.6950000000000001</v>
      </c>
      <c r="E49" s="214">
        <v>1.819</v>
      </c>
      <c r="F49" s="214">
        <v>1.7829999999999999</v>
      </c>
      <c r="G49" s="214">
        <v>2.0339999999999998</v>
      </c>
      <c r="H49" s="214">
        <v>2.048</v>
      </c>
      <c r="I49" s="214">
        <v>2.0139999999999998</v>
      </c>
      <c r="J49" s="214">
        <v>1.8839999999999999</v>
      </c>
      <c r="K49" s="214">
        <v>1.6579999999999999</v>
      </c>
      <c r="L49" s="214">
        <v>1.613</v>
      </c>
      <c r="M49" s="214">
        <v>1.5620000000000001</v>
      </c>
      <c r="N49" s="214">
        <v>1.3859999999999999</v>
      </c>
      <c r="O49" s="214">
        <v>1.254</v>
      </c>
      <c r="P49" s="214">
        <v>1.1459999999999999</v>
      </c>
      <c r="Q49" s="214">
        <v>1.222</v>
      </c>
      <c r="R49" s="214">
        <v>1.3240000000000001</v>
      </c>
      <c r="S49" s="214">
        <v>1.4630000000000001</v>
      </c>
      <c r="T49" s="214">
        <v>1.5840000000000001</v>
      </c>
      <c r="U49" s="214">
        <v>1.5620000000000001</v>
      </c>
      <c r="V49" s="214">
        <v>1.4830000000000001</v>
      </c>
      <c r="W49" s="214">
        <v>1.542</v>
      </c>
      <c r="X49" s="214">
        <v>1.59</v>
      </c>
      <c r="Y49" s="214">
        <v>1.5209999999999999</v>
      </c>
      <c r="Z49" s="214">
        <v>1.5629999999999999</v>
      </c>
      <c r="AA49" s="214">
        <v>1.653</v>
      </c>
      <c r="AB49" s="214">
        <v>1.665</v>
      </c>
      <c r="AC49" s="214">
        <v>1.65</v>
      </c>
      <c r="AD49" s="214">
        <v>1.706</v>
      </c>
      <c r="AE49" s="214">
        <v>1.6559999999999999</v>
      </c>
      <c r="AF49" s="214">
        <v>1.6379999999999999</v>
      </c>
      <c r="AG49" s="214">
        <v>1.645</v>
      </c>
      <c r="AH49" s="214">
        <v>1.7290000000000001</v>
      </c>
      <c r="AI49" s="214">
        <v>1.883</v>
      </c>
      <c r="AJ49" s="214">
        <v>1.857</v>
      </c>
      <c r="AK49" s="214">
        <v>1.927</v>
      </c>
      <c r="AL49" s="214">
        <v>1.919</v>
      </c>
      <c r="AM49" s="214">
        <v>1.97</v>
      </c>
      <c r="AN49" s="214">
        <v>1.9970000000000001</v>
      </c>
      <c r="AO49" s="214">
        <v>1.9770000000000001</v>
      </c>
      <c r="AP49" s="214">
        <v>2.077</v>
      </c>
      <c r="AQ49" s="214">
        <v>2.2829999999999999</v>
      </c>
      <c r="AR49" s="214">
        <v>2.294</v>
      </c>
      <c r="AS49" s="214">
        <v>2.282</v>
      </c>
      <c r="AT49" s="214">
        <v>2.2389999999999999</v>
      </c>
      <c r="AU49" s="214">
        <v>2.266</v>
      </c>
      <c r="AV49" s="214">
        <v>2.331</v>
      </c>
      <c r="AW49" s="214">
        <v>2.1080000000000001</v>
      </c>
      <c r="AX49" s="214">
        <v>1.8540000000000001</v>
      </c>
      <c r="AY49" s="214">
        <v>1.7500910000000001</v>
      </c>
      <c r="AZ49" s="214">
        <v>1.8148550000000001</v>
      </c>
      <c r="BA49" s="214">
        <v>1.968739</v>
      </c>
      <c r="BB49" s="214">
        <v>2.1158250000000001</v>
      </c>
      <c r="BC49" s="214">
        <v>2.1104219999999998</v>
      </c>
      <c r="BD49" s="214">
        <v>1.9450780000000001</v>
      </c>
      <c r="BE49" s="355">
        <v>1.9793000000000001</v>
      </c>
      <c r="BF49" s="355">
        <v>2.0385260000000001</v>
      </c>
      <c r="BG49" s="355">
        <v>2.024635</v>
      </c>
      <c r="BH49" s="355">
        <v>2.0062709999999999</v>
      </c>
      <c r="BI49" s="355">
        <v>1.9905900000000001</v>
      </c>
      <c r="BJ49" s="355">
        <v>1.952134</v>
      </c>
      <c r="BK49" s="355">
        <v>1.9322319999999999</v>
      </c>
      <c r="BL49" s="355">
        <v>1.9657560000000001</v>
      </c>
      <c r="BM49" s="355">
        <v>1.9828129999999999</v>
      </c>
      <c r="BN49" s="355">
        <v>2.022824</v>
      </c>
      <c r="BO49" s="355">
        <v>2.039069</v>
      </c>
      <c r="BP49" s="355">
        <v>2.0406089999999999</v>
      </c>
      <c r="BQ49" s="355">
        <v>2.0400860000000001</v>
      </c>
      <c r="BR49" s="355">
        <v>2.0224090000000001</v>
      </c>
      <c r="BS49" s="355">
        <v>2.0080689999999999</v>
      </c>
      <c r="BT49" s="355">
        <v>1.979859</v>
      </c>
      <c r="BU49" s="355">
        <v>1.960315</v>
      </c>
      <c r="BV49" s="355">
        <v>1.925619</v>
      </c>
    </row>
    <row r="50" spans="1:74" ht="11.1" customHeight="1" x14ac:dyDescent="0.2">
      <c r="A50" s="140"/>
      <c r="B50" s="139" t="s">
        <v>685</v>
      </c>
      <c r="C50" s="68"/>
      <c r="D50" s="68"/>
      <c r="E50" s="68"/>
      <c r="F50" s="68"/>
      <c r="G50" s="68"/>
      <c r="H50" s="68"/>
      <c r="I50" s="68"/>
      <c r="J50" s="68"/>
      <c r="K50" s="68"/>
      <c r="L50" s="68"/>
      <c r="M50" s="68"/>
      <c r="N50" s="68"/>
      <c r="O50" s="68"/>
      <c r="P50" s="68"/>
      <c r="Q50" s="68"/>
      <c r="R50" s="68"/>
      <c r="S50" s="68"/>
      <c r="T50" s="68"/>
      <c r="U50" s="68"/>
      <c r="V50" s="68"/>
      <c r="W50" s="68"/>
      <c r="X50" s="68"/>
      <c r="Y50" s="68"/>
      <c r="Z50" s="68"/>
      <c r="AA50" s="68"/>
      <c r="AB50" s="68"/>
      <c r="AC50" s="68"/>
      <c r="AD50" s="68"/>
      <c r="AE50" s="68"/>
      <c r="AF50" s="68"/>
      <c r="AG50" s="68"/>
      <c r="AH50" s="68"/>
      <c r="AI50" s="68"/>
      <c r="AJ50" s="68"/>
      <c r="AK50" s="68"/>
      <c r="AL50" s="68"/>
      <c r="AM50" s="68"/>
      <c r="AN50" s="68"/>
      <c r="AO50" s="68"/>
      <c r="AP50" s="68"/>
      <c r="AQ50" s="68"/>
      <c r="AR50" s="68"/>
      <c r="AS50" s="68"/>
      <c r="AT50" s="68"/>
      <c r="AU50" s="68"/>
      <c r="AV50" s="68"/>
      <c r="AW50" s="68"/>
      <c r="AX50" s="68"/>
      <c r="AY50" s="68"/>
      <c r="AZ50" s="68"/>
      <c r="BA50" s="68"/>
      <c r="BB50" s="68"/>
      <c r="BC50" s="68"/>
      <c r="BD50" s="68"/>
      <c r="BE50" s="329"/>
      <c r="BF50" s="329"/>
      <c r="BG50" s="329"/>
      <c r="BH50" s="329"/>
      <c r="BI50" s="329"/>
      <c r="BJ50" s="329"/>
      <c r="BK50" s="329"/>
      <c r="BL50" s="329"/>
      <c r="BM50" s="329"/>
      <c r="BN50" s="329"/>
      <c r="BO50" s="329"/>
      <c r="BP50" s="329"/>
      <c r="BQ50" s="329"/>
      <c r="BR50" s="329"/>
      <c r="BS50" s="329"/>
      <c r="BT50" s="329"/>
      <c r="BU50" s="329"/>
      <c r="BV50" s="329"/>
    </row>
    <row r="51" spans="1:74" ht="11.1" customHeight="1" x14ac:dyDescent="0.2">
      <c r="A51" s="37" t="s">
        <v>686</v>
      </c>
      <c r="B51" s="627" t="s">
        <v>1348</v>
      </c>
      <c r="C51" s="258">
        <v>104.04600000000001</v>
      </c>
      <c r="D51" s="258">
        <v>104.102</v>
      </c>
      <c r="E51" s="258">
        <v>104.233</v>
      </c>
      <c r="F51" s="258">
        <v>104.58388889</v>
      </c>
      <c r="G51" s="258">
        <v>104.75622222</v>
      </c>
      <c r="H51" s="258">
        <v>104.89488889</v>
      </c>
      <c r="I51" s="258">
        <v>104.99618519000001</v>
      </c>
      <c r="J51" s="258">
        <v>105.0702963</v>
      </c>
      <c r="K51" s="258">
        <v>105.11351852</v>
      </c>
      <c r="L51" s="258">
        <v>105.09814815</v>
      </c>
      <c r="M51" s="258">
        <v>105.10037036999999</v>
      </c>
      <c r="N51" s="258">
        <v>105.09248148</v>
      </c>
      <c r="O51" s="258">
        <v>104.95003704</v>
      </c>
      <c r="P51" s="258">
        <v>105.01525925999999</v>
      </c>
      <c r="Q51" s="258">
        <v>105.1637037</v>
      </c>
      <c r="R51" s="258">
        <v>105.55418519</v>
      </c>
      <c r="S51" s="258">
        <v>105.74996296</v>
      </c>
      <c r="T51" s="258">
        <v>105.90985185</v>
      </c>
      <c r="U51" s="258">
        <v>105.95325926</v>
      </c>
      <c r="V51" s="258">
        <v>106.10181480999999</v>
      </c>
      <c r="W51" s="258">
        <v>106.27492592999999</v>
      </c>
      <c r="X51" s="258">
        <v>106.51466667</v>
      </c>
      <c r="Y51" s="258">
        <v>106.70533333</v>
      </c>
      <c r="Z51" s="258">
        <v>106.889</v>
      </c>
      <c r="AA51" s="258">
        <v>107.08744444</v>
      </c>
      <c r="AB51" s="258">
        <v>107.24077778</v>
      </c>
      <c r="AC51" s="258">
        <v>107.37077778</v>
      </c>
      <c r="AD51" s="258">
        <v>107.40766667</v>
      </c>
      <c r="AE51" s="258">
        <v>107.54333333</v>
      </c>
      <c r="AF51" s="258">
        <v>107.708</v>
      </c>
      <c r="AG51" s="258">
        <v>107.9267037</v>
      </c>
      <c r="AH51" s="258">
        <v>108.13059259000001</v>
      </c>
      <c r="AI51" s="258">
        <v>108.3447037</v>
      </c>
      <c r="AJ51" s="258">
        <v>108.60222222</v>
      </c>
      <c r="AK51" s="258">
        <v>108.81188889000001</v>
      </c>
      <c r="AL51" s="258">
        <v>109.00688889</v>
      </c>
      <c r="AM51" s="258">
        <v>109.12574074</v>
      </c>
      <c r="AN51" s="258">
        <v>109.33751852</v>
      </c>
      <c r="AO51" s="258">
        <v>109.58074074</v>
      </c>
      <c r="AP51" s="258">
        <v>109.94577778</v>
      </c>
      <c r="AQ51" s="258">
        <v>110.18411111</v>
      </c>
      <c r="AR51" s="258">
        <v>110.38611111</v>
      </c>
      <c r="AS51" s="258">
        <v>110.50807407000001</v>
      </c>
      <c r="AT51" s="258">
        <v>110.67018519</v>
      </c>
      <c r="AU51" s="258">
        <v>110.82874074</v>
      </c>
      <c r="AV51" s="258">
        <v>111.01662963</v>
      </c>
      <c r="AW51" s="258">
        <v>111.14340740999999</v>
      </c>
      <c r="AX51" s="258">
        <v>111.24196296</v>
      </c>
      <c r="AY51" s="258">
        <v>111.3122963</v>
      </c>
      <c r="AZ51" s="258">
        <v>111.35440740999999</v>
      </c>
      <c r="BA51" s="258">
        <v>111.3682963</v>
      </c>
      <c r="BB51" s="258">
        <v>111.71361481</v>
      </c>
      <c r="BC51" s="258">
        <v>111.91157037000001</v>
      </c>
      <c r="BD51" s="258">
        <v>112.11771481</v>
      </c>
      <c r="BE51" s="346">
        <v>112.35169999999999</v>
      </c>
      <c r="BF51" s="346">
        <v>112.5595</v>
      </c>
      <c r="BG51" s="346">
        <v>112.7607</v>
      </c>
      <c r="BH51" s="346">
        <v>112.9285</v>
      </c>
      <c r="BI51" s="346">
        <v>113.1366</v>
      </c>
      <c r="BJ51" s="346">
        <v>113.3583</v>
      </c>
      <c r="BK51" s="346">
        <v>113.621</v>
      </c>
      <c r="BL51" s="346">
        <v>113.84910000000001</v>
      </c>
      <c r="BM51" s="346">
        <v>114.07</v>
      </c>
      <c r="BN51" s="346">
        <v>114.2753</v>
      </c>
      <c r="BO51" s="346">
        <v>114.48820000000001</v>
      </c>
      <c r="BP51" s="346">
        <v>114.7002</v>
      </c>
      <c r="BQ51" s="346">
        <v>114.89749999999999</v>
      </c>
      <c r="BR51" s="346">
        <v>115.1181</v>
      </c>
      <c r="BS51" s="346">
        <v>115.34820000000001</v>
      </c>
      <c r="BT51" s="346">
        <v>115.6092</v>
      </c>
      <c r="BU51" s="346">
        <v>115.84229999999999</v>
      </c>
      <c r="BV51" s="346">
        <v>116.0689</v>
      </c>
    </row>
    <row r="52" spans="1:74" ht="11.1" customHeight="1" x14ac:dyDescent="0.2">
      <c r="A52" s="134"/>
      <c r="B52" s="139" t="s">
        <v>628</v>
      </c>
      <c r="C52" s="219"/>
      <c r="D52" s="219"/>
      <c r="E52" s="219"/>
      <c r="F52" s="219"/>
      <c r="G52" s="219"/>
      <c r="H52" s="219"/>
      <c r="I52" s="219"/>
      <c r="J52" s="219"/>
      <c r="K52" s="219"/>
      <c r="L52" s="219"/>
      <c r="M52" s="219"/>
      <c r="N52" s="219"/>
      <c r="O52" s="219"/>
      <c r="P52" s="219"/>
      <c r="Q52" s="219"/>
      <c r="R52" s="219"/>
      <c r="S52" s="219"/>
      <c r="T52" s="219"/>
      <c r="U52" s="219"/>
      <c r="V52" s="219"/>
      <c r="W52" s="219"/>
      <c r="X52" s="219"/>
      <c r="Y52" s="219"/>
      <c r="Z52" s="219"/>
      <c r="AA52" s="219"/>
      <c r="AB52" s="219"/>
      <c r="AC52" s="219"/>
      <c r="AD52" s="219"/>
      <c r="AE52" s="219"/>
      <c r="AF52" s="219"/>
      <c r="AG52" s="219"/>
      <c r="AH52" s="219"/>
      <c r="AI52" s="219"/>
      <c r="AJ52" s="219"/>
      <c r="AK52" s="219"/>
      <c r="AL52" s="219"/>
      <c r="AM52" s="219"/>
      <c r="AN52" s="219"/>
      <c r="AO52" s="219"/>
      <c r="AP52" s="219"/>
      <c r="AQ52" s="219"/>
      <c r="AR52" s="219"/>
      <c r="AS52" s="219"/>
      <c r="AT52" s="219"/>
      <c r="AU52" s="219"/>
      <c r="AV52" s="219"/>
      <c r="AW52" s="219"/>
      <c r="AX52" s="219"/>
      <c r="AY52" s="219"/>
      <c r="AZ52" s="219"/>
      <c r="BA52" s="219"/>
      <c r="BB52" s="219"/>
      <c r="BC52" s="219"/>
      <c r="BD52" s="219"/>
      <c r="BE52" s="332"/>
      <c r="BF52" s="332"/>
      <c r="BG52" s="332"/>
      <c r="BH52" s="332"/>
      <c r="BI52" s="332"/>
      <c r="BJ52" s="332"/>
      <c r="BK52" s="332"/>
      <c r="BL52" s="332"/>
      <c r="BM52" s="332"/>
      <c r="BN52" s="332"/>
      <c r="BO52" s="332"/>
      <c r="BP52" s="332"/>
      <c r="BQ52" s="332"/>
      <c r="BR52" s="332"/>
      <c r="BS52" s="332"/>
      <c r="BT52" s="332"/>
      <c r="BU52" s="332"/>
      <c r="BV52" s="332"/>
    </row>
    <row r="53" spans="1:74" ht="11.1" customHeight="1" x14ac:dyDescent="0.2">
      <c r="A53" s="134"/>
      <c r="B53" s="144" t="s">
        <v>712</v>
      </c>
      <c r="C53" s="219"/>
      <c r="D53" s="219"/>
      <c r="E53" s="219"/>
      <c r="F53" s="219"/>
      <c r="G53" s="219"/>
      <c r="H53" s="219"/>
      <c r="I53" s="219"/>
      <c r="J53" s="219"/>
      <c r="K53" s="219"/>
      <c r="L53" s="219"/>
      <c r="M53" s="219"/>
      <c r="N53" s="219"/>
      <c r="O53" s="219"/>
      <c r="P53" s="219"/>
      <c r="Q53" s="219"/>
      <c r="R53" s="219"/>
      <c r="S53" s="219"/>
      <c r="T53" s="219"/>
      <c r="U53" s="219"/>
      <c r="V53" s="219"/>
      <c r="W53" s="219"/>
      <c r="X53" s="219"/>
      <c r="Y53" s="219"/>
      <c r="Z53" s="219"/>
      <c r="AA53" s="219"/>
      <c r="AB53" s="219"/>
      <c r="AC53" s="219"/>
      <c r="AD53" s="219"/>
      <c r="AE53" s="219"/>
      <c r="AF53" s="219"/>
      <c r="AG53" s="219"/>
      <c r="AH53" s="219"/>
      <c r="AI53" s="219"/>
      <c r="AJ53" s="219"/>
      <c r="AK53" s="219"/>
      <c r="AL53" s="219"/>
      <c r="AM53" s="219"/>
      <c r="AN53" s="219"/>
      <c r="AO53" s="219"/>
      <c r="AP53" s="219"/>
      <c r="AQ53" s="219"/>
      <c r="AR53" s="219"/>
      <c r="AS53" s="219"/>
      <c r="AT53" s="219"/>
      <c r="AU53" s="219"/>
      <c r="AV53" s="219"/>
      <c r="AW53" s="219"/>
      <c r="AX53" s="219"/>
      <c r="AY53" s="219"/>
      <c r="AZ53" s="219"/>
      <c r="BA53" s="219"/>
      <c r="BB53" s="219"/>
      <c r="BC53" s="219"/>
      <c r="BD53" s="219"/>
      <c r="BE53" s="332"/>
      <c r="BF53" s="332"/>
      <c r="BG53" s="332"/>
      <c r="BH53" s="332"/>
      <c r="BI53" s="332"/>
      <c r="BJ53" s="332"/>
      <c r="BK53" s="332"/>
      <c r="BL53" s="332"/>
      <c r="BM53" s="332"/>
      <c r="BN53" s="332"/>
      <c r="BO53" s="332"/>
      <c r="BP53" s="332"/>
      <c r="BQ53" s="332"/>
      <c r="BR53" s="332"/>
      <c r="BS53" s="332"/>
      <c r="BT53" s="332"/>
      <c r="BU53" s="332"/>
      <c r="BV53" s="332"/>
    </row>
    <row r="54" spans="1:74" ht="11.1" customHeight="1" x14ac:dyDescent="0.2">
      <c r="A54" s="134"/>
      <c r="B54" s="139" t="s">
        <v>54</v>
      </c>
      <c r="C54" s="219"/>
      <c r="D54" s="219"/>
      <c r="E54" s="219"/>
      <c r="F54" s="219"/>
      <c r="G54" s="219"/>
      <c r="H54" s="219"/>
      <c r="I54" s="219"/>
      <c r="J54" s="219"/>
      <c r="K54" s="219"/>
      <c r="L54" s="219"/>
      <c r="M54" s="219"/>
      <c r="N54" s="219"/>
      <c r="O54" s="219"/>
      <c r="P54" s="219"/>
      <c r="Q54" s="219"/>
      <c r="R54" s="219"/>
      <c r="S54" s="219"/>
      <c r="T54" s="219"/>
      <c r="U54" s="219"/>
      <c r="V54" s="219"/>
      <c r="W54" s="219"/>
      <c r="X54" s="219"/>
      <c r="Y54" s="219"/>
      <c r="Z54" s="219"/>
      <c r="AA54" s="219"/>
      <c r="AB54" s="219"/>
      <c r="AC54" s="219"/>
      <c r="AD54" s="219"/>
      <c r="AE54" s="219"/>
      <c r="AF54" s="219"/>
      <c r="AG54" s="219"/>
      <c r="AH54" s="219"/>
      <c r="AI54" s="219"/>
      <c r="AJ54" s="219"/>
      <c r="AK54" s="219"/>
      <c r="AL54" s="219"/>
      <c r="AM54" s="219"/>
      <c r="AN54" s="219"/>
      <c r="AO54" s="219"/>
      <c r="AP54" s="219"/>
      <c r="AQ54" s="219"/>
      <c r="AR54" s="219"/>
      <c r="AS54" s="219"/>
      <c r="AT54" s="219"/>
      <c r="AU54" s="219"/>
      <c r="AV54" s="219"/>
      <c r="AW54" s="219"/>
      <c r="AX54" s="219"/>
      <c r="AY54" s="219"/>
      <c r="AZ54" s="219"/>
      <c r="BA54" s="219"/>
      <c r="BB54" s="219"/>
      <c r="BC54" s="219"/>
      <c r="BD54" s="219"/>
      <c r="BE54" s="332"/>
      <c r="BF54" s="332"/>
      <c r="BG54" s="332"/>
      <c r="BH54" s="332"/>
      <c r="BI54" s="332"/>
      <c r="BJ54" s="332"/>
      <c r="BK54" s="332"/>
      <c r="BL54" s="332"/>
      <c r="BM54" s="332"/>
      <c r="BN54" s="332"/>
      <c r="BO54" s="332"/>
      <c r="BP54" s="332"/>
      <c r="BQ54" s="332"/>
      <c r="BR54" s="332"/>
      <c r="BS54" s="332"/>
      <c r="BT54" s="332"/>
      <c r="BU54" s="332"/>
      <c r="BV54" s="332"/>
    </row>
    <row r="55" spans="1:74" ht="11.1" customHeight="1" x14ac:dyDescent="0.2">
      <c r="A55" s="146" t="s">
        <v>713</v>
      </c>
      <c r="B55" s="209" t="s">
        <v>587</v>
      </c>
      <c r="C55" s="240">
        <v>7532.1935483999996</v>
      </c>
      <c r="D55" s="240">
        <v>7757.8571429000003</v>
      </c>
      <c r="E55" s="240">
        <v>8323.1290322999994</v>
      </c>
      <c r="F55" s="240">
        <v>8760.5666667000005</v>
      </c>
      <c r="G55" s="240">
        <v>8736.7419355000002</v>
      </c>
      <c r="H55" s="240">
        <v>9019.1333333000002</v>
      </c>
      <c r="I55" s="240">
        <v>8979.7419355000002</v>
      </c>
      <c r="J55" s="240">
        <v>8780.9354839000007</v>
      </c>
      <c r="K55" s="240">
        <v>8503</v>
      </c>
      <c r="L55" s="240">
        <v>8660.2903225999999</v>
      </c>
      <c r="M55" s="240">
        <v>8294.7666666999994</v>
      </c>
      <c r="N55" s="240">
        <v>8368.5161289999996</v>
      </c>
      <c r="O55" s="240">
        <v>7731.5806451999997</v>
      </c>
      <c r="P55" s="240">
        <v>7964.6785713999998</v>
      </c>
      <c r="Q55" s="240">
        <v>8553.1290322999994</v>
      </c>
      <c r="R55" s="240">
        <v>8988.4333332999995</v>
      </c>
      <c r="S55" s="240">
        <v>8966.8387096999995</v>
      </c>
      <c r="T55" s="240">
        <v>9233.0333332999999</v>
      </c>
      <c r="U55" s="240">
        <v>9198.7096774000001</v>
      </c>
      <c r="V55" s="240">
        <v>9006.8709677000006</v>
      </c>
      <c r="W55" s="240">
        <v>8734.6333333000002</v>
      </c>
      <c r="X55" s="240">
        <v>8890.6451613000008</v>
      </c>
      <c r="Y55" s="240">
        <v>8505.1333333000002</v>
      </c>
      <c r="Z55" s="240">
        <v>8541.2258065000005</v>
      </c>
      <c r="AA55" s="240">
        <v>7825.8064516000004</v>
      </c>
      <c r="AB55" s="240">
        <v>8058.7142856999999</v>
      </c>
      <c r="AC55" s="240">
        <v>8656.2258065000005</v>
      </c>
      <c r="AD55" s="240">
        <v>9095.4666667000001</v>
      </c>
      <c r="AE55" s="240">
        <v>9073.0322581</v>
      </c>
      <c r="AF55" s="240">
        <v>9343</v>
      </c>
      <c r="AG55" s="240">
        <v>9308.5806451999997</v>
      </c>
      <c r="AH55" s="240">
        <v>9114.7741934999995</v>
      </c>
      <c r="AI55" s="240">
        <v>8840.4</v>
      </c>
      <c r="AJ55" s="240">
        <v>8996.3870967999992</v>
      </c>
      <c r="AK55" s="240">
        <v>8605.2999999999993</v>
      </c>
      <c r="AL55" s="240">
        <v>8643.8064515999995</v>
      </c>
      <c r="AM55" s="240">
        <v>7854.2903225999999</v>
      </c>
      <c r="AN55" s="240">
        <v>8040.9285713999998</v>
      </c>
      <c r="AO55" s="240">
        <v>8684.8064515999995</v>
      </c>
      <c r="AP55" s="240">
        <v>9081.4666667000001</v>
      </c>
      <c r="AQ55" s="240">
        <v>9142.4838710000004</v>
      </c>
      <c r="AR55" s="240">
        <v>9352.6666667000009</v>
      </c>
      <c r="AS55" s="240">
        <v>9334.7096774000001</v>
      </c>
      <c r="AT55" s="240">
        <v>9224.8064515999995</v>
      </c>
      <c r="AU55" s="240">
        <v>8772.5</v>
      </c>
      <c r="AV55" s="240">
        <v>9104.1935484000005</v>
      </c>
      <c r="AW55" s="240">
        <v>8619.1333333000002</v>
      </c>
      <c r="AX55" s="240">
        <v>8700.1935484000005</v>
      </c>
      <c r="AY55" s="240">
        <v>8240.5666667000005</v>
      </c>
      <c r="AZ55" s="240">
        <v>8003.8928570999997</v>
      </c>
      <c r="BA55" s="240">
        <v>8715.1612903000005</v>
      </c>
      <c r="BB55" s="240">
        <v>9308.5333332999999</v>
      </c>
      <c r="BC55" s="240">
        <v>9152.4419999999991</v>
      </c>
      <c r="BD55" s="240">
        <v>9511.6579999999994</v>
      </c>
      <c r="BE55" s="333">
        <v>9478.4860000000008</v>
      </c>
      <c r="BF55" s="333">
        <v>9305.9269999999997</v>
      </c>
      <c r="BG55" s="333">
        <v>8923.3410000000003</v>
      </c>
      <c r="BH55" s="333">
        <v>9162.8359999999993</v>
      </c>
      <c r="BI55" s="333">
        <v>8763.2420000000002</v>
      </c>
      <c r="BJ55" s="333">
        <v>8866.52</v>
      </c>
      <c r="BK55" s="333">
        <v>8091.8990000000003</v>
      </c>
      <c r="BL55" s="333">
        <v>8270.3070000000007</v>
      </c>
      <c r="BM55" s="333">
        <v>8868.1689999999999</v>
      </c>
      <c r="BN55" s="333">
        <v>9336.9390000000003</v>
      </c>
      <c r="BO55" s="333">
        <v>9343.5</v>
      </c>
      <c r="BP55" s="333">
        <v>9586.6370000000006</v>
      </c>
      <c r="BQ55" s="333">
        <v>9550.6239999999998</v>
      </c>
      <c r="BR55" s="333">
        <v>9348.8719999999994</v>
      </c>
      <c r="BS55" s="333">
        <v>9051.982</v>
      </c>
      <c r="BT55" s="333">
        <v>9251.3989999999994</v>
      </c>
      <c r="BU55" s="333">
        <v>8838.7430000000004</v>
      </c>
      <c r="BV55" s="333">
        <v>8932.9240000000009</v>
      </c>
    </row>
    <row r="56" spans="1:74" ht="11.1" customHeight="1" x14ac:dyDescent="0.2">
      <c r="A56" s="134"/>
      <c r="B56" s="139" t="s">
        <v>714</v>
      </c>
      <c r="C56" s="219"/>
      <c r="D56" s="219"/>
      <c r="E56" s="219"/>
      <c r="F56" s="219"/>
      <c r="G56" s="219"/>
      <c r="H56" s="219"/>
      <c r="I56" s="219"/>
      <c r="J56" s="219"/>
      <c r="K56" s="219"/>
      <c r="L56" s="219"/>
      <c r="M56" s="219"/>
      <c r="N56" s="219"/>
      <c r="O56" s="219"/>
      <c r="P56" s="219"/>
      <c r="Q56" s="219"/>
      <c r="R56" s="219"/>
      <c r="S56" s="219"/>
      <c r="T56" s="219"/>
      <c r="U56" s="219"/>
      <c r="V56" s="219"/>
      <c r="W56" s="219"/>
      <c r="X56" s="219"/>
      <c r="Y56" s="219"/>
      <c r="Z56" s="219"/>
      <c r="AA56" s="219"/>
      <c r="AB56" s="219"/>
      <c r="AC56" s="219"/>
      <c r="AD56" s="219"/>
      <c r="AE56" s="219"/>
      <c r="AF56" s="219"/>
      <c r="AG56" s="219"/>
      <c r="AH56" s="219"/>
      <c r="AI56" s="219"/>
      <c r="AJ56" s="219"/>
      <c r="AK56" s="219"/>
      <c r="AL56" s="219"/>
      <c r="AM56" s="219"/>
      <c r="AN56" s="219"/>
      <c r="AO56" s="219"/>
      <c r="AP56" s="219"/>
      <c r="AQ56" s="219"/>
      <c r="AR56" s="219"/>
      <c r="AS56" s="219"/>
      <c r="AT56" s="219"/>
      <c r="AU56" s="219"/>
      <c r="AV56" s="219"/>
      <c r="AW56" s="219"/>
      <c r="AX56" s="219"/>
      <c r="AY56" s="219"/>
      <c r="AZ56" s="219"/>
      <c r="BA56" s="219"/>
      <c r="BB56" s="219"/>
      <c r="BC56" s="219"/>
      <c r="BD56" s="219"/>
      <c r="BE56" s="332"/>
      <c r="BF56" s="332"/>
      <c r="BG56" s="332"/>
      <c r="BH56" s="332"/>
      <c r="BI56" s="332"/>
      <c r="BJ56" s="332"/>
      <c r="BK56" s="332"/>
      <c r="BL56" s="332"/>
      <c r="BM56" s="332"/>
      <c r="BN56" s="332"/>
      <c r="BO56" s="332"/>
      <c r="BP56" s="332"/>
      <c r="BQ56" s="332"/>
      <c r="BR56" s="332"/>
      <c r="BS56" s="332"/>
      <c r="BT56" s="332"/>
      <c r="BU56" s="332"/>
      <c r="BV56" s="332"/>
    </row>
    <row r="57" spans="1:74" ht="11.1" customHeight="1" x14ac:dyDescent="0.2">
      <c r="A57" s="140" t="s">
        <v>715</v>
      </c>
      <c r="B57" s="209" t="s">
        <v>989</v>
      </c>
      <c r="C57" s="240">
        <v>501.89555418999998</v>
      </c>
      <c r="D57" s="240">
        <v>508.12199457000003</v>
      </c>
      <c r="E57" s="240">
        <v>546.27879760999997</v>
      </c>
      <c r="F57" s="240">
        <v>560.27968280000005</v>
      </c>
      <c r="G57" s="240">
        <v>570.51977861</v>
      </c>
      <c r="H57" s="240">
        <v>598.51446033000002</v>
      </c>
      <c r="I57" s="240">
        <v>602.41832448000002</v>
      </c>
      <c r="J57" s="240">
        <v>594.15307399999995</v>
      </c>
      <c r="K57" s="240">
        <v>562.41350742999998</v>
      </c>
      <c r="L57" s="240">
        <v>556.83215177</v>
      </c>
      <c r="M57" s="240">
        <v>555.64856142999997</v>
      </c>
      <c r="N57" s="240">
        <v>579.61085245000004</v>
      </c>
      <c r="O57" s="240">
        <v>530.59816903000001</v>
      </c>
      <c r="P57" s="240">
        <v>534.37558514</v>
      </c>
      <c r="Q57" s="240">
        <v>585.64439700000003</v>
      </c>
      <c r="R57" s="240">
        <v>598.00254086999996</v>
      </c>
      <c r="S57" s="240">
        <v>591.56587777000004</v>
      </c>
      <c r="T57" s="240">
        <v>628.28403836999996</v>
      </c>
      <c r="U57" s="240">
        <v>629.03124400000002</v>
      </c>
      <c r="V57" s="240">
        <v>624.87888586999998</v>
      </c>
      <c r="W57" s="240">
        <v>577.22592463000001</v>
      </c>
      <c r="X57" s="240">
        <v>585.84686457999999</v>
      </c>
      <c r="Y57" s="240">
        <v>580.59948967000003</v>
      </c>
      <c r="Z57" s="240">
        <v>610.67033751999998</v>
      </c>
      <c r="AA57" s="240">
        <v>550.05060432000005</v>
      </c>
      <c r="AB57" s="240">
        <v>544.19978438999999</v>
      </c>
      <c r="AC57" s="240">
        <v>604.11275909999995</v>
      </c>
      <c r="AD57" s="240">
        <v>608.65627386999995</v>
      </c>
      <c r="AE57" s="240">
        <v>604.74247448000006</v>
      </c>
      <c r="AF57" s="240">
        <v>644.91114357000004</v>
      </c>
      <c r="AG57" s="240">
        <v>670.07142886999998</v>
      </c>
      <c r="AH57" s="240">
        <v>680.66809919000002</v>
      </c>
      <c r="AI57" s="240">
        <v>631.20073136999997</v>
      </c>
      <c r="AJ57" s="240">
        <v>612.91744529000005</v>
      </c>
      <c r="AK57" s="240">
        <v>638.94965907000005</v>
      </c>
      <c r="AL57" s="240">
        <v>641.04661668000006</v>
      </c>
      <c r="AM57" s="240">
        <v>582.11603709999997</v>
      </c>
      <c r="AN57" s="240">
        <v>602.28317554</v>
      </c>
      <c r="AO57" s="240">
        <v>623.31326096999999</v>
      </c>
      <c r="AP57" s="240">
        <v>630.81710120000002</v>
      </c>
      <c r="AQ57" s="240">
        <v>666.70325661000004</v>
      </c>
      <c r="AR57" s="240">
        <v>694.44226222999998</v>
      </c>
      <c r="AS57" s="240">
        <v>692.10183689999997</v>
      </c>
      <c r="AT57" s="240">
        <v>665.63464032000002</v>
      </c>
      <c r="AU57" s="240">
        <v>640.97481983</v>
      </c>
      <c r="AV57" s="240">
        <v>676.68536758000005</v>
      </c>
      <c r="AW57" s="240">
        <v>634.14949533000004</v>
      </c>
      <c r="AX57" s="240">
        <v>670.80145674000005</v>
      </c>
      <c r="AY57" s="240">
        <v>633.37238687000001</v>
      </c>
      <c r="AZ57" s="240">
        <v>613.92332410999995</v>
      </c>
      <c r="BA57" s="240">
        <v>674.50899500000003</v>
      </c>
      <c r="BB57" s="240">
        <v>666.15</v>
      </c>
      <c r="BC57" s="240">
        <v>661.54100000000005</v>
      </c>
      <c r="BD57" s="240">
        <v>692.55899999999997</v>
      </c>
      <c r="BE57" s="333">
        <v>697.26969999999994</v>
      </c>
      <c r="BF57" s="333">
        <v>687.51620000000003</v>
      </c>
      <c r="BG57" s="333">
        <v>652.06650000000002</v>
      </c>
      <c r="BH57" s="333">
        <v>652.87350000000004</v>
      </c>
      <c r="BI57" s="333">
        <v>647.11879999999996</v>
      </c>
      <c r="BJ57" s="333">
        <v>665.69680000000005</v>
      </c>
      <c r="BK57" s="333">
        <v>624.05110000000002</v>
      </c>
      <c r="BL57" s="333">
        <v>621.80420000000004</v>
      </c>
      <c r="BM57" s="333">
        <v>657.01369999999997</v>
      </c>
      <c r="BN57" s="333">
        <v>657.78219999999999</v>
      </c>
      <c r="BO57" s="333">
        <v>656.36490000000003</v>
      </c>
      <c r="BP57" s="333">
        <v>688.67229999999995</v>
      </c>
      <c r="BQ57" s="333">
        <v>693.94230000000005</v>
      </c>
      <c r="BR57" s="333">
        <v>684.49850000000004</v>
      </c>
      <c r="BS57" s="333">
        <v>649.30420000000004</v>
      </c>
      <c r="BT57" s="333">
        <v>650.39290000000005</v>
      </c>
      <c r="BU57" s="333">
        <v>644.95119999999997</v>
      </c>
      <c r="BV57" s="333">
        <v>663.87149999999997</v>
      </c>
    </row>
    <row r="58" spans="1:74" ht="11.1" customHeight="1" x14ac:dyDescent="0.2">
      <c r="A58" s="134"/>
      <c r="B58" s="139" t="s">
        <v>716</v>
      </c>
      <c r="C58" s="242"/>
      <c r="D58" s="242"/>
      <c r="E58" s="242"/>
      <c r="F58" s="242"/>
      <c r="G58" s="242"/>
      <c r="H58" s="242"/>
      <c r="I58" s="242"/>
      <c r="J58" s="242"/>
      <c r="K58" s="242"/>
      <c r="L58" s="242"/>
      <c r="M58" s="242"/>
      <c r="N58" s="242"/>
      <c r="O58" s="242"/>
      <c r="P58" s="242"/>
      <c r="Q58" s="242"/>
      <c r="R58" s="242"/>
      <c r="S58" s="242"/>
      <c r="T58" s="242"/>
      <c r="U58" s="242"/>
      <c r="V58" s="242"/>
      <c r="W58" s="242"/>
      <c r="X58" s="242"/>
      <c r="Y58" s="242"/>
      <c r="Z58" s="242"/>
      <c r="AA58" s="242"/>
      <c r="AB58" s="242"/>
      <c r="AC58" s="242"/>
      <c r="AD58" s="242"/>
      <c r="AE58" s="242"/>
      <c r="AF58" s="242"/>
      <c r="AG58" s="242"/>
      <c r="AH58" s="242"/>
      <c r="AI58" s="242"/>
      <c r="AJ58" s="242"/>
      <c r="AK58" s="242"/>
      <c r="AL58" s="242"/>
      <c r="AM58" s="242"/>
      <c r="AN58" s="242"/>
      <c r="AO58" s="242"/>
      <c r="AP58" s="242"/>
      <c r="AQ58" s="242"/>
      <c r="AR58" s="242"/>
      <c r="AS58" s="242"/>
      <c r="AT58" s="242"/>
      <c r="AU58" s="242"/>
      <c r="AV58" s="242"/>
      <c r="AW58" s="242"/>
      <c r="AX58" s="242"/>
      <c r="AY58" s="242"/>
      <c r="AZ58" s="242"/>
      <c r="BA58" s="242"/>
      <c r="BB58" s="242"/>
      <c r="BC58" s="242"/>
      <c r="BD58" s="242"/>
      <c r="BE58" s="354"/>
      <c r="BF58" s="354"/>
      <c r="BG58" s="354"/>
      <c r="BH58" s="354"/>
      <c r="BI58" s="354"/>
      <c r="BJ58" s="354"/>
      <c r="BK58" s="354"/>
      <c r="BL58" s="354"/>
      <c r="BM58" s="354"/>
      <c r="BN58" s="354"/>
      <c r="BO58" s="354"/>
      <c r="BP58" s="354"/>
      <c r="BQ58" s="354"/>
      <c r="BR58" s="354"/>
      <c r="BS58" s="354"/>
      <c r="BT58" s="354"/>
      <c r="BU58" s="354"/>
      <c r="BV58" s="354"/>
    </row>
    <row r="59" spans="1:74" ht="11.1" customHeight="1" x14ac:dyDescent="0.2">
      <c r="A59" s="140" t="s">
        <v>717</v>
      </c>
      <c r="B59" s="209" t="s">
        <v>990</v>
      </c>
      <c r="C59" s="240">
        <v>305.72955576999999</v>
      </c>
      <c r="D59" s="240">
        <v>312.55873007000002</v>
      </c>
      <c r="E59" s="240">
        <v>345.99424902999999</v>
      </c>
      <c r="F59" s="240">
        <v>345.19639910000001</v>
      </c>
      <c r="G59" s="240">
        <v>348.09641058</v>
      </c>
      <c r="H59" s="240">
        <v>375.04102569999998</v>
      </c>
      <c r="I59" s="240">
        <v>382.90456897000001</v>
      </c>
      <c r="J59" s="240">
        <v>368.30962219000003</v>
      </c>
      <c r="K59" s="240">
        <v>341.55410612999998</v>
      </c>
      <c r="L59" s="240">
        <v>348.81870719</v>
      </c>
      <c r="M59" s="240">
        <v>336.62670077000001</v>
      </c>
      <c r="N59" s="240">
        <v>347.55871947999998</v>
      </c>
      <c r="O59" s="240">
        <v>314.43157406</v>
      </c>
      <c r="P59" s="240">
        <v>310.64432127999999</v>
      </c>
      <c r="Q59" s="240">
        <v>353.09685035000001</v>
      </c>
      <c r="R59" s="240">
        <v>351.59398802999999</v>
      </c>
      <c r="S59" s="240">
        <v>356.66105034999998</v>
      </c>
      <c r="T59" s="240">
        <v>390.56535657000001</v>
      </c>
      <c r="U59" s="240">
        <v>390.88783848000003</v>
      </c>
      <c r="V59" s="240">
        <v>377.87142815999999</v>
      </c>
      <c r="W59" s="240">
        <v>355.75970187000001</v>
      </c>
      <c r="X59" s="240">
        <v>357.64645196999999</v>
      </c>
      <c r="Y59" s="240">
        <v>353.52267737</v>
      </c>
      <c r="Z59" s="240">
        <v>359.64361535</v>
      </c>
      <c r="AA59" s="240">
        <v>328.41003358</v>
      </c>
      <c r="AB59" s="240">
        <v>327.75028386000002</v>
      </c>
      <c r="AC59" s="240">
        <v>373.13458684</v>
      </c>
      <c r="AD59" s="240">
        <v>374.78471457000001</v>
      </c>
      <c r="AE59" s="240">
        <v>380.31010386999998</v>
      </c>
      <c r="AF59" s="240">
        <v>415.18907799999999</v>
      </c>
      <c r="AG59" s="240">
        <v>416.62993968000001</v>
      </c>
      <c r="AH59" s="240">
        <v>407.48685110000002</v>
      </c>
      <c r="AI59" s="240">
        <v>367.4588521</v>
      </c>
      <c r="AJ59" s="240">
        <v>382.00988396999998</v>
      </c>
      <c r="AK59" s="240">
        <v>381.93076237000002</v>
      </c>
      <c r="AL59" s="240">
        <v>381.08100000000002</v>
      </c>
      <c r="AM59" s="240">
        <v>347.76202905999997</v>
      </c>
      <c r="AN59" s="240">
        <v>355.43747946000002</v>
      </c>
      <c r="AO59" s="240">
        <v>398.75601957999999</v>
      </c>
      <c r="AP59" s="240">
        <v>395.06800533000001</v>
      </c>
      <c r="AQ59" s="240">
        <v>406.66937603000002</v>
      </c>
      <c r="AR59" s="240">
        <v>439.7450432</v>
      </c>
      <c r="AS59" s="240">
        <v>438.38909183999999</v>
      </c>
      <c r="AT59" s="240">
        <v>425.72941845000003</v>
      </c>
      <c r="AU59" s="240">
        <v>388.2077061</v>
      </c>
      <c r="AV59" s="240">
        <v>401.11245100000002</v>
      </c>
      <c r="AW59" s="240">
        <v>389.57873262999999</v>
      </c>
      <c r="AX59" s="240">
        <v>391.86633029000001</v>
      </c>
      <c r="AY59" s="240">
        <v>362.03453300000001</v>
      </c>
      <c r="AZ59" s="240">
        <v>360.46283792999998</v>
      </c>
      <c r="BA59" s="240">
        <v>413.82822277000002</v>
      </c>
      <c r="BB59" s="240">
        <v>413.12290000000002</v>
      </c>
      <c r="BC59" s="240">
        <v>420.2894</v>
      </c>
      <c r="BD59" s="240">
        <v>449.596</v>
      </c>
      <c r="BE59" s="333">
        <v>452.09559999999999</v>
      </c>
      <c r="BF59" s="333">
        <v>440.24270000000001</v>
      </c>
      <c r="BG59" s="333">
        <v>410.6651</v>
      </c>
      <c r="BH59" s="333">
        <v>415.9853</v>
      </c>
      <c r="BI59" s="333">
        <v>408.04899999999998</v>
      </c>
      <c r="BJ59" s="333">
        <v>416.10770000000002</v>
      </c>
      <c r="BK59" s="333">
        <v>380.99380000000002</v>
      </c>
      <c r="BL59" s="333">
        <v>380.43779999999998</v>
      </c>
      <c r="BM59" s="333">
        <v>418.50779999999997</v>
      </c>
      <c r="BN59" s="333">
        <v>414.82400000000001</v>
      </c>
      <c r="BO59" s="333">
        <v>420.20800000000003</v>
      </c>
      <c r="BP59" s="333">
        <v>448.9144</v>
      </c>
      <c r="BQ59" s="333">
        <v>451.1046</v>
      </c>
      <c r="BR59" s="333">
        <v>439.14359999999999</v>
      </c>
      <c r="BS59" s="333">
        <v>409.5958</v>
      </c>
      <c r="BT59" s="333">
        <v>415.0204</v>
      </c>
      <c r="BU59" s="333">
        <v>407.25569999999999</v>
      </c>
      <c r="BV59" s="333">
        <v>415.53769999999997</v>
      </c>
    </row>
    <row r="60" spans="1:74" ht="11.1" customHeight="1" x14ac:dyDescent="0.2">
      <c r="A60" s="134"/>
      <c r="B60" s="139" t="s">
        <v>718</v>
      </c>
      <c r="C60" s="219"/>
      <c r="D60" s="219"/>
      <c r="E60" s="219"/>
      <c r="F60" s="219"/>
      <c r="G60" s="219"/>
      <c r="H60" s="219"/>
      <c r="I60" s="219"/>
      <c r="J60" s="219"/>
      <c r="K60" s="219"/>
      <c r="L60" s="219"/>
      <c r="M60" s="219"/>
      <c r="N60" s="219"/>
      <c r="O60" s="219"/>
      <c r="P60" s="219"/>
      <c r="Q60" s="219"/>
      <c r="R60" s="219"/>
      <c r="S60" s="219"/>
      <c r="T60" s="219"/>
      <c r="U60" s="219"/>
      <c r="V60" s="219"/>
      <c r="W60" s="219"/>
      <c r="X60" s="219"/>
      <c r="Y60" s="219"/>
      <c r="Z60" s="219"/>
      <c r="AA60" s="219"/>
      <c r="AB60" s="219"/>
      <c r="AC60" s="219"/>
      <c r="AD60" s="219"/>
      <c r="AE60" s="219"/>
      <c r="AF60" s="219"/>
      <c r="AG60" s="219"/>
      <c r="AH60" s="219"/>
      <c r="AI60" s="219"/>
      <c r="AJ60" s="219"/>
      <c r="AK60" s="219"/>
      <c r="AL60" s="219"/>
      <c r="AM60" s="219"/>
      <c r="AN60" s="219"/>
      <c r="AO60" s="219"/>
      <c r="AP60" s="219"/>
      <c r="AQ60" s="219"/>
      <c r="AR60" s="219"/>
      <c r="AS60" s="219"/>
      <c r="AT60" s="219"/>
      <c r="AU60" s="219"/>
      <c r="AV60" s="219"/>
      <c r="AW60" s="219"/>
      <c r="AX60" s="219"/>
      <c r="AY60" s="219"/>
      <c r="AZ60" s="219"/>
      <c r="BA60" s="219"/>
      <c r="BB60" s="219"/>
      <c r="BC60" s="219"/>
      <c r="BD60" s="219"/>
      <c r="BE60" s="332"/>
      <c r="BF60" s="332"/>
      <c r="BG60" s="332"/>
      <c r="BH60" s="332"/>
      <c r="BI60" s="332"/>
      <c r="BJ60" s="332"/>
      <c r="BK60" s="332"/>
      <c r="BL60" s="332"/>
      <c r="BM60" s="332"/>
      <c r="BN60" s="332"/>
      <c r="BO60" s="332"/>
      <c r="BP60" s="332"/>
      <c r="BQ60" s="332"/>
      <c r="BR60" s="332"/>
      <c r="BS60" s="332"/>
      <c r="BT60" s="332"/>
      <c r="BU60" s="332"/>
      <c r="BV60" s="332"/>
    </row>
    <row r="61" spans="1:74" ht="11.1" customHeight="1" x14ac:dyDescent="0.2">
      <c r="A61" s="140" t="s">
        <v>719</v>
      </c>
      <c r="B61" s="209" t="s">
        <v>588</v>
      </c>
      <c r="C61" s="258">
        <v>283.15199999999999</v>
      </c>
      <c r="D61" s="258">
        <v>288.62599999999998</v>
      </c>
      <c r="E61" s="258">
        <v>287.36200000000002</v>
      </c>
      <c r="F61" s="258">
        <v>294.60300000000001</v>
      </c>
      <c r="G61" s="258">
        <v>319.40100000000001</v>
      </c>
      <c r="H61" s="258">
        <v>324.95299999999997</v>
      </c>
      <c r="I61" s="258">
        <v>297.32400000000001</v>
      </c>
      <c r="J61" s="258">
        <v>277.76799999999997</v>
      </c>
      <c r="K61" s="258">
        <v>274.89699999999999</v>
      </c>
      <c r="L61" s="258">
        <v>285.83699999999999</v>
      </c>
      <c r="M61" s="258">
        <v>294.14299999999997</v>
      </c>
      <c r="N61" s="258">
        <v>278.65800000000002</v>
      </c>
      <c r="O61" s="258">
        <v>278.334</v>
      </c>
      <c r="P61" s="258">
        <v>283.52</v>
      </c>
      <c r="Q61" s="258">
        <v>283.584</v>
      </c>
      <c r="R61" s="258">
        <v>295.90899999999999</v>
      </c>
      <c r="S61" s="258">
        <v>309.54000000000002</v>
      </c>
      <c r="T61" s="258">
        <v>309.67899999999997</v>
      </c>
      <c r="U61" s="258">
        <v>283.50099999999998</v>
      </c>
      <c r="V61" s="258">
        <v>268.04000000000002</v>
      </c>
      <c r="W61" s="258">
        <v>267.45699999999999</v>
      </c>
      <c r="X61" s="258">
        <v>270.92200000000003</v>
      </c>
      <c r="Y61" s="258">
        <v>274.76100000000002</v>
      </c>
      <c r="Z61" s="258">
        <v>265.43599999999998</v>
      </c>
      <c r="AA61" s="258">
        <v>269.24099999999999</v>
      </c>
      <c r="AB61" s="258">
        <v>280.517</v>
      </c>
      <c r="AC61" s="258">
        <v>283.58300000000003</v>
      </c>
      <c r="AD61" s="258">
        <v>294.03399999999999</v>
      </c>
      <c r="AE61" s="258">
        <v>300.60899999999998</v>
      </c>
      <c r="AF61" s="258">
        <v>296.38400000000001</v>
      </c>
      <c r="AG61" s="258">
        <v>276.30799999999999</v>
      </c>
      <c r="AH61" s="258">
        <v>259.35899999999998</v>
      </c>
      <c r="AI61" s="258">
        <v>259.14299999999997</v>
      </c>
      <c r="AJ61" s="258">
        <v>267.29700000000003</v>
      </c>
      <c r="AK61" s="258">
        <v>267.97000000000003</v>
      </c>
      <c r="AL61" s="258">
        <v>254.947</v>
      </c>
      <c r="AM61" s="258">
        <v>255.49600000000001</v>
      </c>
      <c r="AN61" s="258">
        <v>265.27199999999999</v>
      </c>
      <c r="AO61" s="258">
        <v>267.48200000000003</v>
      </c>
      <c r="AP61" s="258">
        <v>273.81700000000001</v>
      </c>
      <c r="AQ61" s="258">
        <v>280.80399999999997</v>
      </c>
      <c r="AR61" s="258">
        <v>278.93700000000001</v>
      </c>
      <c r="AS61" s="258">
        <v>264.99400000000003</v>
      </c>
      <c r="AT61" s="258">
        <v>255.87700000000001</v>
      </c>
      <c r="AU61" s="258">
        <v>258.19600000000003</v>
      </c>
      <c r="AV61" s="258">
        <v>265.93</v>
      </c>
      <c r="AW61" s="258">
        <v>263.80900000000003</v>
      </c>
      <c r="AX61" s="258">
        <v>248.29</v>
      </c>
      <c r="AY61" s="258">
        <v>248.43299999999999</v>
      </c>
      <c r="AZ61" s="258">
        <v>259.04899999999998</v>
      </c>
      <c r="BA61" s="258">
        <v>259.69799999999998</v>
      </c>
      <c r="BB61" s="258">
        <v>268.767</v>
      </c>
      <c r="BC61" s="258">
        <v>283.27499999999998</v>
      </c>
      <c r="BD61" s="258">
        <v>278.09789999999998</v>
      </c>
      <c r="BE61" s="346">
        <v>264.17680000000001</v>
      </c>
      <c r="BF61" s="346">
        <v>252.21209999999999</v>
      </c>
      <c r="BG61" s="346">
        <v>260.0498</v>
      </c>
      <c r="BH61" s="346">
        <v>271.79180000000002</v>
      </c>
      <c r="BI61" s="346">
        <v>278.2235</v>
      </c>
      <c r="BJ61" s="346">
        <v>274.60649999999998</v>
      </c>
      <c r="BK61" s="346">
        <v>282.17</v>
      </c>
      <c r="BL61" s="346">
        <v>297.69220000000001</v>
      </c>
      <c r="BM61" s="346">
        <v>306.6019</v>
      </c>
      <c r="BN61" s="346">
        <v>314.80700000000002</v>
      </c>
      <c r="BO61" s="346">
        <v>322.709</v>
      </c>
      <c r="BP61" s="346">
        <v>314.89909999999998</v>
      </c>
      <c r="BQ61" s="346">
        <v>297.66219999999998</v>
      </c>
      <c r="BR61" s="346">
        <v>282.37150000000003</v>
      </c>
      <c r="BS61" s="346">
        <v>289.2987</v>
      </c>
      <c r="BT61" s="346">
        <v>300.47399999999999</v>
      </c>
      <c r="BU61" s="346">
        <v>305.77730000000003</v>
      </c>
      <c r="BV61" s="346">
        <v>300.05410000000001</v>
      </c>
    </row>
    <row r="62" spans="1:74" ht="11.1" customHeight="1" x14ac:dyDescent="0.2">
      <c r="A62" s="134"/>
      <c r="B62" s="139" t="s">
        <v>720</v>
      </c>
      <c r="C62" s="220"/>
      <c r="D62" s="220"/>
      <c r="E62" s="220"/>
      <c r="F62" s="220"/>
      <c r="G62" s="220"/>
      <c r="H62" s="220"/>
      <c r="I62" s="220"/>
      <c r="J62" s="220"/>
      <c r="K62" s="220"/>
      <c r="L62" s="220"/>
      <c r="M62" s="220"/>
      <c r="N62" s="220"/>
      <c r="O62" s="220"/>
      <c r="P62" s="220"/>
      <c r="Q62" s="220"/>
      <c r="R62" s="220"/>
      <c r="S62" s="220"/>
      <c r="T62" s="220"/>
      <c r="U62" s="220"/>
      <c r="V62" s="220"/>
      <c r="W62" s="220"/>
      <c r="X62" s="220"/>
      <c r="Y62" s="220"/>
      <c r="Z62" s="220"/>
      <c r="AA62" s="220"/>
      <c r="AB62" s="220"/>
      <c r="AC62" s="220"/>
      <c r="AD62" s="220"/>
      <c r="AE62" s="220"/>
      <c r="AF62" s="220"/>
      <c r="AG62" s="220"/>
      <c r="AH62" s="220"/>
      <c r="AI62" s="220"/>
      <c r="AJ62" s="220"/>
      <c r="AK62" s="220"/>
      <c r="AL62" s="220"/>
      <c r="AM62" s="220"/>
      <c r="AN62" s="220"/>
      <c r="AO62" s="220"/>
      <c r="AP62" s="220"/>
      <c r="AQ62" s="220"/>
      <c r="AR62" s="220"/>
      <c r="AS62" s="220"/>
      <c r="AT62" s="220"/>
      <c r="AU62" s="220"/>
      <c r="AV62" s="220"/>
      <c r="AW62" s="220"/>
      <c r="AX62" s="220"/>
      <c r="AY62" s="220"/>
      <c r="AZ62" s="220"/>
      <c r="BA62" s="220"/>
      <c r="BB62" s="220"/>
      <c r="BC62" s="220"/>
      <c r="BD62" s="220"/>
      <c r="BE62" s="334"/>
      <c r="BF62" s="334"/>
      <c r="BG62" s="334"/>
      <c r="BH62" s="334"/>
      <c r="BI62" s="334"/>
      <c r="BJ62" s="334"/>
      <c r="BK62" s="334"/>
      <c r="BL62" s="334"/>
      <c r="BM62" s="334"/>
      <c r="BN62" s="334"/>
      <c r="BO62" s="334"/>
      <c r="BP62" s="334"/>
      <c r="BQ62" s="334"/>
      <c r="BR62" s="334"/>
      <c r="BS62" s="334"/>
      <c r="BT62" s="334"/>
      <c r="BU62" s="334"/>
      <c r="BV62" s="334"/>
    </row>
    <row r="63" spans="1:74" ht="11.1" customHeight="1" x14ac:dyDescent="0.2">
      <c r="A63" s="480" t="s">
        <v>721</v>
      </c>
      <c r="B63" s="481" t="s">
        <v>589</v>
      </c>
      <c r="C63" s="271">
        <v>0.26173732718999998</v>
      </c>
      <c r="D63" s="271">
        <v>0.2465</v>
      </c>
      <c r="E63" s="271">
        <v>0.23292626727999999</v>
      </c>
      <c r="F63" s="271">
        <v>0.23733809523999999</v>
      </c>
      <c r="G63" s="271">
        <v>0.24313364055</v>
      </c>
      <c r="H63" s="271">
        <v>0.24679047619</v>
      </c>
      <c r="I63" s="271">
        <v>0.24851152073999999</v>
      </c>
      <c r="J63" s="271">
        <v>0.24896313364</v>
      </c>
      <c r="K63" s="271">
        <v>0.24551428571</v>
      </c>
      <c r="L63" s="271">
        <v>0.23961751151999999</v>
      </c>
      <c r="M63" s="271">
        <v>0.22372380952000001</v>
      </c>
      <c r="N63" s="271">
        <v>0.21460829493</v>
      </c>
      <c r="O63" s="271">
        <v>0.23306912442</v>
      </c>
      <c r="P63" s="271">
        <v>0.2419408867</v>
      </c>
      <c r="Q63" s="271">
        <v>0.23995391704999999</v>
      </c>
      <c r="R63" s="271">
        <v>0.24051428571</v>
      </c>
      <c r="S63" s="271">
        <v>0.25033179723999999</v>
      </c>
      <c r="T63" s="271">
        <v>0.25108095238</v>
      </c>
      <c r="U63" s="271">
        <v>0.24453917050999999</v>
      </c>
      <c r="V63" s="271">
        <v>0.23815668203000001</v>
      </c>
      <c r="W63" s="271">
        <v>0.23178571429</v>
      </c>
      <c r="X63" s="271">
        <v>0.22693087558</v>
      </c>
      <c r="Y63" s="271">
        <v>0.22875238095</v>
      </c>
      <c r="Z63" s="271">
        <v>0.23537788018</v>
      </c>
      <c r="AA63" s="271">
        <v>0.24443317972</v>
      </c>
      <c r="AB63" s="271">
        <v>0.25045918366999997</v>
      </c>
      <c r="AC63" s="271">
        <v>0.249</v>
      </c>
      <c r="AD63" s="271">
        <v>0.2465952381</v>
      </c>
      <c r="AE63" s="271">
        <v>0.24871889401</v>
      </c>
      <c r="AF63" s="271">
        <v>0.24690952381</v>
      </c>
      <c r="AG63" s="271">
        <v>0.25118433179999999</v>
      </c>
      <c r="AH63" s="271">
        <v>0.2512718894</v>
      </c>
      <c r="AI63" s="271">
        <v>0.24677142857000001</v>
      </c>
      <c r="AJ63" s="271">
        <v>0.24806451613</v>
      </c>
      <c r="AK63" s="271">
        <v>0.24651904761999999</v>
      </c>
      <c r="AL63" s="271">
        <v>0.24038709677</v>
      </c>
      <c r="AM63" s="271">
        <v>0.24292626728</v>
      </c>
      <c r="AN63" s="271">
        <v>0.25241836735000001</v>
      </c>
      <c r="AO63" s="271">
        <v>0.25819354839000003</v>
      </c>
      <c r="AP63" s="271">
        <v>0.25464285714000001</v>
      </c>
      <c r="AQ63" s="271">
        <v>0.25275115206999998</v>
      </c>
      <c r="AR63" s="271">
        <v>0.25158095238</v>
      </c>
      <c r="AS63" s="271">
        <v>0.25836866358999999</v>
      </c>
      <c r="AT63" s="271">
        <v>0.26530414746999997</v>
      </c>
      <c r="AU63" s="271">
        <v>0.26638571429000002</v>
      </c>
      <c r="AV63" s="271">
        <v>0.26890322580999998</v>
      </c>
      <c r="AW63" s="271">
        <v>0.27294285713999999</v>
      </c>
      <c r="AX63" s="271">
        <v>0.26907373272000001</v>
      </c>
      <c r="AY63" s="271">
        <v>0.27165898618000001</v>
      </c>
      <c r="AZ63" s="271">
        <v>0.27174999999999999</v>
      </c>
      <c r="BA63" s="271">
        <v>0.27561290322999998</v>
      </c>
      <c r="BB63" s="271">
        <v>0.27287619048</v>
      </c>
      <c r="BC63" s="271">
        <v>0.27204147465</v>
      </c>
      <c r="BD63" s="271">
        <v>0.26840909090999998</v>
      </c>
      <c r="BE63" s="365">
        <v>0.26658310000000002</v>
      </c>
      <c r="BF63" s="365">
        <v>0.26346209999999998</v>
      </c>
      <c r="BG63" s="365">
        <v>0.2630673</v>
      </c>
      <c r="BH63" s="365">
        <v>0.25901560000000001</v>
      </c>
      <c r="BI63" s="365">
        <v>0.25779489999999999</v>
      </c>
      <c r="BJ63" s="365">
        <v>0.27081509999999998</v>
      </c>
      <c r="BK63" s="365">
        <v>0.25723879999999999</v>
      </c>
      <c r="BL63" s="365">
        <v>0.27024199999999998</v>
      </c>
      <c r="BM63" s="365">
        <v>0.27413480000000001</v>
      </c>
      <c r="BN63" s="365">
        <v>0.26872600000000002</v>
      </c>
      <c r="BO63" s="365">
        <v>0.26952670000000001</v>
      </c>
      <c r="BP63" s="365">
        <v>0.26829550000000002</v>
      </c>
      <c r="BQ63" s="365">
        <v>0.26820640000000001</v>
      </c>
      <c r="BR63" s="365">
        <v>0.26677800000000002</v>
      </c>
      <c r="BS63" s="365">
        <v>0.26433600000000002</v>
      </c>
      <c r="BT63" s="365">
        <v>0.26406760000000001</v>
      </c>
      <c r="BU63" s="365">
        <v>0.26336130000000002</v>
      </c>
      <c r="BV63" s="365">
        <v>0.27634710000000001</v>
      </c>
    </row>
    <row r="64" spans="1:74" ht="11.1" customHeight="1" x14ac:dyDescent="0.2">
      <c r="A64" s="480"/>
      <c r="B64" s="481"/>
      <c r="C64" s="271"/>
      <c r="D64" s="271"/>
      <c r="E64" s="271"/>
      <c r="F64" s="271"/>
      <c r="G64" s="271"/>
      <c r="H64" s="271"/>
      <c r="I64" s="271"/>
      <c r="J64" s="271"/>
      <c r="K64" s="271"/>
      <c r="L64" s="271"/>
      <c r="M64" s="271"/>
      <c r="N64" s="271"/>
      <c r="O64" s="271"/>
      <c r="P64" s="271"/>
      <c r="Q64" s="271"/>
      <c r="R64" s="271"/>
      <c r="S64" s="271"/>
      <c r="T64" s="271"/>
      <c r="U64" s="271"/>
      <c r="V64" s="271"/>
      <c r="W64" s="271"/>
      <c r="X64" s="271"/>
      <c r="Y64" s="271"/>
      <c r="Z64" s="271"/>
      <c r="AA64" s="271"/>
      <c r="AB64" s="271"/>
      <c r="AC64" s="271"/>
      <c r="AD64" s="271"/>
      <c r="AE64" s="271"/>
      <c r="AF64" s="271"/>
      <c r="AG64" s="271"/>
      <c r="AH64" s="271"/>
      <c r="AI64" s="271"/>
      <c r="AJ64" s="271"/>
      <c r="AK64" s="271"/>
      <c r="AL64" s="271"/>
      <c r="AM64" s="271"/>
      <c r="AN64" s="271"/>
      <c r="AO64" s="271"/>
      <c r="AP64" s="271"/>
      <c r="AQ64" s="271"/>
      <c r="AR64" s="271"/>
      <c r="AS64" s="271"/>
      <c r="AT64" s="271"/>
      <c r="AU64" s="271"/>
      <c r="AV64" s="271"/>
      <c r="AW64" s="271"/>
      <c r="AX64" s="271"/>
      <c r="AY64" s="271"/>
      <c r="AZ64" s="271"/>
      <c r="BA64" s="271"/>
      <c r="BB64" s="271"/>
      <c r="BC64" s="271"/>
      <c r="BD64" s="271"/>
      <c r="BE64" s="365"/>
      <c r="BF64" s="365"/>
      <c r="BG64" s="365"/>
      <c r="BH64" s="365"/>
      <c r="BI64" s="365"/>
      <c r="BJ64" s="365"/>
      <c r="BK64" s="365"/>
      <c r="BL64" s="365"/>
      <c r="BM64" s="365"/>
      <c r="BN64" s="365"/>
      <c r="BO64" s="365"/>
      <c r="BP64" s="365"/>
      <c r="BQ64" s="365"/>
      <c r="BR64" s="365"/>
      <c r="BS64" s="365"/>
      <c r="BT64" s="365"/>
      <c r="BU64" s="365"/>
      <c r="BV64" s="365"/>
    </row>
    <row r="65" spans="1:74" ht="11.1" customHeight="1" x14ac:dyDescent="0.2">
      <c r="A65" s="480"/>
      <c r="B65" s="136" t="s">
        <v>1350</v>
      </c>
      <c r="C65" s="271"/>
      <c r="D65" s="271"/>
      <c r="E65" s="271"/>
      <c r="F65" s="271"/>
      <c r="G65" s="271"/>
      <c r="H65" s="271"/>
      <c r="I65" s="271"/>
      <c r="J65" s="271"/>
      <c r="K65" s="271"/>
      <c r="L65" s="271"/>
      <c r="M65" s="271"/>
      <c r="N65" s="271"/>
      <c r="O65" s="271"/>
      <c r="P65" s="271"/>
      <c r="Q65" s="271"/>
      <c r="R65" s="271"/>
      <c r="S65" s="271"/>
      <c r="T65" s="271"/>
      <c r="U65" s="271"/>
      <c r="V65" s="271"/>
      <c r="W65" s="271"/>
      <c r="X65" s="271"/>
      <c r="Y65" s="271"/>
      <c r="Z65" s="271"/>
      <c r="AA65" s="271"/>
      <c r="AB65" s="271"/>
      <c r="AC65" s="271"/>
      <c r="AD65" s="271"/>
      <c r="AE65" s="271"/>
      <c r="AF65" s="271"/>
      <c r="AG65" s="271"/>
      <c r="AH65" s="271"/>
      <c r="AI65" s="271"/>
      <c r="AJ65" s="271"/>
      <c r="AK65" s="271"/>
      <c r="AL65" s="271"/>
      <c r="AM65" s="271"/>
      <c r="AN65" s="271"/>
      <c r="AO65" s="271"/>
      <c r="AP65" s="271"/>
      <c r="AQ65" s="271"/>
      <c r="AR65" s="271"/>
      <c r="AS65" s="271"/>
      <c r="AT65" s="271"/>
      <c r="AU65" s="271"/>
      <c r="AV65" s="271"/>
      <c r="AW65" s="271"/>
      <c r="AX65" s="271"/>
      <c r="AY65" s="271"/>
      <c r="AZ65" s="271"/>
      <c r="BA65" s="271"/>
      <c r="BB65" s="271"/>
      <c r="BC65" s="271"/>
      <c r="BD65" s="271"/>
      <c r="BE65" s="365"/>
      <c r="BF65" s="365"/>
      <c r="BG65" s="365"/>
      <c r="BH65" s="365"/>
      <c r="BI65" s="365"/>
      <c r="BJ65" s="365"/>
      <c r="BK65" s="365"/>
      <c r="BL65" s="365"/>
      <c r="BM65" s="365"/>
      <c r="BN65" s="365"/>
      <c r="BO65" s="365"/>
      <c r="BP65" s="365"/>
      <c r="BQ65" s="365"/>
      <c r="BR65" s="365"/>
      <c r="BS65" s="365"/>
      <c r="BT65" s="365"/>
      <c r="BU65" s="365"/>
      <c r="BV65" s="365"/>
    </row>
    <row r="66" spans="1:74" ht="11.1" customHeight="1" x14ac:dyDescent="0.2">
      <c r="A66" s="140" t="s">
        <v>960</v>
      </c>
      <c r="B66" s="209" t="s">
        <v>746</v>
      </c>
      <c r="C66" s="258">
        <v>192.19082779999999</v>
      </c>
      <c r="D66" s="258">
        <v>176.58695750000001</v>
      </c>
      <c r="E66" s="258">
        <v>194.92194950000001</v>
      </c>
      <c r="F66" s="258">
        <v>186.9196633</v>
      </c>
      <c r="G66" s="258">
        <v>193.29959070000001</v>
      </c>
      <c r="H66" s="258">
        <v>191.14934439999999</v>
      </c>
      <c r="I66" s="258">
        <v>200.548676</v>
      </c>
      <c r="J66" s="258">
        <v>197.86089580000001</v>
      </c>
      <c r="K66" s="258">
        <v>186.5142587</v>
      </c>
      <c r="L66" s="258">
        <v>192.78577110000001</v>
      </c>
      <c r="M66" s="258">
        <v>183.23572970000001</v>
      </c>
      <c r="N66" s="258">
        <v>193.96664010000001</v>
      </c>
      <c r="O66" s="258">
        <v>189.05016319999999</v>
      </c>
      <c r="P66" s="258">
        <v>185.35991329999999</v>
      </c>
      <c r="Q66" s="258">
        <v>197.462005</v>
      </c>
      <c r="R66" s="258">
        <v>187.63960950000001</v>
      </c>
      <c r="S66" s="258">
        <v>191.2073542</v>
      </c>
      <c r="T66" s="258">
        <v>190.73334070000001</v>
      </c>
      <c r="U66" s="258">
        <v>195.11393620000001</v>
      </c>
      <c r="V66" s="258">
        <v>202.24165529999999</v>
      </c>
      <c r="W66" s="258">
        <v>189.22804769999999</v>
      </c>
      <c r="X66" s="258">
        <v>194.72729330000001</v>
      </c>
      <c r="Y66" s="258">
        <v>190.25142120000001</v>
      </c>
      <c r="Z66" s="258">
        <v>199.5930975</v>
      </c>
      <c r="AA66" s="258">
        <v>192.54345369999999</v>
      </c>
      <c r="AB66" s="258">
        <v>171.76665940000001</v>
      </c>
      <c r="AC66" s="258">
        <v>198.8313603</v>
      </c>
      <c r="AD66" s="258">
        <v>188.1933554</v>
      </c>
      <c r="AE66" s="258">
        <v>199.41666219999999</v>
      </c>
      <c r="AF66" s="258">
        <v>196.0928792</v>
      </c>
      <c r="AG66" s="258">
        <v>198.64925969999999</v>
      </c>
      <c r="AH66" s="258">
        <v>201.58437040000001</v>
      </c>
      <c r="AI66" s="258">
        <v>189.9849672</v>
      </c>
      <c r="AJ66" s="258">
        <v>197.0843217</v>
      </c>
      <c r="AK66" s="258">
        <v>194.77443489999999</v>
      </c>
      <c r="AL66" s="258">
        <v>200.6590444</v>
      </c>
      <c r="AM66" s="258">
        <v>201.16427089999999</v>
      </c>
      <c r="AN66" s="258">
        <v>173.85586280000001</v>
      </c>
      <c r="AO66" s="258">
        <v>202.8151489</v>
      </c>
      <c r="AP66" s="258">
        <v>191.47719889999999</v>
      </c>
      <c r="AQ66" s="258">
        <v>202.42557719999999</v>
      </c>
      <c r="AR66" s="258">
        <v>197.4268453</v>
      </c>
      <c r="AS66" s="258">
        <v>201.7263652</v>
      </c>
      <c r="AT66" s="258">
        <v>209.2595</v>
      </c>
      <c r="AU66" s="258">
        <v>189.96768940000001</v>
      </c>
      <c r="AV66" s="258">
        <v>205.23187590000001</v>
      </c>
      <c r="AW66" s="258">
        <v>193.61070670000001</v>
      </c>
      <c r="AX66" s="258">
        <v>199.82382659999999</v>
      </c>
      <c r="AY66" s="258">
        <v>198.93125670000001</v>
      </c>
      <c r="AZ66" s="258">
        <v>175.2169213</v>
      </c>
      <c r="BA66" s="258">
        <v>197.99639909999999</v>
      </c>
      <c r="BB66" s="258">
        <v>194.38980000000001</v>
      </c>
      <c r="BC66" s="258">
        <v>200.577</v>
      </c>
      <c r="BD66" s="258">
        <v>196.8006</v>
      </c>
      <c r="BE66" s="346">
        <v>205.83699999999999</v>
      </c>
      <c r="BF66" s="346">
        <v>207.15710000000001</v>
      </c>
      <c r="BG66" s="346">
        <v>193.10210000000001</v>
      </c>
      <c r="BH66" s="346">
        <v>202.19579999999999</v>
      </c>
      <c r="BI66" s="346">
        <v>194.9906</v>
      </c>
      <c r="BJ66" s="346">
        <v>203.46600000000001</v>
      </c>
      <c r="BK66" s="346">
        <v>196.64150000000001</v>
      </c>
      <c r="BL66" s="346">
        <v>182.05789999999999</v>
      </c>
      <c r="BM66" s="346">
        <v>198.60230000000001</v>
      </c>
      <c r="BN66" s="346">
        <v>192.26060000000001</v>
      </c>
      <c r="BO66" s="346">
        <v>198.96729999999999</v>
      </c>
      <c r="BP66" s="346">
        <v>197.13489999999999</v>
      </c>
      <c r="BQ66" s="346">
        <v>205.73689999999999</v>
      </c>
      <c r="BR66" s="346">
        <v>207.46870000000001</v>
      </c>
      <c r="BS66" s="346">
        <v>195.12260000000001</v>
      </c>
      <c r="BT66" s="346">
        <v>202.2851</v>
      </c>
      <c r="BU66" s="346">
        <v>195.24279999999999</v>
      </c>
      <c r="BV66" s="346">
        <v>203.29839999999999</v>
      </c>
    </row>
    <row r="67" spans="1:74" ht="11.1" customHeight="1" x14ac:dyDescent="0.2">
      <c r="A67" s="140" t="s">
        <v>961</v>
      </c>
      <c r="B67" s="209" t="s">
        <v>747</v>
      </c>
      <c r="C67" s="258">
        <v>169.9309848</v>
      </c>
      <c r="D67" s="258">
        <v>159.60803229999999</v>
      </c>
      <c r="E67" s="258">
        <v>141.1945407</v>
      </c>
      <c r="F67" s="258">
        <v>109.1725496</v>
      </c>
      <c r="G67" s="258">
        <v>100.922847</v>
      </c>
      <c r="H67" s="258">
        <v>103.27624040000001</v>
      </c>
      <c r="I67" s="258">
        <v>112.4652487</v>
      </c>
      <c r="J67" s="258">
        <v>111.6285776</v>
      </c>
      <c r="K67" s="258">
        <v>103.3450035</v>
      </c>
      <c r="L67" s="258">
        <v>108.02086679999999</v>
      </c>
      <c r="M67" s="258">
        <v>122.41044119999999</v>
      </c>
      <c r="N67" s="258">
        <v>141.00863279999999</v>
      </c>
      <c r="O67" s="258">
        <v>168.7148449</v>
      </c>
      <c r="P67" s="258">
        <v>144.6272013</v>
      </c>
      <c r="Q67" s="258">
        <v>128.29112259999999</v>
      </c>
      <c r="R67" s="258">
        <v>113.3656302</v>
      </c>
      <c r="S67" s="258">
        <v>106.85008879999999</v>
      </c>
      <c r="T67" s="258">
        <v>108.7903522</v>
      </c>
      <c r="U67" s="258">
        <v>118.9458194</v>
      </c>
      <c r="V67" s="258">
        <v>120.12456659999999</v>
      </c>
      <c r="W67" s="258">
        <v>105.8631129</v>
      </c>
      <c r="X67" s="258">
        <v>104.6168021</v>
      </c>
      <c r="Y67" s="258">
        <v>117.49269990000001</v>
      </c>
      <c r="Z67" s="258">
        <v>156.29909180000001</v>
      </c>
      <c r="AA67" s="258">
        <v>158.6227136</v>
      </c>
      <c r="AB67" s="258">
        <v>127.2324168</v>
      </c>
      <c r="AC67" s="258">
        <v>137.1902949</v>
      </c>
      <c r="AD67" s="258">
        <v>104.7828567</v>
      </c>
      <c r="AE67" s="258">
        <v>102.5612102</v>
      </c>
      <c r="AF67" s="258">
        <v>103.5815805</v>
      </c>
      <c r="AG67" s="258">
        <v>116.24986730000001</v>
      </c>
      <c r="AH67" s="258">
        <v>113.6376607</v>
      </c>
      <c r="AI67" s="258">
        <v>104.15604980000001</v>
      </c>
      <c r="AJ67" s="258">
        <v>110.1247552</v>
      </c>
      <c r="AK67" s="258">
        <v>127.9418494</v>
      </c>
      <c r="AL67" s="258">
        <v>167.85353720000001</v>
      </c>
      <c r="AM67" s="258">
        <v>180.43310349999999</v>
      </c>
      <c r="AN67" s="258">
        <v>147.0316517</v>
      </c>
      <c r="AO67" s="258">
        <v>150.9592494</v>
      </c>
      <c r="AP67" s="258">
        <v>127.06503650000001</v>
      </c>
      <c r="AQ67" s="258">
        <v>111.14953730000001</v>
      </c>
      <c r="AR67" s="258">
        <v>111.2817398</v>
      </c>
      <c r="AS67" s="258">
        <v>127.515456</v>
      </c>
      <c r="AT67" s="258">
        <v>125.549027</v>
      </c>
      <c r="AU67" s="258">
        <v>117.20916510000001</v>
      </c>
      <c r="AV67" s="258">
        <v>123.6831466</v>
      </c>
      <c r="AW67" s="258">
        <v>146.2790799</v>
      </c>
      <c r="AX67" s="258">
        <v>161.16580590000001</v>
      </c>
      <c r="AY67" s="258">
        <v>184.26637199999999</v>
      </c>
      <c r="AZ67" s="258">
        <v>162.636214</v>
      </c>
      <c r="BA67" s="258">
        <v>156.9200563</v>
      </c>
      <c r="BB67" s="258">
        <v>121.3802</v>
      </c>
      <c r="BC67" s="258">
        <v>118.4877</v>
      </c>
      <c r="BD67" s="258">
        <v>116.9173</v>
      </c>
      <c r="BE67" s="346">
        <v>131.82400000000001</v>
      </c>
      <c r="BF67" s="346">
        <v>130.8236</v>
      </c>
      <c r="BG67" s="346">
        <v>117.4619</v>
      </c>
      <c r="BH67" s="346">
        <v>127.2471</v>
      </c>
      <c r="BI67" s="346">
        <v>142.16810000000001</v>
      </c>
      <c r="BJ67" s="346">
        <v>171.89840000000001</v>
      </c>
      <c r="BK67" s="346">
        <v>188.0077</v>
      </c>
      <c r="BL67" s="346">
        <v>164.36920000000001</v>
      </c>
      <c r="BM67" s="346">
        <v>153.2319</v>
      </c>
      <c r="BN67" s="346">
        <v>125.38760000000001</v>
      </c>
      <c r="BO67" s="346">
        <v>117.4532</v>
      </c>
      <c r="BP67" s="346">
        <v>117.9074</v>
      </c>
      <c r="BQ67" s="346">
        <v>131.17320000000001</v>
      </c>
      <c r="BR67" s="346">
        <v>131.58690000000001</v>
      </c>
      <c r="BS67" s="346">
        <v>117.8494</v>
      </c>
      <c r="BT67" s="346">
        <v>126.027</v>
      </c>
      <c r="BU67" s="346">
        <v>140.16229999999999</v>
      </c>
      <c r="BV67" s="346">
        <v>169.79179999999999</v>
      </c>
    </row>
    <row r="68" spans="1:74" ht="11.1" customHeight="1" x14ac:dyDescent="0.2">
      <c r="A68" s="140" t="s">
        <v>279</v>
      </c>
      <c r="B68" s="209" t="s">
        <v>976</v>
      </c>
      <c r="C68" s="258">
        <v>142.55277860000001</v>
      </c>
      <c r="D68" s="258">
        <v>134.03035170000001</v>
      </c>
      <c r="E68" s="258">
        <v>118.1201765</v>
      </c>
      <c r="F68" s="258">
        <v>98.883772370000003</v>
      </c>
      <c r="G68" s="258">
        <v>114.8594839</v>
      </c>
      <c r="H68" s="258">
        <v>136.6986503</v>
      </c>
      <c r="I68" s="258">
        <v>150.8639416</v>
      </c>
      <c r="J68" s="258">
        <v>145.48483590000001</v>
      </c>
      <c r="K68" s="258">
        <v>128.63966070000001</v>
      </c>
      <c r="L68" s="258">
        <v>108.4622054</v>
      </c>
      <c r="M68" s="258">
        <v>99.581735339999994</v>
      </c>
      <c r="N68" s="258">
        <v>102.14643030000001</v>
      </c>
      <c r="O68" s="258">
        <v>123.4124142</v>
      </c>
      <c r="P68" s="258">
        <v>102.56404329999999</v>
      </c>
      <c r="Q68" s="258">
        <v>83.139904430000001</v>
      </c>
      <c r="R68" s="258">
        <v>80.758370740000004</v>
      </c>
      <c r="S68" s="258">
        <v>91.736424170000006</v>
      </c>
      <c r="T68" s="258">
        <v>125.17198519999999</v>
      </c>
      <c r="U68" s="258">
        <v>145.1951238</v>
      </c>
      <c r="V68" s="258">
        <v>144.29995629999999</v>
      </c>
      <c r="W68" s="258">
        <v>123.2215592</v>
      </c>
      <c r="X68" s="258">
        <v>109.0433737</v>
      </c>
      <c r="Y68" s="258">
        <v>97.096034099999997</v>
      </c>
      <c r="Z68" s="258">
        <v>128.52225870000001</v>
      </c>
      <c r="AA68" s="258">
        <v>124.54505450000001</v>
      </c>
      <c r="AB68" s="258">
        <v>96.397047040000004</v>
      </c>
      <c r="AC68" s="258">
        <v>98.125683179999996</v>
      </c>
      <c r="AD68" s="258">
        <v>89.496641479999994</v>
      </c>
      <c r="AE68" s="258">
        <v>101.5795452</v>
      </c>
      <c r="AF68" s="258">
        <v>115.68338900000001</v>
      </c>
      <c r="AG68" s="258">
        <v>136.06940220000001</v>
      </c>
      <c r="AH68" s="258">
        <v>128.61250129999999</v>
      </c>
      <c r="AI68" s="258">
        <v>108.4276239</v>
      </c>
      <c r="AJ68" s="258">
        <v>99.847170840000004</v>
      </c>
      <c r="AK68" s="258">
        <v>101.6472837</v>
      </c>
      <c r="AL68" s="258">
        <v>115.54407809999999</v>
      </c>
      <c r="AM68" s="258">
        <v>125.6628235</v>
      </c>
      <c r="AN68" s="258">
        <v>91.463834210000002</v>
      </c>
      <c r="AO68" s="258">
        <v>89.452602249999998</v>
      </c>
      <c r="AP68" s="258">
        <v>82.275700749999999</v>
      </c>
      <c r="AQ68" s="258">
        <v>94.898921020000003</v>
      </c>
      <c r="AR68" s="258">
        <v>110.13302880000001</v>
      </c>
      <c r="AS68" s="258">
        <v>124.30553329999999</v>
      </c>
      <c r="AT68" s="258">
        <v>124.158331</v>
      </c>
      <c r="AU68" s="258">
        <v>106.57325229999999</v>
      </c>
      <c r="AV68" s="258">
        <v>96.964165940000001</v>
      </c>
      <c r="AW68" s="258">
        <v>102.75482719999999</v>
      </c>
      <c r="AX68" s="258">
        <v>109.90396819999999</v>
      </c>
      <c r="AY68" s="258">
        <v>109.71910939999999</v>
      </c>
      <c r="AZ68" s="258">
        <v>89.705626030000005</v>
      </c>
      <c r="BA68" s="258">
        <v>88.896420140000004</v>
      </c>
      <c r="BB68" s="258">
        <v>72.391300000000001</v>
      </c>
      <c r="BC68" s="258">
        <v>80.766009999999994</v>
      </c>
      <c r="BD68" s="258">
        <v>87.565020000000004</v>
      </c>
      <c r="BE68" s="346">
        <v>105.6666</v>
      </c>
      <c r="BF68" s="346">
        <v>109.8539</v>
      </c>
      <c r="BG68" s="346">
        <v>84.721339999999998</v>
      </c>
      <c r="BH68" s="346">
        <v>83.834479999999999</v>
      </c>
      <c r="BI68" s="346">
        <v>79.763810000000007</v>
      </c>
      <c r="BJ68" s="346">
        <v>97.216880000000003</v>
      </c>
      <c r="BK68" s="346">
        <v>103.8455</v>
      </c>
      <c r="BL68" s="346">
        <v>89.931100000000001</v>
      </c>
      <c r="BM68" s="346">
        <v>79.395840000000007</v>
      </c>
      <c r="BN68" s="346">
        <v>64.788349999999994</v>
      </c>
      <c r="BO68" s="346">
        <v>75.392529999999994</v>
      </c>
      <c r="BP68" s="346">
        <v>86.305400000000006</v>
      </c>
      <c r="BQ68" s="346">
        <v>104.6341</v>
      </c>
      <c r="BR68" s="346">
        <v>107.4552</v>
      </c>
      <c r="BS68" s="346">
        <v>82.755099999999999</v>
      </c>
      <c r="BT68" s="346">
        <v>82.241330000000005</v>
      </c>
      <c r="BU68" s="346">
        <v>78.780550000000005</v>
      </c>
      <c r="BV68" s="346">
        <v>94.834540000000004</v>
      </c>
    </row>
    <row r="69" spans="1:74" ht="11.1" customHeight="1" x14ac:dyDescent="0.2">
      <c r="A69" s="626" t="s">
        <v>1190</v>
      </c>
      <c r="B69" s="646" t="s">
        <v>1189</v>
      </c>
      <c r="C69" s="326">
        <v>505.65030960000001</v>
      </c>
      <c r="D69" s="326">
        <v>471.10663540000002</v>
      </c>
      <c r="E69" s="326">
        <v>455.21238499999998</v>
      </c>
      <c r="F69" s="326">
        <v>395.92022880000002</v>
      </c>
      <c r="G69" s="326">
        <v>410.05763990000003</v>
      </c>
      <c r="H69" s="326">
        <v>432.06847870000001</v>
      </c>
      <c r="I69" s="326">
        <v>464.85358450000001</v>
      </c>
      <c r="J69" s="326">
        <v>455.95002749999998</v>
      </c>
      <c r="K69" s="326">
        <v>419.44316650000002</v>
      </c>
      <c r="L69" s="326">
        <v>410.2445616</v>
      </c>
      <c r="M69" s="326">
        <v>406.17214960000001</v>
      </c>
      <c r="N69" s="326">
        <v>438.0974215</v>
      </c>
      <c r="O69" s="326">
        <v>482.1641563</v>
      </c>
      <c r="P69" s="326">
        <v>433.47423170000002</v>
      </c>
      <c r="Q69" s="326">
        <v>409.87976600000002</v>
      </c>
      <c r="R69" s="326">
        <v>382.7185144</v>
      </c>
      <c r="S69" s="326">
        <v>390.78060119999998</v>
      </c>
      <c r="T69" s="326">
        <v>425.65058199999999</v>
      </c>
      <c r="U69" s="326">
        <v>460.24161350000003</v>
      </c>
      <c r="V69" s="326">
        <v>467.6529122</v>
      </c>
      <c r="W69" s="326">
        <v>419.26762359999998</v>
      </c>
      <c r="X69" s="326">
        <v>409.37420300000002</v>
      </c>
      <c r="Y69" s="326">
        <v>405.7950591</v>
      </c>
      <c r="Z69" s="326">
        <v>485.40118200000001</v>
      </c>
      <c r="AA69" s="326">
        <v>476.65365120000001</v>
      </c>
      <c r="AB69" s="326">
        <v>396.24734979999999</v>
      </c>
      <c r="AC69" s="326">
        <v>435.0897678</v>
      </c>
      <c r="AD69" s="326">
        <v>383.384882</v>
      </c>
      <c r="AE69" s="326">
        <v>404.49984690000002</v>
      </c>
      <c r="AF69" s="326">
        <v>416.26987709999997</v>
      </c>
      <c r="AG69" s="326">
        <v>451.91095849999999</v>
      </c>
      <c r="AH69" s="326">
        <v>444.77696170000002</v>
      </c>
      <c r="AI69" s="326">
        <v>403.48066940000001</v>
      </c>
      <c r="AJ69" s="326">
        <v>407.99867710000001</v>
      </c>
      <c r="AK69" s="326">
        <v>425.27559650000001</v>
      </c>
      <c r="AL69" s="326">
        <v>484.99908909999999</v>
      </c>
      <c r="AM69" s="326">
        <v>508.20262739999998</v>
      </c>
      <c r="AN69" s="326">
        <v>413.20257529999998</v>
      </c>
      <c r="AO69" s="326">
        <v>444.16942990000001</v>
      </c>
      <c r="AP69" s="326">
        <v>401.72996460000002</v>
      </c>
      <c r="AQ69" s="326">
        <v>409.41646489999999</v>
      </c>
      <c r="AR69" s="326">
        <v>419.75364239999999</v>
      </c>
      <c r="AS69" s="326">
        <v>454.48978390000002</v>
      </c>
      <c r="AT69" s="326">
        <v>459.90928730000002</v>
      </c>
      <c r="AU69" s="326">
        <v>414.66213520000002</v>
      </c>
      <c r="AV69" s="326">
        <v>426.82161780000001</v>
      </c>
      <c r="AW69" s="326">
        <v>443.55664230000002</v>
      </c>
      <c r="AX69" s="326">
        <v>471.83603010000002</v>
      </c>
      <c r="AY69" s="326">
        <v>493.85916739999999</v>
      </c>
      <c r="AZ69" s="326">
        <v>428.40998789999998</v>
      </c>
      <c r="BA69" s="326">
        <v>444.7553049</v>
      </c>
      <c r="BB69" s="326">
        <v>389.07330000000002</v>
      </c>
      <c r="BC69" s="326">
        <v>400.7731</v>
      </c>
      <c r="BD69" s="326">
        <v>402.19490000000002</v>
      </c>
      <c r="BE69" s="363">
        <v>444.27010000000001</v>
      </c>
      <c r="BF69" s="363">
        <v>448.77699999999999</v>
      </c>
      <c r="BG69" s="363">
        <v>396.19740000000002</v>
      </c>
      <c r="BH69" s="363">
        <v>414.21980000000002</v>
      </c>
      <c r="BI69" s="363">
        <v>417.83449999999999</v>
      </c>
      <c r="BJ69" s="363">
        <v>473.52370000000002</v>
      </c>
      <c r="BK69" s="363">
        <v>489.43709999999999</v>
      </c>
      <c r="BL69" s="363">
        <v>437.20949999999999</v>
      </c>
      <c r="BM69" s="363">
        <v>432.17250000000001</v>
      </c>
      <c r="BN69" s="363">
        <v>383.34859999999998</v>
      </c>
      <c r="BO69" s="363">
        <v>392.75549999999998</v>
      </c>
      <c r="BP69" s="363">
        <v>402.25970000000001</v>
      </c>
      <c r="BQ69" s="363">
        <v>442.48660000000001</v>
      </c>
      <c r="BR69" s="363">
        <v>447.45319999999998</v>
      </c>
      <c r="BS69" s="363">
        <v>396.63909999999998</v>
      </c>
      <c r="BT69" s="363">
        <v>411.49579999999997</v>
      </c>
      <c r="BU69" s="363">
        <v>415.09769999999997</v>
      </c>
      <c r="BV69" s="363">
        <v>468.8673</v>
      </c>
    </row>
    <row r="70" spans="1:74" ht="11.1" customHeight="1" x14ac:dyDescent="0.2">
      <c r="A70" s="480"/>
      <c r="B70" s="481"/>
      <c r="C70" s="271"/>
      <c r="D70" s="271"/>
      <c r="E70" s="271"/>
      <c r="F70" s="271"/>
      <c r="G70" s="271"/>
      <c r="H70" s="271"/>
      <c r="I70" s="271"/>
      <c r="J70" s="271"/>
      <c r="K70" s="271"/>
      <c r="L70" s="271"/>
      <c r="M70" s="271"/>
      <c r="N70" s="271"/>
      <c r="O70" s="271"/>
      <c r="P70" s="271"/>
      <c r="Q70" s="271"/>
      <c r="R70" s="271"/>
      <c r="S70" s="271"/>
      <c r="T70" s="271"/>
      <c r="U70" s="271"/>
      <c r="V70" s="271"/>
      <c r="W70" s="271"/>
      <c r="X70" s="271"/>
      <c r="Y70" s="271"/>
      <c r="Z70" s="271"/>
      <c r="AA70" s="271"/>
      <c r="AB70" s="271"/>
      <c r="AC70" s="271"/>
      <c r="AD70" s="271"/>
      <c r="AE70" s="271"/>
      <c r="AF70" s="271"/>
      <c r="AG70" s="271"/>
      <c r="AH70" s="271"/>
      <c r="AI70" s="271"/>
      <c r="AJ70" s="271"/>
      <c r="AK70" s="271"/>
      <c r="AL70" s="271"/>
      <c r="AM70" s="271"/>
      <c r="AN70" s="271"/>
      <c r="AO70" s="271"/>
      <c r="AP70" s="271"/>
      <c r="AQ70" s="271"/>
      <c r="AR70" s="271"/>
      <c r="AS70" s="271"/>
      <c r="AT70" s="271"/>
      <c r="AU70" s="271"/>
      <c r="AV70" s="271"/>
      <c r="AW70" s="271"/>
      <c r="AX70" s="271"/>
      <c r="AY70" s="365"/>
      <c r="AZ70" s="365"/>
      <c r="BA70" s="365"/>
      <c r="BB70" s="365"/>
      <c r="BC70" s="365"/>
      <c r="BD70" s="271"/>
      <c r="BE70" s="271"/>
      <c r="BF70" s="271"/>
      <c r="BG70" s="365"/>
      <c r="BH70" s="365"/>
      <c r="BI70" s="365"/>
      <c r="BJ70" s="365"/>
      <c r="BK70" s="365"/>
      <c r="BL70" s="365"/>
      <c r="BM70" s="365"/>
      <c r="BN70" s="365"/>
      <c r="BO70" s="365"/>
      <c r="BP70" s="365"/>
      <c r="BQ70" s="365"/>
      <c r="BR70" s="365"/>
      <c r="BS70" s="365"/>
      <c r="BT70" s="365"/>
      <c r="BU70" s="365"/>
      <c r="BV70" s="365"/>
    </row>
    <row r="71" spans="1:74" ht="12" customHeight="1" x14ac:dyDescent="0.2">
      <c r="A71" s="134"/>
      <c r="B71" s="801" t="s">
        <v>1003</v>
      </c>
      <c r="C71" s="798"/>
      <c r="D71" s="798"/>
      <c r="E71" s="798"/>
      <c r="F71" s="798"/>
      <c r="G71" s="798"/>
      <c r="H71" s="798"/>
      <c r="I71" s="798"/>
      <c r="J71" s="798"/>
      <c r="K71" s="798"/>
      <c r="L71" s="798"/>
      <c r="M71" s="798"/>
      <c r="N71" s="798"/>
      <c r="O71" s="798"/>
      <c r="P71" s="798"/>
      <c r="Q71" s="798"/>
    </row>
    <row r="72" spans="1:74" ht="12" customHeight="1" x14ac:dyDescent="0.2">
      <c r="A72" s="134"/>
      <c r="B72" s="624" t="s">
        <v>1016</v>
      </c>
      <c r="C72" s="623"/>
      <c r="D72" s="623"/>
      <c r="E72" s="623"/>
      <c r="F72" s="623"/>
      <c r="G72" s="623"/>
      <c r="H72" s="623"/>
      <c r="I72" s="623"/>
      <c r="J72" s="623"/>
      <c r="K72" s="623"/>
      <c r="L72" s="623"/>
      <c r="M72" s="623"/>
      <c r="N72" s="623"/>
      <c r="O72" s="623"/>
      <c r="P72" s="623"/>
      <c r="Q72" s="623"/>
    </row>
    <row r="73" spans="1:74" s="467" customFormat="1" ht="12" customHeight="1" x14ac:dyDescent="0.2">
      <c r="A73" s="466"/>
      <c r="B73" s="856" t="s">
        <v>1091</v>
      </c>
      <c r="C73" s="784"/>
      <c r="D73" s="784"/>
      <c r="E73" s="784"/>
      <c r="F73" s="784"/>
      <c r="G73" s="784"/>
      <c r="H73" s="784"/>
      <c r="I73" s="784"/>
      <c r="J73" s="784"/>
      <c r="K73" s="784"/>
      <c r="L73" s="784"/>
      <c r="M73" s="784"/>
      <c r="N73" s="784"/>
      <c r="O73" s="784"/>
      <c r="P73" s="784"/>
      <c r="Q73" s="784"/>
      <c r="AY73" s="511"/>
      <c r="AZ73" s="511"/>
      <c r="BA73" s="511"/>
      <c r="BB73" s="511"/>
      <c r="BC73" s="511"/>
      <c r="BD73" s="716"/>
      <c r="BE73" s="716"/>
      <c r="BF73" s="716"/>
      <c r="BG73" s="511"/>
      <c r="BH73" s="511"/>
      <c r="BI73" s="511"/>
      <c r="BJ73" s="511"/>
    </row>
    <row r="74" spans="1:74" s="467" customFormat="1" ht="12" customHeight="1" x14ac:dyDescent="0.2">
      <c r="A74" s="466"/>
      <c r="B74" s="857" t="s">
        <v>1</v>
      </c>
      <c r="C74" s="784"/>
      <c r="D74" s="784"/>
      <c r="E74" s="784"/>
      <c r="F74" s="784"/>
      <c r="G74" s="784"/>
      <c r="H74" s="784"/>
      <c r="I74" s="784"/>
      <c r="J74" s="784"/>
      <c r="K74" s="784"/>
      <c r="L74" s="784"/>
      <c r="M74" s="784"/>
      <c r="N74" s="784"/>
      <c r="O74" s="784"/>
      <c r="P74" s="784"/>
      <c r="Q74" s="784"/>
      <c r="AY74" s="511"/>
      <c r="AZ74" s="511"/>
      <c r="BA74" s="511"/>
      <c r="BB74" s="511"/>
      <c r="BC74" s="511"/>
      <c r="BD74" s="716"/>
      <c r="BE74" s="716"/>
      <c r="BF74" s="716"/>
      <c r="BG74" s="511"/>
      <c r="BH74" s="511"/>
      <c r="BI74" s="511"/>
      <c r="BJ74" s="511"/>
    </row>
    <row r="75" spans="1:74" s="467" customFormat="1" ht="12" customHeight="1" x14ac:dyDescent="0.2">
      <c r="A75" s="466"/>
      <c r="B75" s="856" t="s">
        <v>1191</v>
      </c>
      <c r="C75" s="784"/>
      <c r="D75" s="784"/>
      <c r="E75" s="784"/>
      <c r="F75" s="784"/>
      <c r="G75" s="784"/>
      <c r="H75" s="784"/>
      <c r="I75" s="784"/>
      <c r="J75" s="784"/>
      <c r="K75" s="784"/>
      <c r="L75" s="784"/>
      <c r="M75" s="784"/>
      <c r="N75" s="784"/>
      <c r="O75" s="784"/>
      <c r="P75" s="784"/>
      <c r="Q75" s="784"/>
      <c r="AY75" s="511"/>
      <c r="AZ75" s="511"/>
      <c r="BA75" s="511"/>
      <c r="BB75" s="511"/>
      <c r="BC75" s="511"/>
      <c r="BD75" s="716"/>
      <c r="BE75" s="716"/>
      <c r="BF75" s="716"/>
      <c r="BG75" s="511"/>
      <c r="BH75" s="511"/>
      <c r="BI75" s="511"/>
      <c r="BJ75" s="511"/>
    </row>
    <row r="76" spans="1:74" s="467" customFormat="1" ht="12" customHeight="1" x14ac:dyDescent="0.2">
      <c r="A76" s="466"/>
      <c r="B76" s="787" t="s">
        <v>1028</v>
      </c>
      <c r="C76" s="788"/>
      <c r="D76" s="788"/>
      <c r="E76" s="788"/>
      <c r="F76" s="788"/>
      <c r="G76" s="788"/>
      <c r="H76" s="788"/>
      <c r="I76" s="788"/>
      <c r="J76" s="788"/>
      <c r="K76" s="788"/>
      <c r="L76" s="788"/>
      <c r="M76" s="788"/>
      <c r="N76" s="788"/>
      <c r="O76" s="788"/>
      <c r="P76" s="788"/>
      <c r="Q76" s="784"/>
      <c r="AY76" s="511"/>
      <c r="AZ76" s="511"/>
      <c r="BA76" s="511"/>
      <c r="BB76" s="511"/>
      <c r="BC76" s="511"/>
      <c r="BD76" s="716"/>
      <c r="BE76" s="716"/>
      <c r="BF76" s="716"/>
      <c r="BG76" s="511"/>
      <c r="BH76" s="511"/>
      <c r="BI76" s="511"/>
      <c r="BJ76" s="511"/>
    </row>
    <row r="77" spans="1:74" s="467" customFormat="1" ht="12" customHeight="1" x14ac:dyDescent="0.2">
      <c r="A77" s="466"/>
      <c r="B77" s="787" t="s">
        <v>2</v>
      </c>
      <c r="C77" s="788"/>
      <c r="D77" s="788"/>
      <c r="E77" s="788"/>
      <c r="F77" s="788"/>
      <c r="G77" s="788"/>
      <c r="H77" s="788"/>
      <c r="I77" s="788"/>
      <c r="J77" s="788"/>
      <c r="K77" s="788"/>
      <c r="L77" s="788"/>
      <c r="M77" s="788"/>
      <c r="N77" s="788"/>
      <c r="O77" s="788"/>
      <c r="P77" s="788"/>
      <c r="Q77" s="784"/>
      <c r="AY77" s="511"/>
      <c r="AZ77" s="511"/>
      <c r="BA77" s="511"/>
      <c r="BB77" s="511"/>
      <c r="BC77" s="511"/>
      <c r="BD77" s="716"/>
      <c r="BE77" s="716"/>
      <c r="BF77" s="716"/>
      <c r="BG77" s="511"/>
      <c r="BH77" s="511"/>
      <c r="BI77" s="511"/>
      <c r="BJ77" s="511"/>
    </row>
    <row r="78" spans="1:74" s="467" customFormat="1" ht="12" customHeight="1" x14ac:dyDescent="0.2">
      <c r="A78" s="466"/>
      <c r="B78" s="782" t="s">
        <v>3</v>
      </c>
      <c r="C78" s="783"/>
      <c r="D78" s="783"/>
      <c r="E78" s="783"/>
      <c r="F78" s="783"/>
      <c r="G78" s="783"/>
      <c r="H78" s="783"/>
      <c r="I78" s="783"/>
      <c r="J78" s="783"/>
      <c r="K78" s="783"/>
      <c r="L78" s="783"/>
      <c r="M78" s="783"/>
      <c r="N78" s="783"/>
      <c r="O78" s="783"/>
      <c r="P78" s="783"/>
      <c r="Q78" s="784"/>
      <c r="AY78" s="511"/>
      <c r="AZ78" s="511"/>
      <c r="BA78" s="511"/>
      <c r="BB78" s="511"/>
      <c r="BC78" s="511"/>
      <c r="BD78" s="716"/>
      <c r="BE78" s="716"/>
      <c r="BF78" s="716"/>
      <c r="BG78" s="511"/>
      <c r="BH78" s="511"/>
      <c r="BI78" s="511"/>
      <c r="BJ78" s="511"/>
    </row>
    <row r="79" spans="1:74" s="467" customFormat="1" ht="12" customHeight="1" x14ac:dyDescent="0.2">
      <c r="A79" s="466"/>
      <c r="B79" s="782" t="s">
        <v>1032</v>
      </c>
      <c r="C79" s="783"/>
      <c r="D79" s="783"/>
      <c r="E79" s="783"/>
      <c r="F79" s="783"/>
      <c r="G79" s="783"/>
      <c r="H79" s="783"/>
      <c r="I79" s="783"/>
      <c r="J79" s="783"/>
      <c r="K79" s="783"/>
      <c r="L79" s="783"/>
      <c r="M79" s="783"/>
      <c r="N79" s="783"/>
      <c r="O79" s="783"/>
      <c r="P79" s="783"/>
      <c r="Q79" s="784"/>
      <c r="AY79" s="511"/>
      <c r="AZ79" s="511"/>
      <c r="BA79" s="511"/>
      <c r="BB79" s="511"/>
      <c r="BC79" s="511"/>
      <c r="BD79" s="716"/>
      <c r="BE79" s="716"/>
      <c r="BF79" s="716"/>
      <c r="BG79" s="511"/>
      <c r="BH79" s="511"/>
      <c r="BI79" s="511"/>
      <c r="BJ79" s="511"/>
    </row>
    <row r="80" spans="1:74" s="467" customFormat="1" ht="12" customHeight="1" x14ac:dyDescent="0.2">
      <c r="A80" s="466"/>
      <c r="B80" s="785" t="s">
        <v>1337</v>
      </c>
      <c r="C80" s="784"/>
      <c r="D80" s="784"/>
      <c r="E80" s="784"/>
      <c r="F80" s="784"/>
      <c r="G80" s="784"/>
      <c r="H80" s="784"/>
      <c r="I80" s="784"/>
      <c r="J80" s="784"/>
      <c r="K80" s="784"/>
      <c r="L80" s="784"/>
      <c r="M80" s="784"/>
      <c r="N80" s="784"/>
      <c r="O80" s="784"/>
      <c r="P80" s="784"/>
      <c r="Q80" s="784"/>
      <c r="AY80" s="511"/>
      <c r="AZ80" s="511"/>
      <c r="BA80" s="511"/>
      <c r="BB80" s="511"/>
      <c r="BC80" s="511"/>
      <c r="BD80" s="716"/>
      <c r="BE80" s="716"/>
      <c r="BF80" s="716"/>
      <c r="BG80" s="511"/>
      <c r="BH80" s="511"/>
      <c r="BI80" s="511"/>
      <c r="BJ80" s="511"/>
    </row>
    <row r="81" spans="63:74" x14ac:dyDescent="0.2">
      <c r="BK81" s="359"/>
      <c r="BL81" s="359"/>
      <c r="BM81" s="359"/>
      <c r="BN81" s="359"/>
      <c r="BO81" s="359"/>
      <c r="BP81" s="359"/>
      <c r="BQ81" s="359"/>
      <c r="BR81" s="359"/>
      <c r="BS81" s="359"/>
      <c r="BT81" s="359"/>
      <c r="BU81" s="359"/>
      <c r="BV81" s="359"/>
    </row>
    <row r="82" spans="63:74" x14ac:dyDescent="0.2">
      <c r="BK82" s="359"/>
      <c r="BL82" s="359"/>
      <c r="BM82" s="359"/>
      <c r="BN82" s="359"/>
      <c r="BO82" s="359"/>
      <c r="BP82" s="359"/>
      <c r="BQ82" s="359"/>
      <c r="BR82" s="359"/>
      <c r="BS82" s="359"/>
      <c r="BT82" s="359"/>
      <c r="BU82" s="359"/>
      <c r="BV82" s="359"/>
    </row>
    <row r="83" spans="63:74" x14ac:dyDescent="0.2">
      <c r="BK83" s="359"/>
      <c r="BL83" s="359"/>
      <c r="BM83" s="359"/>
      <c r="BN83" s="359"/>
      <c r="BO83" s="359"/>
      <c r="BP83" s="359"/>
      <c r="BQ83" s="359"/>
      <c r="BR83" s="359"/>
      <c r="BS83" s="359"/>
      <c r="BT83" s="359"/>
      <c r="BU83" s="359"/>
      <c r="BV83" s="359"/>
    </row>
    <row r="84" spans="63:74" x14ac:dyDescent="0.2">
      <c r="BK84" s="359"/>
      <c r="BL84" s="359"/>
      <c r="BM84" s="359"/>
      <c r="BN84" s="359"/>
      <c r="BO84" s="359"/>
      <c r="BP84" s="359"/>
      <c r="BQ84" s="359"/>
      <c r="BR84" s="359"/>
      <c r="BS84" s="359"/>
      <c r="BT84" s="359"/>
      <c r="BU84" s="359"/>
      <c r="BV84" s="359"/>
    </row>
    <row r="85" spans="63:74" x14ac:dyDescent="0.2">
      <c r="BK85" s="359"/>
      <c r="BL85" s="359"/>
      <c r="BM85" s="359"/>
      <c r="BN85" s="359"/>
      <c r="BO85" s="359"/>
      <c r="BP85" s="359"/>
      <c r="BQ85" s="359"/>
      <c r="BR85" s="359"/>
      <c r="BS85" s="359"/>
      <c r="BT85" s="359"/>
      <c r="BU85" s="359"/>
      <c r="BV85" s="359"/>
    </row>
    <row r="86" spans="63:74" x14ac:dyDescent="0.2">
      <c r="BK86" s="359"/>
      <c r="BL86" s="359"/>
      <c r="BM86" s="359"/>
      <c r="BN86" s="359"/>
      <c r="BO86" s="359"/>
      <c r="BP86" s="359"/>
      <c r="BQ86" s="359"/>
      <c r="BR86" s="359"/>
      <c r="BS86" s="359"/>
      <c r="BT86" s="359"/>
      <c r="BU86" s="359"/>
      <c r="BV86" s="359"/>
    </row>
    <row r="87" spans="63:74" x14ac:dyDescent="0.2">
      <c r="BK87" s="359"/>
      <c r="BL87" s="359"/>
      <c r="BM87" s="359"/>
      <c r="BN87" s="359"/>
      <c r="BO87" s="359"/>
      <c r="BP87" s="359"/>
      <c r="BQ87" s="359"/>
      <c r="BR87" s="359"/>
      <c r="BS87" s="359"/>
      <c r="BT87" s="359"/>
      <c r="BU87" s="359"/>
      <c r="BV87" s="359"/>
    </row>
    <row r="88" spans="63:74" x14ac:dyDescent="0.2">
      <c r="BK88" s="359"/>
      <c r="BL88" s="359"/>
      <c r="BM88" s="359"/>
      <c r="BN88" s="359"/>
      <c r="BO88" s="359"/>
      <c r="BP88" s="359"/>
      <c r="BQ88" s="359"/>
      <c r="BR88" s="359"/>
      <c r="BS88" s="359"/>
      <c r="BT88" s="359"/>
      <c r="BU88" s="359"/>
      <c r="BV88" s="359"/>
    </row>
    <row r="89" spans="63:74" x14ac:dyDescent="0.2">
      <c r="BK89" s="359"/>
      <c r="BL89" s="359"/>
      <c r="BM89" s="359"/>
      <c r="BN89" s="359"/>
      <c r="BO89" s="359"/>
      <c r="BP89" s="359"/>
      <c r="BQ89" s="359"/>
      <c r="BR89" s="359"/>
      <c r="BS89" s="359"/>
      <c r="BT89" s="359"/>
      <c r="BU89" s="359"/>
      <c r="BV89" s="359"/>
    </row>
    <row r="90" spans="63:74" x14ac:dyDescent="0.2">
      <c r="BK90" s="359"/>
      <c r="BL90" s="359"/>
      <c r="BM90" s="359"/>
      <c r="BN90" s="359"/>
      <c r="BO90" s="359"/>
      <c r="BP90" s="359"/>
      <c r="BQ90" s="359"/>
      <c r="BR90" s="359"/>
      <c r="BS90" s="359"/>
      <c r="BT90" s="359"/>
      <c r="BU90" s="359"/>
      <c r="BV90" s="359"/>
    </row>
    <row r="91" spans="63:74" x14ac:dyDescent="0.2">
      <c r="BK91" s="359"/>
      <c r="BL91" s="359"/>
      <c r="BM91" s="359"/>
      <c r="BN91" s="359"/>
      <c r="BO91" s="359"/>
      <c r="BP91" s="359"/>
      <c r="BQ91" s="359"/>
      <c r="BR91" s="359"/>
      <c r="BS91" s="359"/>
      <c r="BT91" s="359"/>
      <c r="BU91" s="359"/>
      <c r="BV91" s="359"/>
    </row>
    <row r="92" spans="63:74" x14ac:dyDescent="0.2">
      <c r="BK92" s="359"/>
      <c r="BL92" s="359"/>
      <c r="BM92" s="359"/>
      <c r="BN92" s="359"/>
      <c r="BO92" s="359"/>
      <c r="BP92" s="359"/>
      <c r="BQ92" s="359"/>
      <c r="BR92" s="359"/>
      <c r="BS92" s="359"/>
      <c r="BT92" s="359"/>
      <c r="BU92" s="359"/>
      <c r="BV92" s="359"/>
    </row>
    <row r="93" spans="63:74" x14ac:dyDescent="0.2">
      <c r="BK93" s="359"/>
      <c r="BL93" s="359"/>
      <c r="BM93" s="359"/>
      <c r="BN93" s="359"/>
      <c r="BO93" s="359"/>
      <c r="BP93" s="359"/>
      <c r="BQ93" s="359"/>
      <c r="BR93" s="359"/>
      <c r="BS93" s="359"/>
      <c r="BT93" s="359"/>
      <c r="BU93" s="359"/>
      <c r="BV93" s="359"/>
    </row>
    <row r="94" spans="63:74" x14ac:dyDescent="0.2">
      <c r="BK94" s="359"/>
      <c r="BL94" s="359"/>
      <c r="BM94" s="359"/>
      <c r="BN94" s="359"/>
      <c r="BO94" s="359"/>
      <c r="BP94" s="359"/>
      <c r="BQ94" s="359"/>
      <c r="BR94" s="359"/>
      <c r="BS94" s="359"/>
      <c r="BT94" s="359"/>
      <c r="BU94" s="359"/>
      <c r="BV94" s="359"/>
    </row>
    <row r="95" spans="63:74" x14ac:dyDescent="0.2">
      <c r="BK95" s="359"/>
      <c r="BL95" s="359"/>
      <c r="BM95" s="359"/>
      <c r="BN95" s="359"/>
      <c r="BO95" s="359"/>
      <c r="BP95" s="359"/>
      <c r="BQ95" s="359"/>
      <c r="BR95" s="359"/>
      <c r="BS95" s="359"/>
      <c r="BT95" s="359"/>
      <c r="BU95" s="359"/>
      <c r="BV95" s="359"/>
    </row>
    <row r="96" spans="63:74" x14ac:dyDescent="0.2">
      <c r="BK96" s="359"/>
      <c r="BL96" s="359"/>
      <c r="BM96" s="359"/>
      <c r="BN96" s="359"/>
      <c r="BO96" s="359"/>
      <c r="BP96" s="359"/>
      <c r="BQ96" s="359"/>
      <c r="BR96" s="359"/>
      <c r="BS96" s="359"/>
      <c r="BT96" s="359"/>
      <c r="BU96" s="359"/>
      <c r="BV96" s="359"/>
    </row>
    <row r="97" spans="63:74" x14ac:dyDescent="0.2">
      <c r="BK97" s="359"/>
      <c r="BL97" s="359"/>
      <c r="BM97" s="359"/>
      <c r="BN97" s="359"/>
      <c r="BO97" s="359"/>
      <c r="BP97" s="359"/>
      <c r="BQ97" s="359"/>
      <c r="BR97" s="359"/>
      <c r="BS97" s="359"/>
      <c r="BT97" s="359"/>
      <c r="BU97" s="359"/>
      <c r="BV97" s="359"/>
    </row>
    <row r="98" spans="63:74" x14ac:dyDescent="0.2">
      <c r="BK98" s="359"/>
      <c r="BL98" s="359"/>
      <c r="BM98" s="359"/>
      <c r="BN98" s="359"/>
      <c r="BO98" s="359"/>
      <c r="BP98" s="359"/>
      <c r="BQ98" s="359"/>
      <c r="BR98" s="359"/>
      <c r="BS98" s="359"/>
      <c r="BT98" s="359"/>
      <c r="BU98" s="359"/>
      <c r="BV98" s="359"/>
    </row>
    <row r="99" spans="63:74" x14ac:dyDescent="0.2">
      <c r="BK99" s="359"/>
      <c r="BL99" s="359"/>
      <c r="BM99" s="359"/>
      <c r="BN99" s="359"/>
      <c r="BO99" s="359"/>
      <c r="BP99" s="359"/>
      <c r="BQ99" s="359"/>
      <c r="BR99" s="359"/>
      <c r="BS99" s="359"/>
      <c r="BT99" s="359"/>
      <c r="BU99" s="359"/>
      <c r="BV99" s="359"/>
    </row>
    <row r="100" spans="63:74" x14ac:dyDescent="0.2">
      <c r="BK100" s="359"/>
      <c r="BL100" s="359"/>
      <c r="BM100" s="359"/>
      <c r="BN100" s="359"/>
      <c r="BO100" s="359"/>
      <c r="BP100" s="359"/>
      <c r="BQ100" s="359"/>
      <c r="BR100" s="359"/>
      <c r="BS100" s="359"/>
      <c r="BT100" s="359"/>
      <c r="BU100" s="359"/>
      <c r="BV100" s="359"/>
    </row>
    <row r="101" spans="63:74" x14ac:dyDescent="0.2">
      <c r="BK101" s="359"/>
      <c r="BL101" s="359"/>
      <c r="BM101" s="359"/>
      <c r="BN101" s="359"/>
      <c r="BO101" s="359"/>
      <c r="BP101" s="359"/>
      <c r="BQ101" s="359"/>
      <c r="BR101" s="359"/>
      <c r="BS101" s="359"/>
      <c r="BT101" s="359"/>
      <c r="BU101" s="359"/>
      <c r="BV101" s="359"/>
    </row>
    <row r="102" spans="63:74" x14ac:dyDescent="0.2">
      <c r="BK102" s="359"/>
      <c r="BL102" s="359"/>
      <c r="BM102" s="359"/>
      <c r="BN102" s="359"/>
      <c r="BO102" s="359"/>
      <c r="BP102" s="359"/>
      <c r="BQ102" s="359"/>
      <c r="BR102" s="359"/>
      <c r="BS102" s="359"/>
      <c r="BT102" s="359"/>
      <c r="BU102" s="359"/>
      <c r="BV102" s="359"/>
    </row>
    <row r="103" spans="63:74" x14ac:dyDescent="0.2">
      <c r="BK103" s="359"/>
      <c r="BL103" s="359"/>
      <c r="BM103" s="359"/>
      <c r="BN103" s="359"/>
      <c r="BO103" s="359"/>
      <c r="BP103" s="359"/>
      <c r="BQ103" s="359"/>
      <c r="BR103" s="359"/>
      <c r="BS103" s="359"/>
      <c r="BT103" s="359"/>
      <c r="BU103" s="359"/>
      <c r="BV103" s="359"/>
    </row>
    <row r="104" spans="63:74" x14ac:dyDescent="0.2">
      <c r="BK104" s="359"/>
      <c r="BL104" s="359"/>
      <c r="BM104" s="359"/>
      <c r="BN104" s="359"/>
      <c r="BO104" s="359"/>
      <c r="BP104" s="359"/>
      <c r="BQ104" s="359"/>
      <c r="BR104" s="359"/>
      <c r="BS104" s="359"/>
      <c r="BT104" s="359"/>
      <c r="BU104" s="359"/>
      <c r="BV104" s="359"/>
    </row>
    <row r="105" spans="63:74" x14ac:dyDescent="0.2">
      <c r="BK105" s="359"/>
      <c r="BL105" s="359"/>
      <c r="BM105" s="359"/>
      <c r="BN105" s="359"/>
      <c r="BO105" s="359"/>
      <c r="BP105" s="359"/>
      <c r="BQ105" s="359"/>
      <c r="BR105" s="359"/>
      <c r="BS105" s="359"/>
      <c r="BT105" s="359"/>
      <c r="BU105" s="359"/>
      <c r="BV105" s="359"/>
    </row>
    <row r="106" spans="63:74" x14ac:dyDescent="0.2">
      <c r="BK106" s="359"/>
      <c r="BL106" s="359"/>
      <c r="BM106" s="359"/>
      <c r="BN106" s="359"/>
      <c r="BO106" s="359"/>
      <c r="BP106" s="359"/>
      <c r="BQ106" s="359"/>
      <c r="BR106" s="359"/>
      <c r="BS106" s="359"/>
      <c r="BT106" s="359"/>
      <c r="BU106" s="359"/>
      <c r="BV106" s="359"/>
    </row>
    <row r="107" spans="63:74" x14ac:dyDescent="0.2">
      <c r="BK107" s="359"/>
      <c r="BL107" s="359"/>
      <c r="BM107" s="359"/>
      <c r="BN107" s="359"/>
      <c r="BO107" s="359"/>
      <c r="BP107" s="359"/>
      <c r="BQ107" s="359"/>
      <c r="BR107" s="359"/>
      <c r="BS107" s="359"/>
      <c r="BT107" s="359"/>
      <c r="BU107" s="359"/>
      <c r="BV107" s="359"/>
    </row>
    <row r="108" spans="63:74" x14ac:dyDescent="0.2">
      <c r="BK108" s="359"/>
      <c r="BL108" s="359"/>
      <c r="BM108" s="359"/>
      <c r="BN108" s="359"/>
      <c r="BO108" s="359"/>
      <c r="BP108" s="359"/>
      <c r="BQ108" s="359"/>
      <c r="BR108" s="359"/>
      <c r="BS108" s="359"/>
      <c r="BT108" s="359"/>
      <c r="BU108" s="359"/>
      <c r="BV108" s="359"/>
    </row>
    <row r="109" spans="63:74" x14ac:dyDescent="0.2">
      <c r="BK109" s="359"/>
      <c r="BL109" s="359"/>
      <c r="BM109" s="359"/>
      <c r="BN109" s="359"/>
      <c r="BO109" s="359"/>
      <c r="BP109" s="359"/>
      <c r="BQ109" s="359"/>
      <c r="BR109" s="359"/>
      <c r="BS109" s="359"/>
      <c r="BT109" s="359"/>
      <c r="BU109" s="359"/>
      <c r="BV109" s="359"/>
    </row>
    <row r="110" spans="63:74" x14ac:dyDescent="0.2">
      <c r="BK110" s="359"/>
      <c r="BL110" s="359"/>
      <c r="BM110" s="359"/>
      <c r="BN110" s="359"/>
      <c r="BO110" s="359"/>
      <c r="BP110" s="359"/>
      <c r="BQ110" s="359"/>
      <c r="BR110" s="359"/>
      <c r="BS110" s="359"/>
      <c r="BT110" s="359"/>
      <c r="BU110" s="359"/>
      <c r="BV110" s="359"/>
    </row>
    <row r="111" spans="63:74" x14ac:dyDescent="0.2">
      <c r="BK111" s="359"/>
      <c r="BL111" s="359"/>
      <c r="BM111" s="359"/>
      <c r="BN111" s="359"/>
      <c r="BO111" s="359"/>
      <c r="BP111" s="359"/>
      <c r="BQ111" s="359"/>
      <c r="BR111" s="359"/>
      <c r="BS111" s="359"/>
      <c r="BT111" s="359"/>
      <c r="BU111" s="359"/>
      <c r="BV111" s="359"/>
    </row>
    <row r="112" spans="63:74" x14ac:dyDescent="0.2">
      <c r="BK112" s="359"/>
      <c r="BL112" s="359"/>
      <c r="BM112" s="359"/>
      <c r="BN112" s="359"/>
      <c r="BO112" s="359"/>
      <c r="BP112" s="359"/>
      <c r="BQ112" s="359"/>
      <c r="BR112" s="359"/>
      <c r="BS112" s="359"/>
      <c r="BT112" s="359"/>
      <c r="BU112" s="359"/>
      <c r="BV112" s="359"/>
    </row>
    <row r="113" spans="63:74" x14ac:dyDescent="0.2">
      <c r="BK113" s="359"/>
      <c r="BL113" s="359"/>
      <c r="BM113" s="359"/>
      <c r="BN113" s="359"/>
      <c r="BO113" s="359"/>
      <c r="BP113" s="359"/>
      <c r="BQ113" s="359"/>
      <c r="BR113" s="359"/>
      <c r="BS113" s="359"/>
      <c r="BT113" s="359"/>
      <c r="BU113" s="359"/>
      <c r="BV113" s="359"/>
    </row>
    <row r="114" spans="63:74" x14ac:dyDescent="0.2">
      <c r="BK114" s="359"/>
      <c r="BL114" s="359"/>
      <c r="BM114" s="359"/>
      <c r="BN114" s="359"/>
      <c r="BO114" s="359"/>
      <c r="BP114" s="359"/>
      <c r="BQ114" s="359"/>
      <c r="BR114" s="359"/>
      <c r="BS114" s="359"/>
      <c r="BT114" s="359"/>
      <c r="BU114" s="359"/>
      <c r="BV114" s="359"/>
    </row>
    <row r="115" spans="63:74" x14ac:dyDescent="0.2">
      <c r="BK115" s="359"/>
      <c r="BL115" s="359"/>
      <c r="BM115" s="359"/>
      <c r="BN115" s="359"/>
      <c r="BO115" s="359"/>
      <c r="BP115" s="359"/>
      <c r="BQ115" s="359"/>
      <c r="BR115" s="359"/>
      <c r="BS115" s="359"/>
      <c r="BT115" s="359"/>
      <c r="BU115" s="359"/>
      <c r="BV115" s="359"/>
    </row>
    <row r="116" spans="63:74" x14ac:dyDescent="0.2">
      <c r="BK116" s="359"/>
      <c r="BL116" s="359"/>
      <c r="BM116" s="359"/>
      <c r="BN116" s="359"/>
      <c r="BO116" s="359"/>
      <c r="BP116" s="359"/>
      <c r="BQ116" s="359"/>
      <c r="BR116" s="359"/>
      <c r="BS116" s="359"/>
      <c r="BT116" s="359"/>
      <c r="BU116" s="359"/>
      <c r="BV116" s="359"/>
    </row>
    <row r="117" spans="63:74" x14ac:dyDescent="0.2">
      <c r="BK117" s="359"/>
      <c r="BL117" s="359"/>
      <c r="BM117" s="359"/>
      <c r="BN117" s="359"/>
      <c r="BO117" s="359"/>
      <c r="BP117" s="359"/>
      <c r="BQ117" s="359"/>
      <c r="BR117" s="359"/>
      <c r="BS117" s="359"/>
      <c r="BT117" s="359"/>
      <c r="BU117" s="359"/>
      <c r="BV117" s="359"/>
    </row>
    <row r="118" spans="63:74" x14ac:dyDescent="0.2">
      <c r="BK118" s="359"/>
      <c r="BL118" s="359"/>
      <c r="BM118" s="359"/>
      <c r="BN118" s="359"/>
      <c r="BO118" s="359"/>
      <c r="BP118" s="359"/>
      <c r="BQ118" s="359"/>
      <c r="BR118" s="359"/>
      <c r="BS118" s="359"/>
      <c r="BT118" s="359"/>
      <c r="BU118" s="359"/>
      <c r="BV118" s="359"/>
    </row>
    <row r="119" spans="63:74" x14ac:dyDescent="0.2">
      <c r="BK119" s="359"/>
      <c r="BL119" s="359"/>
      <c r="BM119" s="359"/>
      <c r="BN119" s="359"/>
      <c r="BO119" s="359"/>
      <c r="BP119" s="359"/>
      <c r="BQ119" s="359"/>
      <c r="BR119" s="359"/>
      <c r="BS119" s="359"/>
      <c r="BT119" s="359"/>
      <c r="BU119" s="359"/>
      <c r="BV119" s="359"/>
    </row>
    <row r="120" spans="63:74" x14ac:dyDescent="0.2">
      <c r="BK120" s="359"/>
      <c r="BL120" s="359"/>
      <c r="BM120" s="359"/>
      <c r="BN120" s="359"/>
      <c r="BO120" s="359"/>
      <c r="BP120" s="359"/>
      <c r="BQ120" s="359"/>
      <c r="BR120" s="359"/>
      <c r="BS120" s="359"/>
      <c r="BT120" s="359"/>
      <c r="BU120" s="359"/>
      <c r="BV120" s="359"/>
    </row>
    <row r="121" spans="63:74" x14ac:dyDescent="0.2">
      <c r="BK121" s="359"/>
      <c r="BL121" s="359"/>
      <c r="BM121" s="359"/>
      <c r="BN121" s="359"/>
      <c r="BO121" s="359"/>
      <c r="BP121" s="359"/>
      <c r="BQ121" s="359"/>
      <c r="BR121" s="359"/>
      <c r="BS121" s="359"/>
      <c r="BT121" s="359"/>
      <c r="BU121" s="359"/>
      <c r="BV121" s="359"/>
    </row>
    <row r="122" spans="63:74" x14ac:dyDescent="0.2">
      <c r="BK122" s="359"/>
      <c r="BL122" s="359"/>
      <c r="BM122" s="359"/>
      <c r="BN122" s="359"/>
      <c r="BO122" s="359"/>
      <c r="BP122" s="359"/>
      <c r="BQ122" s="359"/>
      <c r="BR122" s="359"/>
      <c r="BS122" s="359"/>
      <c r="BT122" s="359"/>
      <c r="BU122" s="359"/>
      <c r="BV122" s="359"/>
    </row>
    <row r="123" spans="63:74" x14ac:dyDescent="0.2">
      <c r="BK123" s="359"/>
      <c r="BL123" s="359"/>
      <c r="BM123" s="359"/>
      <c r="BN123" s="359"/>
      <c r="BO123" s="359"/>
      <c r="BP123" s="359"/>
      <c r="BQ123" s="359"/>
      <c r="BR123" s="359"/>
      <c r="BS123" s="359"/>
      <c r="BT123" s="359"/>
      <c r="BU123" s="359"/>
      <c r="BV123" s="359"/>
    </row>
    <row r="124" spans="63:74" x14ac:dyDescent="0.2">
      <c r="BK124" s="359"/>
      <c r="BL124" s="359"/>
      <c r="BM124" s="359"/>
      <c r="BN124" s="359"/>
      <c r="BO124" s="359"/>
      <c r="BP124" s="359"/>
      <c r="BQ124" s="359"/>
      <c r="BR124" s="359"/>
      <c r="BS124" s="359"/>
      <c r="BT124" s="359"/>
      <c r="BU124" s="359"/>
      <c r="BV124" s="359"/>
    </row>
    <row r="125" spans="63:74" x14ac:dyDescent="0.2">
      <c r="BK125" s="359"/>
      <c r="BL125" s="359"/>
      <c r="BM125" s="359"/>
      <c r="BN125" s="359"/>
      <c r="BO125" s="359"/>
      <c r="BP125" s="359"/>
      <c r="BQ125" s="359"/>
      <c r="BR125" s="359"/>
      <c r="BS125" s="359"/>
      <c r="BT125" s="359"/>
      <c r="BU125" s="359"/>
      <c r="BV125" s="359"/>
    </row>
    <row r="126" spans="63:74" x14ac:dyDescent="0.2">
      <c r="BK126" s="359"/>
      <c r="BL126" s="359"/>
      <c r="BM126" s="359"/>
      <c r="BN126" s="359"/>
      <c r="BO126" s="359"/>
      <c r="BP126" s="359"/>
      <c r="BQ126" s="359"/>
      <c r="BR126" s="359"/>
      <c r="BS126" s="359"/>
      <c r="BT126" s="359"/>
      <c r="BU126" s="359"/>
      <c r="BV126" s="359"/>
    </row>
    <row r="127" spans="63:74" x14ac:dyDescent="0.2">
      <c r="BK127" s="359"/>
      <c r="BL127" s="359"/>
      <c r="BM127" s="359"/>
      <c r="BN127" s="359"/>
      <c r="BO127" s="359"/>
      <c r="BP127" s="359"/>
      <c r="BQ127" s="359"/>
      <c r="BR127" s="359"/>
      <c r="BS127" s="359"/>
      <c r="BT127" s="359"/>
      <c r="BU127" s="359"/>
      <c r="BV127" s="359"/>
    </row>
    <row r="128" spans="63:74" x14ac:dyDescent="0.2">
      <c r="BK128" s="359"/>
      <c r="BL128" s="359"/>
      <c r="BM128" s="359"/>
      <c r="BN128" s="359"/>
      <c r="BO128" s="359"/>
      <c r="BP128" s="359"/>
      <c r="BQ128" s="359"/>
      <c r="BR128" s="359"/>
      <c r="BS128" s="359"/>
      <c r="BT128" s="359"/>
      <c r="BU128" s="359"/>
      <c r="BV128" s="359"/>
    </row>
    <row r="129" spans="63:74" x14ac:dyDescent="0.2">
      <c r="BK129" s="359"/>
      <c r="BL129" s="359"/>
      <c r="BM129" s="359"/>
      <c r="BN129" s="359"/>
      <c r="BO129" s="359"/>
      <c r="BP129" s="359"/>
      <c r="BQ129" s="359"/>
      <c r="BR129" s="359"/>
      <c r="BS129" s="359"/>
      <c r="BT129" s="359"/>
      <c r="BU129" s="359"/>
      <c r="BV129" s="359"/>
    </row>
    <row r="130" spans="63:74" x14ac:dyDescent="0.2">
      <c r="BK130" s="359"/>
      <c r="BL130" s="359"/>
      <c r="BM130" s="359"/>
      <c r="BN130" s="359"/>
      <c r="BO130" s="359"/>
      <c r="BP130" s="359"/>
      <c r="BQ130" s="359"/>
      <c r="BR130" s="359"/>
      <c r="BS130" s="359"/>
      <c r="BT130" s="359"/>
      <c r="BU130" s="359"/>
      <c r="BV130" s="359"/>
    </row>
    <row r="131" spans="63:74" x14ac:dyDescent="0.2">
      <c r="BK131" s="359"/>
      <c r="BL131" s="359"/>
      <c r="BM131" s="359"/>
      <c r="BN131" s="359"/>
      <c r="BO131" s="359"/>
      <c r="BP131" s="359"/>
      <c r="BQ131" s="359"/>
      <c r="BR131" s="359"/>
      <c r="BS131" s="359"/>
      <c r="BT131" s="359"/>
      <c r="BU131" s="359"/>
      <c r="BV131" s="359"/>
    </row>
    <row r="132" spans="63:74" x14ac:dyDescent="0.2">
      <c r="BK132" s="359"/>
      <c r="BL132" s="359"/>
      <c r="BM132" s="359"/>
      <c r="BN132" s="359"/>
      <c r="BO132" s="359"/>
      <c r="BP132" s="359"/>
      <c r="BQ132" s="359"/>
      <c r="BR132" s="359"/>
      <c r="BS132" s="359"/>
      <c r="BT132" s="359"/>
      <c r="BU132" s="359"/>
      <c r="BV132" s="359"/>
    </row>
    <row r="133" spans="63:74" x14ac:dyDescent="0.2">
      <c r="BK133" s="359"/>
      <c r="BL133" s="359"/>
      <c r="BM133" s="359"/>
      <c r="BN133" s="359"/>
      <c r="BO133" s="359"/>
      <c r="BP133" s="359"/>
      <c r="BQ133" s="359"/>
      <c r="BR133" s="359"/>
      <c r="BS133" s="359"/>
      <c r="BT133" s="359"/>
      <c r="BU133" s="359"/>
      <c r="BV133" s="359"/>
    </row>
    <row r="134" spans="63:74" x14ac:dyDescent="0.2">
      <c r="BK134" s="359"/>
      <c r="BL134" s="359"/>
      <c r="BM134" s="359"/>
      <c r="BN134" s="359"/>
      <c r="BO134" s="359"/>
      <c r="BP134" s="359"/>
      <c r="BQ134" s="359"/>
      <c r="BR134" s="359"/>
      <c r="BS134" s="359"/>
      <c r="BT134" s="359"/>
      <c r="BU134" s="359"/>
      <c r="BV134" s="359"/>
    </row>
    <row r="135" spans="63:74" x14ac:dyDescent="0.2">
      <c r="BK135" s="359"/>
      <c r="BL135" s="359"/>
      <c r="BM135" s="359"/>
      <c r="BN135" s="359"/>
      <c r="BO135" s="359"/>
      <c r="BP135" s="359"/>
      <c r="BQ135" s="359"/>
      <c r="BR135" s="359"/>
      <c r="BS135" s="359"/>
      <c r="BT135" s="359"/>
      <c r="BU135" s="359"/>
      <c r="BV135" s="359"/>
    </row>
    <row r="136" spans="63:74" x14ac:dyDescent="0.2">
      <c r="BK136" s="359"/>
      <c r="BL136" s="359"/>
      <c r="BM136" s="359"/>
      <c r="BN136" s="359"/>
      <c r="BO136" s="359"/>
      <c r="BP136" s="359"/>
      <c r="BQ136" s="359"/>
      <c r="BR136" s="359"/>
      <c r="BS136" s="359"/>
      <c r="BT136" s="359"/>
      <c r="BU136" s="359"/>
      <c r="BV136" s="359"/>
    </row>
    <row r="137" spans="63:74" x14ac:dyDescent="0.2">
      <c r="BK137" s="359"/>
      <c r="BL137" s="359"/>
      <c r="BM137" s="359"/>
      <c r="BN137" s="359"/>
      <c r="BO137" s="359"/>
      <c r="BP137" s="359"/>
      <c r="BQ137" s="359"/>
      <c r="BR137" s="359"/>
      <c r="BS137" s="359"/>
      <c r="BT137" s="359"/>
      <c r="BU137" s="359"/>
      <c r="BV137" s="359"/>
    </row>
    <row r="138" spans="63:74" x14ac:dyDescent="0.2">
      <c r="BK138" s="359"/>
      <c r="BL138" s="359"/>
      <c r="BM138" s="359"/>
      <c r="BN138" s="359"/>
      <c r="BO138" s="359"/>
      <c r="BP138" s="359"/>
      <c r="BQ138" s="359"/>
      <c r="BR138" s="359"/>
      <c r="BS138" s="359"/>
      <c r="BT138" s="359"/>
      <c r="BU138" s="359"/>
      <c r="BV138" s="359"/>
    </row>
    <row r="139" spans="63:74" x14ac:dyDescent="0.2">
      <c r="BK139" s="359"/>
      <c r="BL139" s="359"/>
      <c r="BM139" s="359"/>
      <c r="BN139" s="359"/>
      <c r="BO139" s="359"/>
      <c r="BP139" s="359"/>
      <c r="BQ139" s="359"/>
      <c r="BR139" s="359"/>
      <c r="BS139" s="359"/>
      <c r="BT139" s="359"/>
      <c r="BU139" s="359"/>
      <c r="BV139" s="359"/>
    </row>
    <row r="140" spans="63:74" x14ac:dyDescent="0.2">
      <c r="BK140" s="359"/>
      <c r="BL140" s="359"/>
      <c r="BM140" s="359"/>
      <c r="BN140" s="359"/>
      <c r="BO140" s="359"/>
      <c r="BP140" s="359"/>
      <c r="BQ140" s="359"/>
      <c r="BR140" s="359"/>
      <c r="BS140" s="359"/>
      <c r="BT140" s="359"/>
      <c r="BU140" s="359"/>
      <c r="BV140" s="359"/>
    </row>
    <row r="141" spans="63:74" x14ac:dyDescent="0.2">
      <c r="BK141" s="359"/>
      <c r="BL141" s="359"/>
      <c r="BM141" s="359"/>
      <c r="BN141" s="359"/>
      <c r="BO141" s="359"/>
      <c r="BP141" s="359"/>
      <c r="BQ141" s="359"/>
      <c r="BR141" s="359"/>
      <c r="BS141" s="359"/>
      <c r="BT141" s="359"/>
      <c r="BU141" s="359"/>
      <c r="BV141" s="359"/>
    </row>
    <row r="142" spans="63:74" x14ac:dyDescent="0.2">
      <c r="BK142" s="359"/>
      <c r="BL142" s="359"/>
      <c r="BM142" s="359"/>
      <c r="BN142" s="359"/>
      <c r="BO142" s="359"/>
      <c r="BP142" s="359"/>
      <c r="BQ142" s="359"/>
      <c r="BR142" s="359"/>
      <c r="BS142" s="359"/>
      <c r="BT142" s="359"/>
      <c r="BU142" s="359"/>
      <c r="BV142" s="359"/>
    </row>
    <row r="143" spans="63:74" x14ac:dyDescent="0.2">
      <c r="BK143" s="359"/>
      <c r="BL143" s="359"/>
      <c r="BM143" s="359"/>
      <c r="BN143" s="359"/>
      <c r="BO143" s="359"/>
      <c r="BP143" s="359"/>
      <c r="BQ143" s="359"/>
      <c r="BR143" s="359"/>
      <c r="BS143" s="359"/>
      <c r="BT143" s="359"/>
      <c r="BU143" s="359"/>
      <c r="BV143" s="359"/>
    </row>
    <row r="144" spans="63:74" x14ac:dyDescent="0.2">
      <c r="BK144" s="359"/>
      <c r="BL144" s="359"/>
      <c r="BM144" s="359"/>
      <c r="BN144" s="359"/>
      <c r="BO144" s="359"/>
      <c r="BP144" s="359"/>
      <c r="BQ144" s="359"/>
      <c r="BR144" s="359"/>
      <c r="BS144" s="359"/>
      <c r="BT144" s="359"/>
      <c r="BU144" s="359"/>
      <c r="BV144" s="359"/>
    </row>
    <row r="145" spans="63:74" x14ac:dyDescent="0.2">
      <c r="BK145" s="359"/>
      <c r="BL145" s="359"/>
      <c r="BM145" s="359"/>
      <c r="BN145" s="359"/>
      <c r="BO145" s="359"/>
      <c r="BP145" s="359"/>
      <c r="BQ145" s="359"/>
      <c r="BR145" s="359"/>
      <c r="BS145" s="359"/>
      <c r="BT145" s="359"/>
      <c r="BU145" s="359"/>
      <c r="BV145" s="359"/>
    </row>
    <row r="146" spans="63:74" x14ac:dyDescent="0.2">
      <c r="BK146" s="359"/>
      <c r="BL146" s="359"/>
      <c r="BM146" s="359"/>
      <c r="BN146" s="359"/>
      <c r="BO146" s="359"/>
      <c r="BP146" s="359"/>
      <c r="BQ146" s="359"/>
      <c r="BR146" s="359"/>
      <c r="BS146" s="359"/>
      <c r="BT146" s="359"/>
      <c r="BU146" s="359"/>
      <c r="BV146" s="359"/>
    </row>
    <row r="147" spans="63:74" x14ac:dyDescent="0.2">
      <c r="BK147" s="359"/>
      <c r="BL147" s="359"/>
      <c r="BM147" s="359"/>
      <c r="BN147" s="359"/>
      <c r="BO147" s="359"/>
      <c r="BP147" s="359"/>
      <c r="BQ147" s="359"/>
      <c r="BR147" s="359"/>
      <c r="BS147" s="359"/>
      <c r="BT147" s="359"/>
      <c r="BU147" s="359"/>
      <c r="BV147" s="359"/>
    </row>
    <row r="148" spans="63:74" x14ac:dyDescent="0.2">
      <c r="BK148" s="359"/>
      <c r="BL148" s="359"/>
      <c r="BM148" s="359"/>
      <c r="BN148" s="359"/>
      <c r="BO148" s="359"/>
      <c r="BP148" s="359"/>
      <c r="BQ148" s="359"/>
      <c r="BR148" s="359"/>
      <c r="BS148" s="359"/>
      <c r="BT148" s="359"/>
      <c r="BU148" s="359"/>
      <c r="BV148" s="359"/>
    </row>
    <row r="149" spans="63:74" x14ac:dyDescent="0.2">
      <c r="BK149" s="359"/>
      <c r="BL149" s="359"/>
      <c r="BM149" s="359"/>
      <c r="BN149" s="359"/>
      <c r="BO149" s="359"/>
      <c r="BP149" s="359"/>
      <c r="BQ149" s="359"/>
      <c r="BR149" s="359"/>
      <c r="BS149" s="359"/>
      <c r="BT149" s="359"/>
      <c r="BU149" s="359"/>
      <c r="BV149" s="359"/>
    </row>
    <row r="150" spans="63:74" x14ac:dyDescent="0.2">
      <c r="BK150" s="359"/>
      <c r="BL150" s="359"/>
      <c r="BM150" s="359"/>
      <c r="BN150" s="359"/>
      <c r="BO150" s="359"/>
      <c r="BP150" s="359"/>
      <c r="BQ150" s="359"/>
      <c r="BR150" s="359"/>
      <c r="BS150" s="359"/>
      <c r="BT150" s="359"/>
      <c r="BU150" s="359"/>
      <c r="BV150" s="359"/>
    </row>
    <row r="151" spans="63:74" x14ac:dyDescent="0.2">
      <c r="BK151" s="359"/>
      <c r="BL151" s="359"/>
      <c r="BM151" s="359"/>
      <c r="BN151" s="359"/>
      <c r="BO151" s="359"/>
      <c r="BP151" s="359"/>
      <c r="BQ151" s="359"/>
      <c r="BR151" s="359"/>
      <c r="BS151" s="359"/>
      <c r="BT151" s="359"/>
      <c r="BU151" s="359"/>
      <c r="BV151" s="359"/>
    </row>
    <row r="152" spans="63:74" x14ac:dyDescent="0.2">
      <c r="BK152" s="359"/>
      <c r="BL152" s="359"/>
      <c r="BM152" s="359"/>
      <c r="BN152" s="359"/>
      <c r="BO152" s="359"/>
      <c r="BP152" s="359"/>
      <c r="BQ152" s="359"/>
      <c r="BR152" s="359"/>
      <c r="BS152" s="359"/>
      <c r="BT152" s="359"/>
      <c r="BU152" s="359"/>
      <c r="BV152" s="359"/>
    </row>
    <row r="153" spans="63:74" x14ac:dyDescent="0.2">
      <c r="BK153" s="359"/>
      <c r="BL153" s="359"/>
      <c r="BM153" s="359"/>
      <c r="BN153" s="359"/>
      <c r="BO153" s="359"/>
      <c r="BP153" s="359"/>
      <c r="BQ153" s="359"/>
      <c r="BR153" s="359"/>
      <c r="BS153" s="359"/>
      <c r="BT153" s="359"/>
      <c r="BU153" s="359"/>
      <c r="BV153" s="359"/>
    </row>
    <row r="154" spans="63:74" x14ac:dyDescent="0.2">
      <c r="BK154" s="359"/>
      <c r="BL154" s="359"/>
      <c r="BM154" s="359"/>
      <c r="BN154" s="359"/>
      <c r="BO154" s="359"/>
      <c r="BP154" s="359"/>
      <c r="BQ154" s="359"/>
      <c r="BR154" s="359"/>
      <c r="BS154" s="359"/>
      <c r="BT154" s="359"/>
      <c r="BU154" s="359"/>
      <c r="BV154" s="359"/>
    </row>
    <row r="155" spans="63:74" x14ac:dyDescent="0.2">
      <c r="BK155" s="359"/>
      <c r="BL155" s="359"/>
      <c r="BM155" s="359"/>
      <c r="BN155" s="359"/>
      <c r="BO155" s="359"/>
      <c r="BP155" s="359"/>
      <c r="BQ155" s="359"/>
      <c r="BR155" s="359"/>
      <c r="BS155" s="359"/>
      <c r="BT155" s="359"/>
      <c r="BU155" s="359"/>
      <c r="BV155" s="359"/>
    </row>
    <row r="156" spans="63:74" x14ac:dyDescent="0.2">
      <c r="BK156" s="359"/>
      <c r="BL156" s="359"/>
      <c r="BM156" s="359"/>
      <c r="BN156" s="359"/>
      <c r="BO156" s="359"/>
      <c r="BP156" s="359"/>
      <c r="BQ156" s="359"/>
      <c r="BR156" s="359"/>
      <c r="BS156" s="359"/>
      <c r="BT156" s="359"/>
      <c r="BU156" s="359"/>
      <c r="BV156" s="359"/>
    </row>
    <row r="157" spans="63:74" x14ac:dyDescent="0.2">
      <c r="BK157" s="359"/>
      <c r="BL157" s="359"/>
      <c r="BM157" s="359"/>
      <c r="BN157" s="359"/>
      <c r="BO157" s="359"/>
      <c r="BP157" s="359"/>
      <c r="BQ157" s="359"/>
      <c r="BR157" s="359"/>
      <c r="BS157" s="359"/>
      <c r="BT157" s="359"/>
      <c r="BU157" s="359"/>
      <c r="BV157" s="359"/>
    </row>
    <row r="158" spans="63:74" x14ac:dyDescent="0.2">
      <c r="BK158" s="359"/>
      <c r="BL158" s="359"/>
      <c r="BM158" s="359"/>
      <c r="BN158" s="359"/>
      <c r="BO158" s="359"/>
      <c r="BP158" s="359"/>
      <c r="BQ158" s="359"/>
      <c r="BR158" s="359"/>
      <c r="BS158" s="359"/>
      <c r="BT158" s="359"/>
      <c r="BU158" s="359"/>
      <c r="BV158" s="359"/>
    </row>
    <row r="159" spans="63:74" x14ac:dyDescent="0.2">
      <c r="BK159" s="359"/>
      <c r="BL159" s="359"/>
      <c r="BM159" s="359"/>
      <c r="BN159" s="359"/>
      <c r="BO159" s="359"/>
      <c r="BP159" s="359"/>
      <c r="BQ159" s="359"/>
      <c r="BR159" s="359"/>
      <c r="BS159" s="359"/>
      <c r="BT159" s="359"/>
      <c r="BU159" s="359"/>
      <c r="BV159" s="359"/>
    </row>
    <row r="160" spans="63:74" x14ac:dyDescent="0.2">
      <c r="BK160" s="359"/>
      <c r="BL160" s="359"/>
      <c r="BM160" s="359"/>
      <c r="BN160" s="359"/>
      <c r="BO160" s="359"/>
      <c r="BP160" s="359"/>
      <c r="BQ160" s="359"/>
      <c r="BR160" s="359"/>
      <c r="BS160" s="359"/>
      <c r="BT160" s="359"/>
      <c r="BU160" s="359"/>
      <c r="BV160" s="359"/>
    </row>
  </sheetData>
  <mergeCells count="17">
    <mergeCell ref="B79:Q79"/>
    <mergeCell ref="B80:Q80"/>
    <mergeCell ref="A1:A2"/>
    <mergeCell ref="B71:Q71"/>
    <mergeCell ref="B73:Q73"/>
    <mergeCell ref="B74:Q74"/>
    <mergeCell ref="B76:Q76"/>
    <mergeCell ref="B77:Q77"/>
    <mergeCell ref="B78:Q78"/>
    <mergeCell ref="B75:Q75"/>
    <mergeCell ref="AM3:AX3"/>
    <mergeCell ref="AY3:BJ3"/>
    <mergeCell ref="BK3:BV3"/>
    <mergeCell ref="B1:AL1"/>
    <mergeCell ref="C3:N3"/>
    <mergeCell ref="O3:Z3"/>
    <mergeCell ref="AA3:AL3"/>
  </mergeCells>
  <phoneticPr fontId="6" type="noConversion"/>
  <hyperlinks>
    <hyperlink ref="A1:A2" location="Contents!A1" display="Table of Contents"/>
  </hyperlinks>
  <pageMargins left="0.25" right="0.25" top="0.25" bottom="0.25" header="0.5" footer="0.5"/>
  <pageSetup scale="34" orientation="portrait" horizontalDpi="300" verticalDpi="300"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transitionEntry="1" codeName="Sheet5">
    <pageSetUpPr fitToPage="1"/>
  </sheetPr>
  <dimension ref="A1:BV143"/>
  <sheetViews>
    <sheetView showGridLines="0" zoomScaleNormal="100" workbookViewId="0">
      <pane xSplit="2" ySplit="4" topLeftCell="AS5" activePane="bottomRight" state="frozen"/>
      <selection activeCell="BF63" sqref="BF63"/>
      <selection pane="topRight" activeCell="BF63" sqref="BF63"/>
      <selection pane="bottomLeft" activeCell="BF63" sqref="BF63"/>
      <selection pane="bottomRight" activeCell="BF21" sqref="BF21"/>
    </sheetView>
  </sheetViews>
  <sheetFormatPr defaultColWidth="9.5703125" defaultRowHeight="11.25" x14ac:dyDescent="0.2"/>
  <cols>
    <col min="1" max="1" width="12" style="164" customWidth="1"/>
    <col min="2" max="2" width="43.42578125" style="164" customWidth="1"/>
    <col min="3" max="50" width="7.42578125" style="164" customWidth="1"/>
    <col min="51" max="55" width="7.42578125" style="352" customWidth="1"/>
    <col min="56" max="58" width="7.42578125" style="168" customWidth="1"/>
    <col min="59" max="62" width="7.42578125" style="352" customWidth="1"/>
    <col min="63" max="74" width="7.42578125" style="164" customWidth="1"/>
    <col min="75" max="16384" width="9.5703125" style="164"/>
  </cols>
  <sheetData>
    <row r="1" spans="1:74" ht="13.35" customHeight="1" x14ac:dyDescent="0.2">
      <c r="A1" s="790" t="s">
        <v>982</v>
      </c>
      <c r="B1" s="858" t="s">
        <v>252</v>
      </c>
      <c r="C1" s="859"/>
      <c r="D1" s="859"/>
      <c r="E1" s="859"/>
      <c r="F1" s="859"/>
      <c r="G1" s="859"/>
      <c r="H1" s="859"/>
      <c r="I1" s="859"/>
      <c r="J1" s="859"/>
      <c r="K1" s="859"/>
      <c r="L1" s="859"/>
      <c r="M1" s="859"/>
      <c r="N1" s="859"/>
      <c r="O1" s="859"/>
      <c r="P1" s="859"/>
      <c r="Q1" s="859"/>
      <c r="R1" s="859"/>
      <c r="S1" s="859"/>
      <c r="T1" s="859"/>
      <c r="U1" s="859"/>
      <c r="V1" s="859"/>
      <c r="W1" s="859"/>
      <c r="X1" s="859"/>
      <c r="Y1" s="859"/>
      <c r="Z1" s="859"/>
      <c r="AA1" s="859"/>
      <c r="AB1" s="859"/>
      <c r="AC1" s="859"/>
      <c r="AD1" s="859"/>
      <c r="AE1" s="859"/>
      <c r="AF1" s="859"/>
      <c r="AG1" s="859"/>
      <c r="AH1" s="859"/>
      <c r="AI1" s="859"/>
      <c r="AJ1" s="859"/>
      <c r="AK1" s="859"/>
      <c r="AL1" s="859"/>
      <c r="AM1" s="163"/>
    </row>
    <row r="2" spans="1:74" s="165" customFormat="1" ht="12.75" x14ac:dyDescent="0.2">
      <c r="A2" s="791"/>
      <c r="B2" s="540" t="str">
        <f>"U.S. Energy Information Administration  |  Short-Term Energy Outlook  - "&amp;Dates!D1</f>
        <v>U.S. Energy Information Administration  |  Short-Term Energy Outlook  - July 2019</v>
      </c>
      <c r="C2" s="541"/>
      <c r="D2" s="541"/>
      <c r="E2" s="541"/>
      <c r="F2" s="541"/>
      <c r="G2" s="541"/>
      <c r="H2" s="541"/>
      <c r="I2" s="541"/>
      <c r="J2" s="541"/>
      <c r="K2" s="541"/>
      <c r="L2" s="541"/>
      <c r="M2" s="541"/>
      <c r="N2" s="541"/>
      <c r="O2" s="541"/>
      <c r="P2" s="541"/>
      <c r="Q2" s="541"/>
      <c r="R2" s="541"/>
      <c r="S2" s="541"/>
      <c r="T2" s="541"/>
      <c r="U2" s="541"/>
      <c r="V2" s="541"/>
      <c r="W2" s="541"/>
      <c r="X2" s="541"/>
      <c r="Y2" s="541"/>
      <c r="Z2" s="541"/>
      <c r="AA2" s="541"/>
      <c r="AB2" s="541"/>
      <c r="AC2" s="541"/>
      <c r="AD2" s="541"/>
      <c r="AE2" s="541"/>
      <c r="AF2" s="541"/>
      <c r="AG2" s="541"/>
      <c r="AH2" s="541"/>
      <c r="AI2" s="541"/>
      <c r="AJ2" s="541"/>
      <c r="AK2" s="541"/>
      <c r="AL2" s="541"/>
      <c r="AM2" s="300"/>
      <c r="AY2" s="507"/>
      <c r="AZ2" s="507"/>
      <c r="BA2" s="507"/>
      <c r="BB2" s="507"/>
      <c r="BC2" s="507"/>
      <c r="BD2" s="717"/>
      <c r="BE2" s="717"/>
      <c r="BF2" s="717"/>
      <c r="BG2" s="507"/>
      <c r="BH2" s="507"/>
      <c r="BI2" s="507"/>
      <c r="BJ2" s="507"/>
    </row>
    <row r="3" spans="1:74" s="12" customFormat="1" ht="12.75" x14ac:dyDescent="0.2">
      <c r="A3" s="14"/>
      <c r="B3" s="15"/>
      <c r="C3" s="799">
        <f>Dates!D3</f>
        <v>2015</v>
      </c>
      <c r="D3" s="795"/>
      <c r="E3" s="795"/>
      <c r="F3" s="795"/>
      <c r="G3" s="795"/>
      <c r="H3" s="795"/>
      <c r="I3" s="795"/>
      <c r="J3" s="795"/>
      <c r="K3" s="795"/>
      <c r="L3" s="795"/>
      <c r="M3" s="795"/>
      <c r="N3" s="796"/>
      <c r="O3" s="799">
        <f>C3+1</f>
        <v>2016</v>
      </c>
      <c r="P3" s="800"/>
      <c r="Q3" s="800"/>
      <c r="R3" s="800"/>
      <c r="S3" s="800"/>
      <c r="T3" s="800"/>
      <c r="U3" s="800"/>
      <c r="V3" s="800"/>
      <c r="W3" s="800"/>
      <c r="X3" s="795"/>
      <c r="Y3" s="795"/>
      <c r="Z3" s="796"/>
      <c r="AA3" s="792">
        <f>O3+1</f>
        <v>2017</v>
      </c>
      <c r="AB3" s="795"/>
      <c r="AC3" s="795"/>
      <c r="AD3" s="795"/>
      <c r="AE3" s="795"/>
      <c r="AF3" s="795"/>
      <c r="AG3" s="795"/>
      <c r="AH3" s="795"/>
      <c r="AI3" s="795"/>
      <c r="AJ3" s="795"/>
      <c r="AK3" s="795"/>
      <c r="AL3" s="796"/>
      <c r="AM3" s="792">
        <f>AA3+1</f>
        <v>2018</v>
      </c>
      <c r="AN3" s="795"/>
      <c r="AO3" s="795"/>
      <c r="AP3" s="795"/>
      <c r="AQ3" s="795"/>
      <c r="AR3" s="795"/>
      <c r="AS3" s="795"/>
      <c r="AT3" s="795"/>
      <c r="AU3" s="795"/>
      <c r="AV3" s="795"/>
      <c r="AW3" s="795"/>
      <c r="AX3" s="796"/>
      <c r="AY3" s="792">
        <f>AM3+1</f>
        <v>2019</v>
      </c>
      <c r="AZ3" s="793"/>
      <c r="BA3" s="793"/>
      <c r="BB3" s="793"/>
      <c r="BC3" s="793"/>
      <c r="BD3" s="793"/>
      <c r="BE3" s="793"/>
      <c r="BF3" s="793"/>
      <c r="BG3" s="793"/>
      <c r="BH3" s="793"/>
      <c r="BI3" s="793"/>
      <c r="BJ3" s="794"/>
      <c r="BK3" s="792">
        <f>AY3+1</f>
        <v>2020</v>
      </c>
      <c r="BL3" s="795"/>
      <c r="BM3" s="795"/>
      <c r="BN3" s="795"/>
      <c r="BO3" s="795"/>
      <c r="BP3" s="795"/>
      <c r="BQ3" s="795"/>
      <c r="BR3" s="795"/>
      <c r="BS3" s="795"/>
      <c r="BT3" s="795"/>
      <c r="BU3" s="795"/>
      <c r="BV3" s="796"/>
    </row>
    <row r="4" spans="1:74" s="12" customFormat="1" x14ac:dyDescent="0.2">
      <c r="A4" s="16"/>
      <c r="B4" s="17"/>
      <c r="C4" s="18" t="s">
        <v>595</v>
      </c>
      <c r="D4" s="18" t="s">
        <v>596</v>
      </c>
      <c r="E4" s="18" t="s">
        <v>597</v>
      </c>
      <c r="F4" s="18" t="s">
        <v>598</v>
      </c>
      <c r="G4" s="18" t="s">
        <v>599</v>
      </c>
      <c r="H4" s="18" t="s">
        <v>600</v>
      </c>
      <c r="I4" s="18" t="s">
        <v>601</v>
      </c>
      <c r="J4" s="18" t="s">
        <v>602</v>
      </c>
      <c r="K4" s="18" t="s">
        <v>603</v>
      </c>
      <c r="L4" s="18" t="s">
        <v>604</v>
      </c>
      <c r="M4" s="18" t="s">
        <v>605</v>
      </c>
      <c r="N4" s="18" t="s">
        <v>606</v>
      </c>
      <c r="O4" s="18" t="s">
        <v>595</v>
      </c>
      <c r="P4" s="18" t="s">
        <v>596</v>
      </c>
      <c r="Q4" s="18" t="s">
        <v>597</v>
      </c>
      <c r="R4" s="18" t="s">
        <v>598</v>
      </c>
      <c r="S4" s="18" t="s">
        <v>599</v>
      </c>
      <c r="T4" s="18" t="s">
        <v>600</v>
      </c>
      <c r="U4" s="18" t="s">
        <v>601</v>
      </c>
      <c r="V4" s="18" t="s">
        <v>602</v>
      </c>
      <c r="W4" s="18" t="s">
        <v>603</v>
      </c>
      <c r="X4" s="18" t="s">
        <v>604</v>
      </c>
      <c r="Y4" s="18" t="s">
        <v>605</v>
      </c>
      <c r="Z4" s="18" t="s">
        <v>606</v>
      </c>
      <c r="AA4" s="18" t="s">
        <v>595</v>
      </c>
      <c r="AB4" s="18" t="s">
        <v>596</v>
      </c>
      <c r="AC4" s="18" t="s">
        <v>597</v>
      </c>
      <c r="AD4" s="18" t="s">
        <v>598</v>
      </c>
      <c r="AE4" s="18" t="s">
        <v>599</v>
      </c>
      <c r="AF4" s="18" t="s">
        <v>600</v>
      </c>
      <c r="AG4" s="18" t="s">
        <v>601</v>
      </c>
      <c r="AH4" s="18" t="s">
        <v>602</v>
      </c>
      <c r="AI4" s="18" t="s">
        <v>603</v>
      </c>
      <c r="AJ4" s="18" t="s">
        <v>604</v>
      </c>
      <c r="AK4" s="18" t="s">
        <v>605</v>
      </c>
      <c r="AL4" s="18" t="s">
        <v>606</v>
      </c>
      <c r="AM4" s="18" t="s">
        <v>595</v>
      </c>
      <c r="AN4" s="18" t="s">
        <v>596</v>
      </c>
      <c r="AO4" s="18" t="s">
        <v>597</v>
      </c>
      <c r="AP4" s="18" t="s">
        <v>598</v>
      </c>
      <c r="AQ4" s="18" t="s">
        <v>599</v>
      </c>
      <c r="AR4" s="18" t="s">
        <v>600</v>
      </c>
      <c r="AS4" s="18" t="s">
        <v>601</v>
      </c>
      <c r="AT4" s="18" t="s">
        <v>602</v>
      </c>
      <c r="AU4" s="18" t="s">
        <v>603</v>
      </c>
      <c r="AV4" s="18" t="s">
        <v>604</v>
      </c>
      <c r="AW4" s="18" t="s">
        <v>605</v>
      </c>
      <c r="AX4" s="18" t="s">
        <v>606</v>
      </c>
      <c r="AY4" s="18" t="s">
        <v>595</v>
      </c>
      <c r="AZ4" s="18" t="s">
        <v>596</v>
      </c>
      <c r="BA4" s="18" t="s">
        <v>597</v>
      </c>
      <c r="BB4" s="18" t="s">
        <v>598</v>
      </c>
      <c r="BC4" s="18" t="s">
        <v>599</v>
      </c>
      <c r="BD4" s="18" t="s">
        <v>600</v>
      </c>
      <c r="BE4" s="18" t="s">
        <v>601</v>
      </c>
      <c r="BF4" s="18" t="s">
        <v>602</v>
      </c>
      <c r="BG4" s="18" t="s">
        <v>603</v>
      </c>
      <c r="BH4" s="18" t="s">
        <v>604</v>
      </c>
      <c r="BI4" s="18" t="s">
        <v>605</v>
      </c>
      <c r="BJ4" s="18" t="s">
        <v>606</v>
      </c>
      <c r="BK4" s="18" t="s">
        <v>595</v>
      </c>
      <c r="BL4" s="18" t="s">
        <v>596</v>
      </c>
      <c r="BM4" s="18" t="s">
        <v>597</v>
      </c>
      <c r="BN4" s="18" t="s">
        <v>598</v>
      </c>
      <c r="BO4" s="18" t="s">
        <v>599</v>
      </c>
      <c r="BP4" s="18" t="s">
        <v>600</v>
      </c>
      <c r="BQ4" s="18" t="s">
        <v>601</v>
      </c>
      <c r="BR4" s="18" t="s">
        <v>602</v>
      </c>
      <c r="BS4" s="18" t="s">
        <v>603</v>
      </c>
      <c r="BT4" s="18" t="s">
        <v>604</v>
      </c>
      <c r="BU4" s="18" t="s">
        <v>605</v>
      </c>
      <c r="BV4" s="18" t="s">
        <v>606</v>
      </c>
    </row>
    <row r="5" spans="1:74" ht="11.1" customHeight="1" x14ac:dyDescent="0.2">
      <c r="A5" s="147"/>
      <c r="B5" s="166" t="s">
        <v>1353</v>
      </c>
      <c r="C5" s="167"/>
      <c r="D5" s="167"/>
      <c r="E5" s="167"/>
      <c r="F5" s="167"/>
      <c r="G5" s="167"/>
      <c r="H5" s="167"/>
      <c r="I5" s="167"/>
      <c r="J5" s="167"/>
      <c r="K5" s="167"/>
      <c r="L5" s="167"/>
      <c r="M5" s="167"/>
      <c r="N5" s="167"/>
      <c r="O5" s="167"/>
      <c r="P5" s="167"/>
      <c r="Q5" s="167"/>
      <c r="R5" s="167"/>
      <c r="S5" s="167"/>
      <c r="T5" s="167"/>
      <c r="U5" s="167"/>
      <c r="V5" s="167"/>
      <c r="W5" s="167"/>
      <c r="X5" s="167"/>
      <c r="Y5" s="167"/>
      <c r="Z5" s="167"/>
      <c r="AA5" s="167"/>
      <c r="AB5" s="167"/>
      <c r="AC5" s="167"/>
      <c r="AD5" s="167"/>
      <c r="AE5" s="167"/>
      <c r="AF5" s="167"/>
      <c r="AG5" s="167"/>
      <c r="AH5" s="167"/>
      <c r="AI5" s="167"/>
      <c r="AJ5" s="167"/>
      <c r="AK5" s="167"/>
      <c r="AL5" s="167"/>
      <c r="AM5" s="167"/>
      <c r="AN5" s="167"/>
      <c r="AO5" s="167"/>
      <c r="AP5" s="167"/>
      <c r="AQ5" s="167"/>
      <c r="AR5" s="167"/>
      <c r="AS5" s="167"/>
      <c r="AT5" s="167"/>
      <c r="AU5" s="167"/>
      <c r="AV5" s="167"/>
      <c r="AW5" s="167"/>
      <c r="AX5" s="167"/>
      <c r="AY5" s="418"/>
      <c r="AZ5" s="418"/>
      <c r="BA5" s="418"/>
      <c r="BB5" s="418"/>
      <c r="BC5" s="418"/>
      <c r="BD5" s="167"/>
      <c r="BE5" s="167"/>
      <c r="BF5" s="167"/>
      <c r="BG5" s="167"/>
      <c r="BH5" s="167"/>
      <c r="BI5" s="167"/>
      <c r="BJ5" s="418"/>
      <c r="BK5" s="418"/>
      <c r="BL5" s="418"/>
      <c r="BM5" s="418"/>
      <c r="BN5" s="418"/>
      <c r="BO5" s="418"/>
      <c r="BP5" s="418"/>
      <c r="BQ5" s="418"/>
      <c r="BR5" s="418"/>
      <c r="BS5" s="418"/>
      <c r="BT5" s="418"/>
      <c r="BU5" s="418"/>
      <c r="BV5" s="418"/>
    </row>
    <row r="6" spans="1:74" ht="11.1" customHeight="1" x14ac:dyDescent="0.2">
      <c r="A6" s="148" t="s">
        <v>871</v>
      </c>
      <c r="B6" s="210" t="s">
        <v>557</v>
      </c>
      <c r="C6" s="240">
        <v>921.06961244000001</v>
      </c>
      <c r="D6" s="240">
        <v>922.68023450999999</v>
      </c>
      <c r="E6" s="240">
        <v>925.21978850000005</v>
      </c>
      <c r="F6" s="240">
        <v>931.92523946999995</v>
      </c>
      <c r="G6" s="240">
        <v>933.89493354000001</v>
      </c>
      <c r="H6" s="240">
        <v>934.36583573999997</v>
      </c>
      <c r="I6" s="240">
        <v>929.70138857999996</v>
      </c>
      <c r="J6" s="240">
        <v>929.9021252</v>
      </c>
      <c r="K6" s="240">
        <v>931.33148808999999</v>
      </c>
      <c r="L6" s="240">
        <v>937.18208267</v>
      </c>
      <c r="M6" s="240">
        <v>938.67424402999995</v>
      </c>
      <c r="N6" s="240">
        <v>939.00057759000003</v>
      </c>
      <c r="O6" s="240">
        <v>935.34600376000003</v>
      </c>
      <c r="P6" s="240">
        <v>935.45199141000001</v>
      </c>
      <c r="Q6" s="240">
        <v>936.50346095999998</v>
      </c>
      <c r="R6" s="240">
        <v>939.97152214000005</v>
      </c>
      <c r="S6" s="240">
        <v>941.81062315999998</v>
      </c>
      <c r="T6" s="240">
        <v>943.49187376999998</v>
      </c>
      <c r="U6" s="240">
        <v>945.60561059999998</v>
      </c>
      <c r="V6" s="240">
        <v>946.52840791000006</v>
      </c>
      <c r="W6" s="240">
        <v>946.85060233000002</v>
      </c>
      <c r="X6" s="240">
        <v>945.35627685999998</v>
      </c>
      <c r="Y6" s="240">
        <v>945.38920327000005</v>
      </c>
      <c r="Z6" s="240">
        <v>945.73346455000001</v>
      </c>
      <c r="AA6" s="240">
        <v>946.01778552999997</v>
      </c>
      <c r="AB6" s="240">
        <v>947.26317294</v>
      </c>
      <c r="AC6" s="240">
        <v>949.0983516</v>
      </c>
      <c r="AD6" s="240">
        <v>952.22026302999996</v>
      </c>
      <c r="AE6" s="240">
        <v>954.71231806000003</v>
      </c>
      <c r="AF6" s="240">
        <v>957.27145819999998</v>
      </c>
      <c r="AG6" s="240">
        <v>961.25271171999998</v>
      </c>
      <c r="AH6" s="240">
        <v>962.92975090000004</v>
      </c>
      <c r="AI6" s="240">
        <v>963.65760401</v>
      </c>
      <c r="AJ6" s="240">
        <v>960.71844448000002</v>
      </c>
      <c r="AK6" s="240">
        <v>961.58629536000001</v>
      </c>
      <c r="AL6" s="240">
        <v>963.54333009000004</v>
      </c>
      <c r="AM6" s="240">
        <v>969.13116098</v>
      </c>
      <c r="AN6" s="240">
        <v>971.36035415000003</v>
      </c>
      <c r="AO6" s="240">
        <v>972.77252193000004</v>
      </c>
      <c r="AP6" s="240">
        <v>971.32434990000002</v>
      </c>
      <c r="AQ6" s="240">
        <v>972.63495270999999</v>
      </c>
      <c r="AR6" s="240">
        <v>974.66101591999995</v>
      </c>
      <c r="AS6" s="240">
        <v>978.99440808999998</v>
      </c>
      <c r="AT6" s="240">
        <v>981.25749073999998</v>
      </c>
      <c r="AU6" s="240">
        <v>983.04213241000002</v>
      </c>
      <c r="AV6" s="240">
        <v>983.17870625</v>
      </c>
      <c r="AW6" s="240">
        <v>984.88368609999998</v>
      </c>
      <c r="AX6" s="240">
        <v>986.98744510999995</v>
      </c>
      <c r="AY6" s="240">
        <v>990.55428356000004</v>
      </c>
      <c r="AZ6" s="240">
        <v>992.65737568999998</v>
      </c>
      <c r="BA6" s="240">
        <v>994.36102175999997</v>
      </c>
      <c r="BB6" s="240">
        <v>995.25715521999996</v>
      </c>
      <c r="BC6" s="240">
        <v>996.46795911000004</v>
      </c>
      <c r="BD6" s="240">
        <v>997.58536687000003</v>
      </c>
      <c r="BE6" s="333">
        <v>998.24379999999996</v>
      </c>
      <c r="BF6" s="333">
        <v>999.44860000000006</v>
      </c>
      <c r="BG6" s="333">
        <v>1000.8339999999999</v>
      </c>
      <c r="BH6" s="333">
        <v>1002.772</v>
      </c>
      <c r="BI6" s="333">
        <v>1004.24</v>
      </c>
      <c r="BJ6" s="333">
        <v>1005.611</v>
      </c>
      <c r="BK6" s="333">
        <v>1006.705</v>
      </c>
      <c r="BL6" s="333">
        <v>1008.013</v>
      </c>
      <c r="BM6" s="333">
        <v>1009.357</v>
      </c>
      <c r="BN6" s="333">
        <v>1010.884</v>
      </c>
      <c r="BO6" s="333">
        <v>1012.189</v>
      </c>
      <c r="BP6" s="333">
        <v>1013.419</v>
      </c>
      <c r="BQ6" s="333">
        <v>1014.468</v>
      </c>
      <c r="BR6" s="333">
        <v>1015.63</v>
      </c>
      <c r="BS6" s="333">
        <v>1016.797</v>
      </c>
      <c r="BT6" s="333">
        <v>1017.97</v>
      </c>
      <c r="BU6" s="333">
        <v>1019.149</v>
      </c>
      <c r="BV6" s="333">
        <v>1020.333</v>
      </c>
    </row>
    <row r="7" spans="1:74" ht="11.1" customHeight="1" x14ac:dyDescent="0.2">
      <c r="A7" s="148" t="s">
        <v>872</v>
      </c>
      <c r="B7" s="210" t="s">
        <v>590</v>
      </c>
      <c r="C7" s="240">
        <v>2597.5141632999998</v>
      </c>
      <c r="D7" s="240">
        <v>2601.5800852000002</v>
      </c>
      <c r="E7" s="240">
        <v>2608.0927793000001</v>
      </c>
      <c r="F7" s="240">
        <v>2624.3863191999999</v>
      </c>
      <c r="G7" s="240">
        <v>2630.2920027999999</v>
      </c>
      <c r="H7" s="240">
        <v>2633.1439034999999</v>
      </c>
      <c r="I7" s="240">
        <v>2632.2448340000001</v>
      </c>
      <c r="J7" s="240">
        <v>2629.5120596000002</v>
      </c>
      <c r="K7" s="240">
        <v>2624.2483929</v>
      </c>
      <c r="L7" s="240">
        <v>2604.0550361999999</v>
      </c>
      <c r="M7" s="240">
        <v>2603.0286833999999</v>
      </c>
      <c r="N7" s="240">
        <v>2608.7705366999999</v>
      </c>
      <c r="O7" s="240">
        <v>2634.4193381</v>
      </c>
      <c r="P7" s="240">
        <v>2643.8435473</v>
      </c>
      <c r="Q7" s="240">
        <v>2650.1819059999998</v>
      </c>
      <c r="R7" s="240">
        <v>2651.4077941999999</v>
      </c>
      <c r="S7" s="240">
        <v>2653.0944174000001</v>
      </c>
      <c r="T7" s="240">
        <v>2653.2151552999999</v>
      </c>
      <c r="U7" s="240">
        <v>2649.1555628000001</v>
      </c>
      <c r="V7" s="240">
        <v>2648.1053642000002</v>
      </c>
      <c r="W7" s="240">
        <v>2647.4501144000001</v>
      </c>
      <c r="X7" s="240">
        <v>2643.8617224999998</v>
      </c>
      <c r="Y7" s="240">
        <v>2646.4924382999998</v>
      </c>
      <c r="Z7" s="240">
        <v>2652.0141709</v>
      </c>
      <c r="AA7" s="240">
        <v>2666.7318650000002</v>
      </c>
      <c r="AB7" s="240">
        <v>2673.3069227000001</v>
      </c>
      <c r="AC7" s="240">
        <v>2678.0442887999998</v>
      </c>
      <c r="AD7" s="240">
        <v>2676.7281753000002</v>
      </c>
      <c r="AE7" s="240">
        <v>2680.9519991000002</v>
      </c>
      <c r="AF7" s="240">
        <v>2686.4999721999998</v>
      </c>
      <c r="AG7" s="240">
        <v>2696.9462804999998</v>
      </c>
      <c r="AH7" s="240">
        <v>2702.4619128999998</v>
      </c>
      <c r="AI7" s="240">
        <v>2706.6210551999998</v>
      </c>
      <c r="AJ7" s="240">
        <v>2707.4703967</v>
      </c>
      <c r="AK7" s="240">
        <v>2710.3815417999999</v>
      </c>
      <c r="AL7" s="240">
        <v>2713.4011799999998</v>
      </c>
      <c r="AM7" s="240">
        <v>2713.8838750999998</v>
      </c>
      <c r="AN7" s="240">
        <v>2719.1045761999999</v>
      </c>
      <c r="AO7" s="240">
        <v>2726.4178473000002</v>
      </c>
      <c r="AP7" s="240">
        <v>2739.8104148000002</v>
      </c>
      <c r="AQ7" s="240">
        <v>2748.3187809999999</v>
      </c>
      <c r="AR7" s="240">
        <v>2755.9296725999998</v>
      </c>
      <c r="AS7" s="240">
        <v>2763.3246720000002</v>
      </c>
      <c r="AT7" s="240">
        <v>2768.6294269</v>
      </c>
      <c r="AU7" s="240">
        <v>2772.5255201</v>
      </c>
      <c r="AV7" s="240">
        <v>2771.2685682000001</v>
      </c>
      <c r="AW7" s="240">
        <v>2775.1556251000002</v>
      </c>
      <c r="AX7" s="240">
        <v>2780.4423075</v>
      </c>
      <c r="AY7" s="240">
        <v>2790.2460246000001</v>
      </c>
      <c r="AZ7" s="240">
        <v>2795.9939014000001</v>
      </c>
      <c r="BA7" s="240">
        <v>2800.803347</v>
      </c>
      <c r="BB7" s="240">
        <v>2803.8426482999998</v>
      </c>
      <c r="BC7" s="240">
        <v>2807.3990162</v>
      </c>
      <c r="BD7" s="240">
        <v>2810.6407377</v>
      </c>
      <c r="BE7" s="333">
        <v>2812.5920000000001</v>
      </c>
      <c r="BF7" s="333">
        <v>2815.9360000000001</v>
      </c>
      <c r="BG7" s="333">
        <v>2819.6979999999999</v>
      </c>
      <c r="BH7" s="333">
        <v>2824.779</v>
      </c>
      <c r="BI7" s="333">
        <v>2828.7</v>
      </c>
      <c r="BJ7" s="333">
        <v>2832.3609999999999</v>
      </c>
      <c r="BK7" s="333">
        <v>2835.4229999999998</v>
      </c>
      <c r="BL7" s="333">
        <v>2838.8209999999999</v>
      </c>
      <c r="BM7" s="333">
        <v>2842.2159999999999</v>
      </c>
      <c r="BN7" s="333">
        <v>2845.8530000000001</v>
      </c>
      <c r="BO7" s="333">
        <v>2849.056</v>
      </c>
      <c r="BP7" s="333">
        <v>2852.07</v>
      </c>
      <c r="BQ7" s="333">
        <v>2854.6750000000002</v>
      </c>
      <c r="BR7" s="333">
        <v>2857.4780000000001</v>
      </c>
      <c r="BS7" s="333">
        <v>2860.259</v>
      </c>
      <c r="BT7" s="333">
        <v>2863.0169999999998</v>
      </c>
      <c r="BU7" s="333">
        <v>2865.752</v>
      </c>
      <c r="BV7" s="333">
        <v>2868.4650000000001</v>
      </c>
    </row>
    <row r="8" spans="1:74" ht="11.1" customHeight="1" x14ac:dyDescent="0.2">
      <c r="A8" s="148" t="s">
        <v>873</v>
      </c>
      <c r="B8" s="210" t="s">
        <v>558</v>
      </c>
      <c r="C8" s="240">
        <v>2372.3287359000001</v>
      </c>
      <c r="D8" s="240">
        <v>2372.8715268000001</v>
      </c>
      <c r="E8" s="240">
        <v>2375.8305350000001</v>
      </c>
      <c r="F8" s="240">
        <v>2386.5319896000001</v>
      </c>
      <c r="G8" s="240">
        <v>2390.3287607000002</v>
      </c>
      <c r="H8" s="240">
        <v>2392.5470773000002</v>
      </c>
      <c r="I8" s="240">
        <v>2390.8382928999999</v>
      </c>
      <c r="J8" s="240">
        <v>2391.6611853999998</v>
      </c>
      <c r="K8" s="240">
        <v>2392.6671083000001</v>
      </c>
      <c r="L8" s="240">
        <v>2395.6177948</v>
      </c>
      <c r="M8" s="240">
        <v>2395.6684786000001</v>
      </c>
      <c r="N8" s="240">
        <v>2394.5808929999998</v>
      </c>
      <c r="O8" s="240">
        <v>2386.7625631999999</v>
      </c>
      <c r="P8" s="240">
        <v>2387.5927947</v>
      </c>
      <c r="Q8" s="240">
        <v>2391.4791129</v>
      </c>
      <c r="R8" s="240">
        <v>2404.4279258000001</v>
      </c>
      <c r="S8" s="240">
        <v>2409.9216111999999</v>
      </c>
      <c r="T8" s="240">
        <v>2413.9665771</v>
      </c>
      <c r="U8" s="240">
        <v>2413.3715167999999</v>
      </c>
      <c r="V8" s="240">
        <v>2416.9125239999998</v>
      </c>
      <c r="W8" s="240">
        <v>2421.3982919999999</v>
      </c>
      <c r="X8" s="240">
        <v>2430.9793502000002</v>
      </c>
      <c r="Y8" s="240">
        <v>2434.2417424</v>
      </c>
      <c r="Z8" s="240">
        <v>2435.3359980999999</v>
      </c>
      <c r="AA8" s="240">
        <v>2429.3557572999998</v>
      </c>
      <c r="AB8" s="240">
        <v>2429.7935102000001</v>
      </c>
      <c r="AC8" s="240">
        <v>2431.7428964999999</v>
      </c>
      <c r="AD8" s="240">
        <v>2436.2847271999999</v>
      </c>
      <c r="AE8" s="240">
        <v>2440.4467725</v>
      </c>
      <c r="AF8" s="240">
        <v>2445.3098432000002</v>
      </c>
      <c r="AG8" s="240">
        <v>2453.3280362</v>
      </c>
      <c r="AH8" s="240">
        <v>2457.7525850000002</v>
      </c>
      <c r="AI8" s="240">
        <v>2461.0375863999998</v>
      </c>
      <c r="AJ8" s="240">
        <v>2459.8472200000001</v>
      </c>
      <c r="AK8" s="240">
        <v>2463.3549920999999</v>
      </c>
      <c r="AL8" s="240">
        <v>2468.2250822999999</v>
      </c>
      <c r="AM8" s="240">
        <v>2477.3006488000001</v>
      </c>
      <c r="AN8" s="240">
        <v>2482.7630063000001</v>
      </c>
      <c r="AO8" s="240">
        <v>2487.4553129999999</v>
      </c>
      <c r="AP8" s="240">
        <v>2488.3689718999999</v>
      </c>
      <c r="AQ8" s="240">
        <v>2493.7776251</v>
      </c>
      <c r="AR8" s="240">
        <v>2500.6726754000001</v>
      </c>
      <c r="AS8" s="240">
        <v>2513.4520131999998</v>
      </c>
      <c r="AT8" s="240">
        <v>2520.02144</v>
      </c>
      <c r="AU8" s="240">
        <v>2524.7788461</v>
      </c>
      <c r="AV8" s="240">
        <v>2524.3599214999999</v>
      </c>
      <c r="AW8" s="240">
        <v>2528.0165189999998</v>
      </c>
      <c r="AX8" s="240">
        <v>2532.3843284999998</v>
      </c>
      <c r="AY8" s="240">
        <v>2540.1159702999998</v>
      </c>
      <c r="AZ8" s="240">
        <v>2543.9167385000001</v>
      </c>
      <c r="BA8" s="240">
        <v>2546.4392535000002</v>
      </c>
      <c r="BB8" s="240">
        <v>2545.4690009000001</v>
      </c>
      <c r="BC8" s="240">
        <v>2547.0958949000001</v>
      </c>
      <c r="BD8" s="240">
        <v>2549.1054214000001</v>
      </c>
      <c r="BE8" s="333">
        <v>2551.4989999999998</v>
      </c>
      <c r="BF8" s="333">
        <v>2554.2730000000001</v>
      </c>
      <c r="BG8" s="333">
        <v>2557.4279999999999</v>
      </c>
      <c r="BH8" s="333">
        <v>2561.61</v>
      </c>
      <c r="BI8" s="333">
        <v>2565.0459999999998</v>
      </c>
      <c r="BJ8" s="333">
        <v>2568.3809999999999</v>
      </c>
      <c r="BK8" s="333">
        <v>2572.12</v>
      </c>
      <c r="BL8" s="333">
        <v>2574.873</v>
      </c>
      <c r="BM8" s="333">
        <v>2577.1460000000002</v>
      </c>
      <c r="BN8" s="333">
        <v>2578.585</v>
      </c>
      <c r="BO8" s="333">
        <v>2580.1619999999998</v>
      </c>
      <c r="BP8" s="333">
        <v>2581.5239999999999</v>
      </c>
      <c r="BQ8" s="333">
        <v>2582.116</v>
      </c>
      <c r="BR8" s="333">
        <v>2583.462</v>
      </c>
      <c r="BS8" s="333">
        <v>2585.0100000000002</v>
      </c>
      <c r="BT8" s="333">
        <v>2586.7570000000001</v>
      </c>
      <c r="BU8" s="333">
        <v>2588.7049999999999</v>
      </c>
      <c r="BV8" s="333">
        <v>2590.8539999999998</v>
      </c>
    </row>
    <row r="9" spans="1:74" ht="11.1" customHeight="1" x14ac:dyDescent="0.2">
      <c r="A9" s="148" t="s">
        <v>874</v>
      </c>
      <c r="B9" s="210" t="s">
        <v>559</v>
      </c>
      <c r="C9" s="240">
        <v>1121.1988220999999</v>
      </c>
      <c r="D9" s="240">
        <v>1121.0564942999999</v>
      </c>
      <c r="E9" s="240">
        <v>1121.72624</v>
      </c>
      <c r="F9" s="240">
        <v>1124.6807570999999</v>
      </c>
      <c r="G9" s="240">
        <v>1125.8701263999999</v>
      </c>
      <c r="H9" s="240">
        <v>1126.7670459000001</v>
      </c>
      <c r="I9" s="240">
        <v>1127.3588351999999</v>
      </c>
      <c r="J9" s="240">
        <v>1127.6803651</v>
      </c>
      <c r="K9" s="240">
        <v>1127.7189553999999</v>
      </c>
      <c r="L9" s="240">
        <v>1128.1482605000001</v>
      </c>
      <c r="M9" s="240">
        <v>1127.1157306</v>
      </c>
      <c r="N9" s="240">
        <v>1125.2950204000001</v>
      </c>
      <c r="O9" s="240">
        <v>1119.2954563000001</v>
      </c>
      <c r="P9" s="240">
        <v>1118.44139</v>
      </c>
      <c r="Q9" s="240">
        <v>1119.3421483</v>
      </c>
      <c r="R9" s="240">
        <v>1124.2686388</v>
      </c>
      <c r="S9" s="240">
        <v>1126.9758652999999</v>
      </c>
      <c r="T9" s="240">
        <v>1129.7347354999999</v>
      </c>
      <c r="U9" s="240">
        <v>1133.2135811000001</v>
      </c>
      <c r="V9" s="240">
        <v>1135.5744898999999</v>
      </c>
      <c r="W9" s="240">
        <v>1137.4857936000001</v>
      </c>
      <c r="X9" s="240">
        <v>1139.6860567000001</v>
      </c>
      <c r="Y9" s="240">
        <v>1140.144227</v>
      </c>
      <c r="Z9" s="240">
        <v>1139.5988689999999</v>
      </c>
      <c r="AA9" s="240">
        <v>1134.5729245</v>
      </c>
      <c r="AB9" s="240">
        <v>1134.6283033</v>
      </c>
      <c r="AC9" s="240">
        <v>1136.2879472</v>
      </c>
      <c r="AD9" s="240">
        <v>1143.5623568999999</v>
      </c>
      <c r="AE9" s="240">
        <v>1145.4226558</v>
      </c>
      <c r="AF9" s="240">
        <v>1145.8793444</v>
      </c>
      <c r="AG9" s="240">
        <v>1141.9950927</v>
      </c>
      <c r="AH9" s="240">
        <v>1141.8475584</v>
      </c>
      <c r="AI9" s="240">
        <v>1142.4994115</v>
      </c>
      <c r="AJ9" s="240">
        <v>1145.1557155999999</v>
      </c>
      <c r="AK9" s="240">
        <v>1146.5025456000001</v>
      </c>
      <c r="AL9" s="240">
        <v>1147.7449650000001</v>
      </c>
      <c r="AM9" s="240">
        <v>1146.5278346</v>
      </c>
      <c r="AN9" s="240">
        <v>1149.3277877</v>
      </c>
      <c r="AO9" s="240">
        <v>1153.789685</v>
      </c>
      <c r="AP9" s="240">
        <v>1164.1188727000001</v>
      </c>
      <c r="AQ9" s="240">
        <v>1168.7506484999999</v>
      </c>
      <c r="AR9" s="240">
        <v>1171.8903587</v>
      </c>
      <c r="AS9" s="240">
        <v>1171.7232517</v>
      </c>
      <c r="AT9" s="240">
        <v>1173.2398945</v>
      </c>
      <c r="AU9" s="240">
        <v>1174.6255354</v>
      </c>
      <c r="AV9" s="240">
        <v>1175.2162476999999</v>
      </c>
      <c r="AW9" s="240">
        <v>1176.8378299000001</v>
      </c>
      <c r="AX9" s="240">
        <v>1178.8263552999999</v>
      </c>
      <c r="AY9" s="240">
        <v>1182.3702241000001</v>
      </c>
      <c r="AZ9" s="240">
        <v>1184.2013357000001</v>
      </c>
      <c r="BA9" s="240">
        <v>1185.5080903999999</v>
      </c>
      <c r="BB9" s="240">
        <v>1185.3292973</v>
      </c>
      <c r="BC9" s="240">
        <v>1186.308231</v>
      </c>
      <c r="BD9" s="240">
        <v>1187.4837007000001</v>
      </c>
      <c r="BE9" s="333">
        <v>1189.0239999999999</v>
      </c>
      <c r="BF9" s="333">
        <v>1190.4659999999999</v>
      </c>
      <c r="BG9" s="333">
        <v>1191.979</v>
      </c>
      <c r="BH9" s="333">
        <v>1193.81</v>
      </c>
      <c r="BI9" s="333">
        <v>1195.2760000000001</v>
      </c>
      <c r="BJ9" s="333">
        <v>1196.626</v>
      </c>
      <c r="BK9" s="333">
        <v>1197.739</v>
      </c>
      <c r="BL9" s="333">
        <v>1198.944</v>
      </c>
      <c r="BM9" s="333">
        <v>1200.1220000000001</v>
      </c>
      <c r="BN9" s="333">
        <v>1201.124</v>
      </c>
      <c r="BO9" s="333">
        <v>1202.3579999999999</v>
      </c>
      <c r="BP9" s="333">
        <v>1203.675</v>
      </c>
      <c r="BQ9" s="333">
        <v>1205.22</v>
      </c>
      <c r="BR9" s="333">
        <v>1206.5940000000001</v>
      </c>
      <c r="BS9" s="333">
        <v>1207.943</v>
      </c>
      <c r="BT9" s="333">
        <v>1209.2670000000001</v>
      </c>
      <c r="BU9" s="333">
        <v>1210.5650000000001</v>
      </c>
      <c r="BV9" s="333">
        <v>1211.838</v>
      </c>
    </row>
    <row r="10" spans="1:74" ht="11.1" customHeight="1" x14ac:dyDescent="0.2">
      <c r="A10" s="148" t="s">
        <v>875</v>
      </c>
      <c r="B10" s="210" t="s">
        <v>560</v>
      </c>
      <c r="C10" s="240">
        <v>3022.0337079000001</v>
      </c>
      <c r="D10" s="240">
        <v>3031.4807688999999</v>
      </c>
      <c r="E10" s="240">
        <v>3041.8899458000001</v>
      </c>
      <c r="F10" s="240">
        <v>3058.1526788000001</v>
      </c>
      <c r="G10" s="240">
        <v>3066.8175073000002</v>
      </c>
      <c r="H10" s="240">
        <v>3072.7758715999998</v>
      </c>
      <c r="I10" s="240">
        <v>3072.0856294999999</v>
      </c>
      <c r="J10" s="240">
        <v>3075.5876718999998</v>
      </c>
      <c r="K10" s="240">
        <v>3079.3398566000001</v>
      </c>
      <c r="L10" s="240">
        <v>3084.1546798999998</v>
      </c>
      <c r="M10" s="240">
        <v>3087.7977771000001</v>
      </c>
      <c r="N10" s="240">
        <v>3091.0816444000002</v>
      </c>
      <c r="O10" s="240">
        <v>3090.9776115</v>
      </c>
      <c r="P10" s="240">
        <v>3095.8145218</v>
      </c>
      <c r="Q10" s="240">
        <v>3102.5637047999999</v>
      </c>
      <c r="R10" s="240">
        <v>3114.1976838999999</v>
      </c>
      <c r="S10" s="240">
        <v>3122.5420201000002</v>
      </c>
      <c r="T10" s="240">
        <v>3130.5692367000001</v>
      </c>
      <c r="U10" s="240">
        <v>3137.6991260999998</v>
      </c>
      <c r="V10" s="240">
        <v>3145.527259</v>
      </c>
      <c r="W10" s="240">
        <v>3153.4734278999999</v>
      </c>
      <c r="X10" s="240">
        <v>3163.3611961000001</v>
      </c>
      <c r="Y10" s="240">
        <v>3170.1757643000001</v>
      </c>
      <c r="Z10" s="240">
        <v>3175.7406959</v>
      </c>
      <c r="AA10" s="240">
        <v>3178.2978744000002</v>
      </c>
      <c r="AB10" s="240">
        <v>3182.6821203</v>
      </c>
      <c r="AC10" s="240">
        <v>3187.1353170000002</v>
      </c>
      <c r="AD10" s="240">
        <v>3190.2753901000001</v>
      </c>
      <c r="AE10" s="240">
        <v>3195.9030443000001</v>
      </c>
      <c r="AF10" s="240">
        <v>3202.6362051000001</v>
      </c>
      <c r="AG10" s="240">
        <v>3212.3390156</v>
      </c>
      <c r="AH10" s="240">
        <v>3219.8850822999998</v>
      </c>
      <c r="AI10" s="240">
        <v>3227.1385482999999</v>
      </c>
      <c r="AJ10" s="240">
        <v>3234.1250196999999</v>
      </c>
      <c r="AK10" s="240">
        <v>3240.7740795999998</v>
      </c>
      <c r="AL10" s="240">
        <v>3247.1113340000002</v>
      </c>
      <c r="AM10" s="240">
        <v>3251.4005977000002</v>
      </c>
      <c r="AN10" s="240">
        <v>3258.4163803000001</v>
      </c>
      <c r="AO10" s="240">
        <v>3266.4224964999999</v>
      </c>
      <c r="AP10" s="240">
        <v>3274.8608992999998</v>
      </c>
      <c r="AQ10" s="240">
        <v>3285.2662177000002</v>
      </c>
      <c r="AR10" s="240">
        <v>3297.0804048999998</v>
      </c>
      <c r="AS10" s="240">
        <v>3316.0868851999999</v>
      </c>
      <c r="AT10" s="240">
        <v>3326.3812415000002</v>
      </c>
      <c r="AU10" s="240">
        <v>3333.7468982</v>
      </c>
      <c r="AV10" s="240">
        <v>3332.2256809999999</v>
      </c>
      <c r="AW10" s="240">
        <v>3338.2025692000002</v>
      </c>
      <c r="AX10" s="240">
        <v>3345.7193883999998</v>
      </c>
      <c r="AY10" s="240">
        <v>3358.7250036999999</v>
      </c>
      <c r="AZ10" s="240">
        <v>3366.3600363999999</v>
      </c>
      <c r="BA10" s="240">
        <v>3372.5733513999999</v>
      </c>
      <c r="BB10" s="240">
        <v>3374.9665190999999</v>
      </c>
      <c r="BC10" s="240">
        <v>3380.135221</v>
      </c>
      <c r="BD10" s="240">
        <v>3385.6810274999998</v>
      </c>
      <c r="BE10" s="333">
        <v>3392.029</v>
      </c>
      <c r="BF10" s="333">
        <v>3398.01</v>
      </c>
      <c r="BG10" s="333">
        <v>3404.05</v>
      </c>
      <c r="BH10" s="333">
        <v>3410.2730000000001</v>
      </c>
      <c r="BI10" s="333">
        <v>3416.3339999999998</v>
      </c>
      <c r="BJ10" s="333">
        <v>3422.3589999999999</v>
      </c>
      <c r="BK10" s="333">
        <v>3428.4319999999998</v>
      </c>
      <c r="BL10" s="333">
        <v>3434.319</v>
      </c>
      <c r="BM10" s="333">
        <v>3440.1030000000001</v>
      </c>
      <c r="BN10" s="333">
        <v>3445.7849999999999</v>
      </c>
      <c r="BO10" s="333">
        <v>3451.3679999999999</v>
      </c>
      <c r="BP10" s="333">
        <v>3456.8519999999999</v>
      </c>
      <c r="BQ10" s="333">
        <v>3461.9749999999999</v>
      </c>
      <c r="BR10" s="333">
        <v>3467.453</v>
      </c>
      <c r="BS10" s="333">
        <v>3473.0259999999998</v>
      </c>
      <c r="BT10" s="333">
        <v>3478.6930000000002</v>
      </c>
      <c r="BU10" s="333">
        <v>3484.4549999999999</v>
      </c>
      <c r="BV10" s="333">
        <v>3490.3119999999999</v>
      </c>
    </row>
    <row r="11" spans="1:74" ht="11.1" customHeight="1" x14ac:dyDescent="0.2">
      <c r="A11" s="148" t="s">
        <v>876</v>
      </c>
      <c r="B11" s="210" t="s">
        <v>561</v>
      </c>
      <c r="C11" s="240">
        <v>770.72885778</v>
      </c>
      <c r="D11" s="240">
        <v>772.22380998000006</v>
      </c>
      <c r="E11" s="240">
        <v>774.65799579999998</v>
      </c>
      <c r="F11" s="240">
        <v>780.54141875000005</v>
      </c>
      <c r="G11" s="240">
        <v>782.97156920999998</v>
      </c>
      <c r="H11" s="240">
        <v>784.45845066000004</v>
      </c>
      <c r="I11" s="240">
        <v>784.18428630999995</v>
      </c>
      <c r="J11" s="240">
        <v>784.39796238999998</v>
      </c>
      <c r="K11" s="240">
        <v>784.28170207999995</v>
      </c>
      <c r="L11" s="240">
        <v>783.32812412999999</v>
      </c>
      <c r="M11" s="240">
        <v>782.93252699000004</v>
      </c>
      <c r="N11" s="240">
        <v>782.58752941</v>
      </c>
      <c r="O11" s="240">
        <v>781.44668565999996</v>
      </c>
      <c r="P11" s="240">
        <v>781.83772146000001</v>
      </c>
      <c r="Q11" s="240">
        <v>782.91419111000005</v>
      </c>
      <c r="R11" s="240">
        <v>785.8341676</v>
      </c>
      <c r="S11" s="240">
        <v>787.41295016000004</v>
      </c>
      <c r="T11" s="240">
        <v>788.80861179999999</v>
      </c>
      <c r="U11" s="240">
        <v>789.65177808999999</v>
      </c>
      <c r="V11" s="240">
        <v>790.95822871999997</v>
      </c>
      <c r="W11" s="240">
        <v>792.35858927000004</v>
      </c>
      <c r="X11" s="240">
        <v>794.20934507000004</v>
      </c>
      <c r="Y11" s="240">
        <v>795.53016143000002</v>
      </c>
      <c r="Z11" s="240">
        <v>796.67752370999995</v>
      </c>
      <c r="AA11" s="240">
        <v>797.37108114</v>
      </c>
      <c r="AB11" s="240">
        <v>798.38179828</v>
      </c>
      <c r="AC11" s="240">
        <v>799.42932439000003</v>
      </c>
      <c r="AD11" s="240">
        <v>800.48722582000005</v>
      </c>
      <c r="AE11" s="240">
        <v>801.62819506999995</v>
      </c>
      <c r="AF11" s="240">
        <v>802.82579852000003</v>
      </c>
      <c r="AG11" s="240">
        <v>803.92144567000003</v>
      </c>
      <c r="AH11" s="240">
        <v>805.35126035999997</v>
      </c>
      <c r="AI11" s="240">
        <v>806.95665211999994</v>
      </c>
      <c r="AJ11" s="240">
        <v>809.61012488999995</v>
      </c>
      <c r="AK11" s="240">
        <v>810.91229279000004</v>
      </c>
      <c r="AL11" s="240">
        <v>811.73565976999998</v>
      </c>
      <c r="AM11" s="240">
        <v>810.23393464000003</v>
      </c>
      <c r="AN11" s="240">
        <v>811.48441819000004</v>
      </c>
      <c r="AO11" s="240">
        <v>813.64081921000002</v>
      </c>
      <c r="AP11" s="240">
        <v>818.33444107000003</v>
      </c>
      <c r="AQ11" s="240">
        <v>821.07919951999997</v>
      </c>
      <c r="AR11" s="240">
        <v>823.50639794000006</v>
      </c>
      <c r="AS11" s="240">
        <v>825.64999924999995</v>
      </c>
      <c r="AT11" s="240">
        <v>827.41660536999996</v>
      </c>
      <c r="AU11" s="240">
        <v>828.84017924</v>
      </c>
      <c r="AV11" s="240">
        <v>829.17095172999996</v>
      </c>
      <c r="AW11" s="240">
        <v>830.47078794000004</v>
      </c>
      <c r="AX11" s="240">
        <v>831.98991876000002</v>
      </c>
      <c r="AY11" s="240">
        <v>834.43167052000001</v>
      </c>
      <c r="AZ11" s="240">
        <v>835.86189577000005</v>
      </c>
      <c r="BA11" s="240">
        <v>836.98392084</v>
      </c>
      <c r="BB11" s="240">
        <v>837.23875983000005</v>
      </c>
      <c r="BC11" s="240">
        <v>838.16362400000003</v>
      </c>
      <c r="BD11" s="240">
        <v>839.19952741999998</v>
      </c>
      <c r="BE11" s="333">
        <v>840.46950000000004</v>
      </c>
      <c r="BF11" s="333">
        <v>841.63520000000005</v>
      </c>
      <c r="BG11" s="333">
        <v>842.81970000000001</v>
      </c>
      <c r="BH11" s="333">
        <v>844.10900000000004</v>
      </c>
      <c r="BI11" s="333">
        <v>845.26639999999998</v>
      </c>
      <c r="BJ11" s="333">
        <v>846.37800000000004</v>
      </c>
      <c r="BK11" s="333">
        <v>847.4325</v>
      </c>
      <c r="BL11" s="333">
        <v>848.46079999999995</v>
      </c>
      <c r="BM11" s="333">
        <v>849.45159999999998</v>
      </c>
      <c r="BN11" s="333">
        <v>850.40129999999999</v>
      </c>
      <c r="BO11" s="333">
        <v>851.32</v>
      </c>
      <c r="BP11" s="333">
        <v>852.20399999999995</v>
      </c>
      <c r="BQ11" s="333">
        <v>852.94240000000002</v>
      </c>
      <c r="BR11" s="333">
        <v>853.84019999999998</v>
      </c>
      <c r="BS11" s="333">
        <v>854.78650000000005</v>
      </c>
      <c r="BT11" s="333">
        <v>855.78139999999996</v>
      </c>
      <c r="BU11" s="333">
        <v>856.82479999999998</v>
      </c>
      <c r="BV11" s="333">
        <v>857.91669999999999</v>
      </c>
    </row>
    <row r="12" spans="1:74" ht="11.1" customHeight="1" x14ac:dyDescent="0.2">
      <c r="A12" s="148" t="s">
        <v>877</v>
      </c>
      <c r="B12" s="210" t="s">
        <v>562</v>
      </c>
      <c r="C12" s="240">
        <v>2154.4508724000002</v>
      </c>
      <c r="D12" s="240">
        <v>2162.1231489000002</v>
      </c>
      <c r="E12" s="240">
        <v>2163.4565484</v>
      </c>
      <c r="F12" s="240">
        <v>2145.0564899999999</v>
      </c>
      <c r="G12" s="240">
        <v>2143.7580711999999</v>
      </c>
      <c r="H12" s="240">
        <v>2146.1667112</v>
      </c>
      <c r="I12" s="240">
        <v>2159.7386947</v>
      </c>
      <c r="J12" s="240">
        <v>2163.9692387</v>
      </c>
      <c r="K12" s="240">
        <v>2166.3146278999998</v>
      </c>
      <c r="L12" s="240">
        <v>2166.4327152000001</v>
      </c>
      <c r="M12" s="240">
        <v>2165.2644052000001</v>
      </c>
      <c r="N12" s="240">
        <v>2162.4675508</v>
      </c>
      <c r="O12" s="240">
        <v>2153.5668558000002</v>
      </c>
      <c r="P12" s="240">
        <v>2150.8693844999998</v>
      </c>
      <c r="Q12" s="240">
        <v>2149.8998409000001</v>
      </c>
      <c r="R12" s="240">
        <v>2153.1028918000002</v>
      </c>
      <c r="S12" s="240">
        <v>2153.7557032</v>
      </c>
      <c r="T12" s="240">
        <v>2154.3029419</v>
      </c>
      <c r="U12" s="240">
        <v>2154.3504928000002</v>
      </c>
      <c r="V12" s="240">
        <v>2154.9821728000002</v>
      </c>
      <c r="W12" s="240">
        <v>2155.8038664999999</v>
      </c>
      <c r="X12" s="240">
        <v>2155.9404715999999</v>
      </c>
      <c r="Y12" s="240">
        <v>2157.7985196999998</v>
      </c>
      <c r="Z12" s="240">
        <v>2160.5029083999998</v>
      </c>
      <c r="AA12" s="240">
        <v>2163.4101879</v>
      </c>
      <c r="AB12" s="240">
        <v>2168.2898449999998</v>
      </c>
      <c r="AC12" s="240">
        <v>2174.4984301</v>
      </c>
      <c r="AD12" s="240">
        <v>2185.2854486000001</v>
      </c>
      <c r="AE12" s="240">
        <v>2191.7147605</v>
      </c>
      <c r="AF12" s="240">
        <v>2197.0358713000001</v>
      </c>
      <c r="AG12" s="240">
        <v>2200.6509842999999</v>
      </c>
      <c r="AH12" s="240">
        <v>2204.2040401999998</v>
      </c>
      <c r="AI12" s="240">
        <v>2207.0972425</v>
      </c>
      <c r="AJ12" s="240">
        <v>2207.2890225000001</v>
      </c>
      <c r="AK12" s="240">
        <v>2210.3936938000002</v>
      </c>
      <c r="AL12" s="240">
        <v>2214.3696878999999</v>
      </c>
      <c r="AM12" s="240">
        <v>2219.0997851000002</v>
      </c>
      <c r="AN12" s="240">
        <v>2224.9063394</v>
      </c>
      <c r="AO12" s="240">
        <v>2231.6721309999998</v>
      </c>
      <c r="AP12" s="240">
        <v>2241.8763921999998</v>
      </c>
      <c r="AQ12" s="240">
        <v>2248.7012347</v>
      </c>
      <c r="AR12" s="240">
        <v>2254.6258905999998</v>
      </c>
      <c r="AS12" s="240">
        <v>2256.1409948999999</v>
      </c>
      <c r="AT12" s="240">
        <v>2262.8973013</v>
      </c>
      <c r="AU12" s="240">
        <v>2271.3854446999999</v>
      </c>
      <c r="AV12" s="240">
        <v>2285.7079905999999</v>
      </c>
      <c r="AW12" s="240">
        <v>2294.5828840999998</v>
      </c>
      <c r="AX12" s="240">
        <v>2302.1126906999998</v>
      </c>
      <c r="AY12" s="240">
        <v>2307.7661223</v>
      </c>
      <c r="AZ12" s="240">
        <v>2313.0042208999998</v>
      </c>
      <c r="BA12" s="240">
        <v>2317.2956986999998</v>
      </c>
      <c r="BB12" s="240">
        <v>2318.9494620999999</v>
      </c>
      <c r="BC12" s="240">
        <v>2322.6160181</v>
      </c>
      <c r="BD12" s="240">
        <v>2326.6042730999998</v>
      </c>
      <c r="BE12" s="333">
        <v>2331.1790000000001</v>
      </c>
      <c r="BF12" s="333">
        <v>2335.6120000000001</v>
      </c>
      <c r="BG12" s="333">
        <v>2340.1680000000001</v>
      </c>
      <c r="BH12" s="333">
        <v>2345.2579999999998</v>
      </c>
      <c r="BI12" s="333">
        <v>2349.752</v>
      </c>
      <c r="BJ12" s="333">
        <v>2354.06</v>
      </c>
      <c r="BK12" s="333">
        <v>2357.5500000000002</v>
      </c>
      <c r="BL12" s="333">
        <v>2361.9630000000002</v>
      </c>
      <c r="BM12" s="333">
        <v>2366.6669999999999</v>
      </c>
      <c r="BN12" s="333">
        <v>2372.1930000000002</v>
      </c>
      <c r="BO12" s="333">
        <v>2377.0770000000002</v>
      </c>
      <c r="BP12" s="333">
        <v>2381.8510000000001</v>
      </c>
      <c r="BQ12" s="333">
        <v>2386.7530000000002</v>
      </c>
      <c r="BR12" s="333">
        <v>2391.13</v>
      </c>
      <c r="BS12" s="333">
        <v>2395.2199999999998</v>
      </c>
      <c r="BT12" s="333">
        <v>2399.0230000000001</v>
      </c>
      <c r="BU12" s="333">
        <v>2402.538</v>
      </c>
      <c r="BV12" s="333">
        <v>2405.7660000000001</v>
      </c>
    </row>
    <row r="13" spans="1:74" ht="11.1" customHeight="1" x14ac:dyDescent="0.2">
      <c r="A13" s="148" t="s">
        <v>878</v>
      </c>
      <c r="B13" s="210" t="s">
        <v>563</v>
      </c>
      <c r="C13" s="240">
        <v>1105.2940967</v>
      </c>
      <c r="D13" s="240">
        <v>1108.3653618000001</v>
      </c>
      <c r="E13" s="240">
        <v>1110.9546061000001</v>
      </c>
      <c r="F13" s="240">
        <v>1112.7492285999999</v>
      </c>
      <c r="G13" s="240">
        <v>1114.608882</v>
      </c>
      <c r="H13" s="240">
        <v>1116.2209651999999</v>
      </c>
      <c r="I13" s="240">
        <v>1116.6539384</v>
      </c>
      <c r="J13" s="240">
        <v>1118.4695363999999</v>
      </c>
      <c r="K13" s="240">
        <v>1120.7362192000001</v>
      </c>
      <c r="L13" s="240">
        <v>1124.7020783999999</v>
      </c>
      <c r="M13" s="240">
        <v>1126.9348623000001</v>
      </c>
      <c r="N13" s="240">
        <v>1128.6826624</v>
      </c>
      <c r="O13" s="240">
        <v>1128.7117869000001</v>
      </c>
      <c r="P13" s="240">
        <v>1130.4148883</v>
      </c>
      <c r="Q13" s="240">
        <v>1132.5582749</v>
      </c>
      <c r="R13" s="240">
        <v>1134.9994856000001</v>
      </c>
      <c r="S13" s="240">
        <v>1138.1302880000001</v>
      </c>
      <c r="T13" s="240">
        <v>1141.8082211000001</v>
      </c>
      <c r="U13" s="240">
        <v>1148.2032652</v>
      </c>
      <c r="V13" s="240">
        <v>1151.3479746999999</v>
      </c>
      <c r="W13" s="240">
        <v>1153.4123299</v>
      </c>
      <c r="X13" s="240">
        <v>1152.6431301</v>
      </c>
      <c r="Y13" s="240">
        <v>1153.8616769</v>
      </c>
      <c r="Z13" s="240">
        <v>1155.3147696999999</v>
      </c>
      <c r="AA13" s="240">
        <v>1156.8512344999999</v>
      </c>
      <c r="AB13" s="240">
        <v>1158.8867997</v>
      </c>
      <c r="AC13" s="240">
        <v>1161.2702913999999</v>
      </c>
      <c r="AD13" s="240">
        <v>1163.4150001999999</v>
      </c>
      <c r="AE13" s="240">
        <v>1166.9343768000001</v>
      </c>
      <c r="AF13" s="240">
        <v>1171.2417118000001</v>
      </c>
      <c r="AG13" s="240">
        <v>1178.7430455000001</v>
      </c>
      <c r="AH13" s="240">
        <v>1182.8217674</v>
      </c>
      <c r="AI13" s="240">
        <v>1185.8839175999999</v>
      </c>
      <c r="AJ13" s="240">
        <v>1186.1685915</v>
      </c>
      <c r="AK13" s="240">
        <v>1188.5182771</v>
      </c>
      <c r="AL13" s="240">
        <v>1191.1720694999999</v>
      </c>
      <c r="AM13" s="240">
        <v>1194.0439415000001</v>
      </c>
      <c r="AN13" s="240">
        <v>1197.3704683000001</v>
      </c>
      <c r="AO13" s="240">
        <v>1201.0656226999999</v>
      </c>
      <c r="AP13" s="240">
        <v>1205.2470635</v>
      </c>
      <c r="AQ13" s="240">
        <v>1209.5912284999999</v>
      </c>
      <c r="AR13" s="240">
        <v>1214.2157768</v>
      </c>
      <c r="AS13" s="240">
        <v>1220.2660857000001</v>
      </c>
      <c r="AT13" s="240">
        <v>1224.5923674999999</v>
      </c>
      <c r="AU13" s="240">
        <v>1228.3399995</v>
      </c>
      <c r="AV13" s="240">
        <v>1230.5383291999999</v>
      </c>
      <c r="AW13" s="240">
        <v>1233.8566510999999</v>
      </c>
      <c r="AX13" s="240">
        <v>1237.3243124999999</v>
      </c>
      <c r="AY13" s="240">
        <v>1241.7849887</v>
      </c>
      <c r="AZ13" s="240">
        <v>1244.9185729999999</v>
      </c>
      <c r="BA13" s="240">
        <v>1247.5687406</v>
      </c>
      <c r="BB13" s="240">
        <v>1249.0362835999999</v>
      </c>
      <c r="BC13" s="240">
        <v>1251.2440237999999</v>
      </c>
      <c r="BD13" s="240">
        <v>1253.4927533</v>
      </c>
      <c r="BE13" s="333">
        <v>1255.7070000000001</v>
      </c>
      <c r="BF13" s="333">
        <v>1258.0940000000001</v>
      </c>
      <c r="BG13" s="333">
        <v>1260.579</v>
      </c>
      <c r="BH13" s="333">
        <v>1263.442</v>
      </c>
      <c r="BI13" s="333">
        <v>1265.9100000000001</v>
      </c>
      <c r="BJ13" s="333">
        <v>1268.2639999999999</v>
      </c>
      <c r="BK13" s="333">
        <v>1270.2929999999999</v>
      </c>
      <c r="BL13" s="333">
        <v>1272.578</v>
      </c>
      <c r="BM13" s="333">
        <v>1274.9069999999999</v>
      </c>
      <c r="BN13" s="333">
        <v>1277.3710000000001</v>
      </c>
      <c r="BO13" s="333">
        <v>1279.7239999999999</v>
      </c>
      <c r="BP13" s="333">
        <v>1282.0550000000001</v>
      </c>
      <c r="BQ13" s="333">
        <v>1284.403</v>
      </c>
      <c r="BR13" s="333">
        <v>1286.662</v>
      </c>
      <c r="BS13" s="333">
        <v>1288.8699999999999</v>
      </c>
      <c r="BT13" s="333">
        <v>1291.028</v>
      </c>
      <c r="BU13" s="333">
        <v>1293.135</v>
      </c>
      <c r="BV13" s="333">
        <v>1295.191</v>
      </c>
    </row>
    <row r="14" spans="1:74" ht="11.1" customHeight="1" x14ac:dyDescent="0.2">
      <c r="A14" s="148" t="s">
        <v>879</v>
      </c>
      <c r="B14" s="210" t="s">
        <v>564</v>
      </c>
      <c r="C14" s="240">
        <v>3173.9233792999999</v>
      </c>
      <c r="D14" s="240">
        <v>3193.3436440999999</v>
      </c>
      <c r="E14" s="240">
        <v>3211.2448703</v>
      </c>
      <c r="F14" s="240">
        <v>3231.7008255000001</v>
      </c>
      <c r="G14" s="240">
        <v>3243.5086489</v>
      </c>
      <c r="H14" s="240">
        <v>3250.7421079000001</v>
      </c>
      <c r="I14" s="240">
        <v>3247.0278941000001</v>
      </c>
      <c r="J14" s="240">
        <v>3249.8926061000002</v>
      </c>
      <c r="K14" s="240">
        <v>3252.9629352000002</v>
      </c>
      <c r="L14" s="240">
        <v>3250.8046654</v>
      </c>
      <c r="M14" s="240">
        <v>3258.361891</v>
      </c>
      <c r="N14" s="240">
        <v>3270.2003958999999</v>
      </c>
      <c r="O14" s="240">
        <v>3297.2000585999999</v>
      </c>
      <c r="P14" s="240">
        <v>3309.4412132000002</v>
      </c>
      <c r="Q14" s="240">
        <v>3317.8037382000002</v>
      </c>
      <c r="R14" s="240">
        <v>3315.0871415000001</v>
      </c>
      <c r="S14" s="240">
        <v>3321.0927765000001</v>
      </c>
      <c r="T14" s="240">
        <v>3328.6201510000001</v>
      </c>
      <c r="U14" s="240">
        <v>3340.1798929000001</v>
      </c>
      <c r="V14" s="240">
        <v>3348.8677756000002</v>
      </c>
      <c r="W14" s="240">
        <v>3357.1944269000001</v>
      </c>
      <c r="X14" s="240">
        <v>3364.0613017000001</v>
      </c>
      <c r="Y14" s="240">
        <v>3372.4893990999999</v>
      </c>
      <c r="Z14" s="240">
        <v>3381.3801739999999</v>
      </c>
      <c r="AA14" s="240">
        <v>3388.3091463000001</v>
      </c>
      <c r="AB14" s="240">
        <v>3399.9436363999998</v>
      </c>
      <c r="AC14" s="240">
        <v>3413.8591640999998</v>
      </c>
      <c r="AD14" s="240">
        <v>3436.0927431</v>
      </c>
      <c r="AE14" s="240">
        <v>3450.042586</v>
      </c>
      <c r="AF14" s="240">
        <v>3461.7457064</v>
      </c>
      <c r="AG14" s="240">
        <v>3465.6680157000001</v>
      </c>
      <c r="AH14" s="240">
        <v>3477.0282573999998</v>
      </c>
      <c r="AI14" s="240">
        <v>3490.2923431999998</v>
      </c>
      <c r="AJ14" s="240">
        <v>3512.1881453000001</v>
      </c>
      <c r="AK14" s="240">
        <v>3524.2140144999998</v>
      </c>
      <c r="AL14" s="240">
        <v>3533.0978232000002</v>
      </c>
      <c r="AM14" s="240">
        <v>3528.8662706999999</v>
      </c>
      <c r="AN14" s="240">
        <v>3538.9459341000002</v>
      </c>
      <c r="AO14" s="240">
        <v>3553.3635125000001</v>
      </c>
      <c r="AP14" s="240">
        <v>3583.3594775000001</v>
      </c>
      <c r="AQ14" s="240">
        <v>3598.0225325000001</v>
      </c>
      <c r="AR14" s="240">
        <v>3608.5931489</v>
      </c>
      <c r="AS14" s="240">
        <v>3609.5660766000001</v>
      </c>
      <c r="AT14" s="240">
        <v>3616.0807536000002</v>
      </c>
      <c r="AU14" s="240">
        <v>3622.6319297</v>
      </c>
      <c r="AV14" s="240">
        <v>3627.6248389000002</v>
      </c>
      <c r="AW14" s="240">
        <v>3635.4450876000001</v>
      </c>
      <c r="AX14" s="240">
        <v>3644.49791</v>
      </c>
      <c r="AY14" s="240">
        <v>3658.217482</v>
      </c>
      <c r="AZ14" s="240">
        <v>3667.1598193999998</v>
      </c>
      <c r="BA14" s="240">
        <v>3674.7590983</v>
      </c>
      <c r="BB14" s="240">
        <v>3678.5098254</v>
      </c>
      <c r="BC14" s="240">
        <v>3685.3021073</v>
      </c>
      <c r="BD14" s="240">
        <v>3692.6304507999998</v>
      </c>
      <c r="BE14" s="333">
        <v>3701.6010000000001</v>
      </c>
      <c r="BF14" s="333">
        <v>3709.172</v>
      </c>
      <c r="BG14" s="333">
        <v>3716.45</v>
      </c>
      <c r="BH14" s="333">
        <v>3723.4369999999999</v>
      </c>
      <c r="BI14" s="333">
        <v>3730.1260000000002</v>
      </c>
      <c r="BJ14" s="333">
        <v>3736.5189999999998</v>
      </c>
      <c r="BK14" s="333">
        <v>3742.5079999999998</v>
      </c>
      <c r="BL14" s="333">
        <v>3748.3910000000001</v>
      </c>
      <c r="BM14" s="333">
        <v>3754.0590000000002</v>
      </c>
      <c r="BN14" s="333">
        <v>3759.3110000000001</v>
      </c>
      <c r="BO14" s="333">
        <v>3764.7020000000002</v>
      </c>
      <c r="BP14" s="333">
        <v>3770.0309999999999</v>
      </c>
      <c r="BQ14" s="333">
        <v>3775.402</v>
      </c>
      <c r="BR14" s="333">
        <v>3780.529</v>
      </c>
      <c r="BS14" s="333">
        <v>3785.5149999999999</v>
      </c>
      <c r="BT14" s="333">
        <v>3790.36</v>
      </c>
      <c r="BU14" s="333">
        <v>3795.0650000000001</v>
      </c>
      <c r="BV14" s="333">
        <v>3799.63</v>
      </c>
    </row>
    <row r="15" spans="1:74" ht="11.1" customHeight="1" x14ac:dyDescent="0.2">
      <c r="A15" s="148"/>
      <c r="B15" s="168" t="s">
        <v>1203</v>
      </c>
      <c r="C15" s="245"/>
      <c r="D15" s="245"/>
      <c r="E15" s="245"/>
      <c r="F15" s="245"/>
      <c r="G15" s="245"/>
      <c r="H15" s="245"/>
      <c r="I15" s="245"/>
      <c r="J15" s="245"/>
      <c r="K15" s="245"/>
      <c r="L15" s="245"/>
      <c r="M15" s="245"/>
      <c r="N15" s="245"/>
      <c r="O15" s="245"/>
      <c r="P15" s="245"/>
      <c r="Q15" s="245"/>
      <c r="R15" s="245"/>
      <c r="S15" s="245"/>
      <c r="T15" s="245"/>
      <c r="U15" s="245"/>
      <c r="V15" s="245"/>
      <c r="W15" s="245"/>
      <c r="X15" s="245"/>
      <c r="Y15" s="245"/>
      <c r="Z15" s="245"/>
      <c r="AA15" s="245"/>
      <c r="AB15" s="245"/>
      <c r="AC15" s="245"/>
      <c r="AD15" s="245"/>
      <c r="AE15" s="245"/>
      <c r="AF15" s="245"/>
      <c r="AG15" s="245"/>
      <c r="AH15" s="245"/>
      <c r="AI15" s="245"/>
      <c r="AJ15" s="245"/>
      <c r="AK15" s="245"/>
      <c r="AL15" s="245"/>
      <c r="AM15" s="245"/>
      <c r="AN15" s="245"/>
      <c r="AO15" s="245"/>
      <c r="AP15" s="245"/>
      <c r="AQ15" s="245"/>
      <c r="AR15" s="245"/>
      <c r="AS15" s="245"/>
      <c r="AT15" s="245"/>
      <c r="AU15" s="245"/>
      <c r="AV15" s="245"/>
      <c r="AW15" s="245"/>
      <c r="AX15" s="245"/>
      <c r="AY15" s="245"/>
      <c r="AZ15" s="245"/>
      <c r="BA15" s="245"/>
      <c r="BB15" s="245"/>
      <c r="BC15" s="245"/>
      <c r="BD15" s="245"/>
      <c r="BE15" s="345"/>
      <c r="BF15" s="345"/>
      <c r="BG15" s="345"/>
      <c r="BH15" s="345"/>
      <c r="BI15" s="345"/>
      <c r="BJ15" s="345"/>
      <c r="BK15" s="345"/>
      <c r="BL15" s="345"/>
      <c r="BM15" s="345"/>
      <c r="BN15" s="345"/>
      <c r="BO15" s="345"/>
      <c r="BP15" s="345"/>
      <c r="BQ15" s="345"/>
      <c r="BR15" s="345"/>
      <c r="BS15" s="345"/>
      <c r="BT15" s="345"/>
      <c r="BU15" s="345"/>
      <c r="BV15" s="345"/>
    </row>
    <row r="16" spans="1:74" ht="11.1" customHeight="1" x14ac:dyDescent="0.2">
      <c r="A16" s="148" t="s">
        <v>880</v>
      </c>
      <c r="B16" s="210" t="s">
        <v>557</v>
      </c>
      <c r="C16" s="258">
        <v>98.769187715000001</v>
      </c>
      <c r="D16" s="258">
        <v>98.539359161999997</v>
      </c>
      <c r="E16" s="258">
        <v>98.376233909000007</v>
      </c>
      <c r="F16" s="258">
        <v>98.368126802000006</v>
      </c>
      <c r="G16" s="258">
        <v>98.272172019999999</v>
      </c>
      <c r="H16" s="258">
        <v>98.176684408</v>
      </c>
      <c r="I16" s="258">
        <v>98.172781237999999</v>
      </c>
      <c r="J16" s="258">
        <v>98.009890006999996</v>
      </c>
      <c r="K16" s="258">
        <v>97.779127989000003</v>
      </c>
      <c r="L16" s="258">
        <v>97.311899793999999</v>
      </c>
      <c r="M16" s="258">
        <v>97.071842743999994</v>
      </c>
      <c r="N16" s="258">
        <v>96.890361451000004</v>
      </c>
      <c r="O16" s="258">
        <v>96.887683197000001</v>
      </c>
      <c r="P16" s="258">
        <v>96.733182952000007</v>
      </c>
      <c r="Q16" s="258">
        <v>96.547088000000002</v>
      </c>
      <c r="R16" s="258">
        <v>96.163146237999996</v>
      </c>
      <c r="S16" s="258">
        <v>96.038550947000004</v>
      </c>
      <c r="T16" s="258">
        <v>96.007050024999998</v>
      </c>
      <c r="U16" s="258">
        <v>96.155760538999999</v>
      </c>
      <c r="V16" s="258">
        <v>96.245110553999993</v>
      </c>
      <c r="W16" s="258">
        <v>96.362217135999998</v>
      </c>
      <c r="X16" s="258">
        <v>96.518442012999998</v>
      </c>
      <c r="Y16" s="258">
        <v>96.682540435000007</v>
      </c>
      <c r="Z16" s="258">
        <v>96.865874130999998</v>
      </c>
      <c r="AA16" s="258">
        <v>97.085532164</v>
      </c>
      <c r="AB16" s="258">
        <v>97.294519606999998</v>
      </c>
      <c r="AC16" s="258">
        <v>97.509925523000007</v>
      </c>
      <c r="AD16" s="258">
        <v>97.895799491000005</v>
      </c>
      <c r="AE16" s="258">
        <v>98.001005172999996</v>
      </c>
      <c r="AF16" s="258">
        <v>97.989592146000007</v>
      </c>
      <c r="AG16" s="258">
        <v>97.496888749999997</v>
      </c>
      <c r="AH16" s="258">
        <v>97.525742050999995</v>
      </c>
      <c r="AI16" s="258">
        <v>97.711480389000002</v>
      </c>
      <c r="AJ16" s="258">
        <v>98.387910145000006</v>
      </c>
      <c r="AK16" s="258">
        <v>98.637063769999997</v>
      </c>
      <c r="AL16" s="258">
        <v>98.792747648000002</v>
      </c>
      <c r="AM16" s="258">
        <v>98.703107094000003</v>
      </c>
      <c r="AN16" s="258">
        <v>98.785742485</v>
      </c>
      <c r="AO16" s="258">
        <v>98.888799137999996</v>
      </c>
      <c r="AP16" s="258">
        <v>99.007488441999996</v>
      </c>
      <c r="AQ16" s="258">
        <v>99.154979077999997</v>
      </c>
      <c r="AR16" s="258">
        <v>99.326482432999995</v>
      </c>
      <c r="AS16" s="258">
        <v>99.672251887000002</v>
      </c>
      <c r="AT16" s="258">
        <v>99.779090647999993</v>
      </c>
      <c r="AU16" s="258">
        <v>99.797252095000005</v>
      </c>
      <c r="AV16" s="258">
        <v>99.766831347999997</v>
      </c>
      <c r="AW16" s="258">
        <v>99.577566826999998</v>
      </c>
      <c r="AX16" s="258">
        <v>99.269553650000006</v>
      </c>
      <c r="AY16" s="258">
        <v>98.567909904000004</v>
      </c>
      <c r="AZ16" s="258">
        <v>98.228560854999998</v>
      </c>
      <c r="BA16" s="258">
        <v>97.976624588000007</v>
      </c>
      <c r="BB16" s="258">
        <v>97.790938521000001</v>
      </c>
      <c r="BC16" s="258">
        <v>97.729699753999995</v>
      </c>
      <c r="BD16" s="258">
        <v>97.771745706000004</v>
      </c>
      <c r="BE16" s="346">
        <v>98.060839999999999</v>
      </c>
      <c r="BF16" s="346">
        <v>98.201629999999994</v>
      </c>
      <c r="BG16" s="346">
        <v>98.337890000000002</v>
      </c>
      <c r="BH16" s="346">
        <v>98.501509999999996</v>
      </c>
      <c r="BI16" s="346">
        <v>98.604780000000005</v>
      </c>
      <c r="BJ16" s="346">
        <v>98.679590000000005</v>
      </c>
      <c r="BK16" s="346">
        <v>98.713269999999994</v>
      </c>
      <c r="BL16" s="346">
        <v>98.740679999999998</v>
      </c>
      <c r="BM16" s="346">
        <v>98.749139999999997</v>
      </c>
      <c r="BN16" s="346">
        <v>98.682640000000006</v>
      </c>
      <c r="BO16" s="346">
        <v>98.6952</v>
      </c>
      <c r="BP16" s="346">
        <v>98.730829999999997</v>
      </c>
      <c r="BQ16" s="346">
        <v>98.828720000000004</v>
      </c>
      <c r="BR16" s="346">
        <v>98.881060000000005</v>
      </c>
      <c r="BS16" s="346">
        <v>98.927059999999997</v>
      </c>
      <c r="BT16" s="346">
        <v>98.966710000000006</v>
      </c>
      <c r="BU16" s="346">
        <v>99.000020000000006</v>
      </c>
      <c r="BV16" s="346">
        <v>99.026989999999998</v>
      </c>
    </row>
    <row r="17" spans="1:74" ht="11.1" customHeight="1" x14ac:dyDescent="0.2">
      <c r="A17" s="148" t="s">
        <v>881</v>
      </c>
      <c r="B17" s="210" t="s">
        <v>590</v>
      </c>
      <c r="C17" s="258">
        <v>99.347079015000006</v>
      </c>
      <c r="D17" s="258">
        <v>99.088360485999999</v>
      </c>
      <c r="E17" s="258">
        <v>98.888901520999994</v>
      </c>
      <c r="F17" s="258">
        <v>98.783252172999994</v>
      </c>
      <c r="G17" s="258">
        <v>98.676399795999998</v>
      </c>
      <c r="H17" s="258">
        <v>98.602894444</v>
      </c>
      <c r="I17" s="258">
        <v>98.737091582999994</v>
      </c>
      <c r="J17" s="258">
        <v>98.599513677999994</v>
      </c>
      <c r="K17" s="258">
        <v>98.364516194999993</v>
      </c>
      <c r="L17" s="258">
        <v>97.785076489999994</v>
      </c>
      <c r="M17" s="258">
        <v>97.540506836999995</v>
      </c>
      <c r="N17" s="258">
        <v>97.383784591999998</v>
      </c>
      <c r="O17" s="258">
        <v>97.522667080999994</v>
      </c>
      <c r="P17" s="258">
        <v>97.385821653999997</v>
      </c>
      <c r="Q17" s="258">
        <v>97.181005639000006</v>
      </c>
      <c r="R17" s="258">
        <v>96.686994068000004</v>
      </c>
      <c r="S17" s="258">
        <v>96.5121556</v>
      </c>
      <c r="T17" s="258">
        <v>96.435265267999995</v>
      </c>
      <c r="U17" s="258">
        <v>96.519232484</v>
      </c>
      <c r="V17" s="258">
        <v>96.591056365</v>
      </c>
      <c r="W17" s="258">
        <v>96.713646322000002</v>
      </c>
      <c r="X17" s="258">
        <v>96.969503183</v>
      </c>
      <c r="Y17" s="258">
        <v>97.131749675999998</v>
      </c>
      <c r="Z17" s="258">
        <v>97.282886626000007</v>
      </c>
      <c r="AA17" s="258">
        <v>97.375383815999996</v>
      </c>
      <c r="AB17" s="258">
        <v>97.539949343999993</v>
      </c>
      <c r="AC17" s="258">
        <v>97.729052994</v>
      </c>
      <c r="AD17" s="258">
        <v>98.176100511000001</v>
      </c>
      <c r="AE17" s="258">
        <v>98.239226092999999</v>
      </c>
      <c r="AF17" s="258">
        <v>98.151835487</v>
      </c>
      <c r="AG17" s="258">
        <v>97.456931728000001</v>
      </c>
      <c r="AH17" s="258">
        <v>97.411256468999994</v>
      </c>
      <c r="AI17" s="258">
        <v>97.557812745000007</v>
      </c>
      <c r="AJ17" s="258">
        <v>98.280882872000007</v>
      </c>
      <c r="AK17" s="258">
        <v>98.523690482999996</v>
      </c>
      <c r="AL17" s="258">
        <v>98.670517892999996</v>
      </c>
      <c r="AM17" s="258">
        <v>98.562112522000007</v>
      </c>
      <c r="AN17" s="258">
        <v>98.636418965999994</v>
      </c>
      <c r="AO17" s="258">
        <v>98.734184644999999</v>
      </c>
      <c r="AP17" s="258">
        <v>98.846585551000004</v>
      </c>
      <c r="AQ17" s="258">
        <v>98.997887703999993</v>
      </c>
      <c r="AR17" s="258">
        <v>99.179267095</v>
      </c>
      <c r="AS17" s="258">
        <v>99.503798736999997</v>
      </c>
      <c r="AT17" s="258">
        <v>99.660526348999994</v>
      </c>
      <c r="AU17" s="258">
        <v>99.762524943000003</v>
      </c>
      <c r="AV17" s="258">
        <v>99.955283983000001</v>
      </c>
      <c r="AW17" s="258">
        <v>99.838707440999997</v>
      </c>
      <c r="AX17" s="258">
        <v>99.558284779999994</v>
      </c>
      <c r="AY17" s="258">
        <v>98.777545149999995</v>
      </c>
      <c r="AZ17" s="258">
        <v>98.421783391999995</v>
      </c>
      <c r="BA17" s="258">
        <v>98.154528654000003</v>
      </c>
      <c r="BB17" s="258">
        <v>97.949011170999995</v>
      </c>
      <c r="BC17" s="258">
        <v>97.878847797000006</v>
      </c>
      <c r="BD17" s="258">
        <v>97.917268766000007</v>
      </c>
      <c r="BE17" s="346">
        <v>98.203869999999995</v>
      </c>
      <c r="BF17" s="346">
        <v>98.354759999999999</v>
      </c>
      <c r="BG17" s="346">
        <v>98.509550000000004</v>
      </c>
      <c r="BH17" s="346">
        <v>98.71011</v>
      </c>
      <c r="BI17" s="346">
        <v>98.841250000000002</v>
      </c>
      <c r="BJ17" s="346">
        <v>98.944860000000006</v>
      </c>
      <c r="BK17" s="346">
        <v>99.020989999999998</v>
      </c>
      <c r="BL17" s="346">
        <v>99.069479999999999</v>
      </c>
      <c r="BM17" s="346">
        <v>99.090389999999999</v>
      </c>
      <c r="BN17" s="346">
        <v>99.020210000000006</v>
      </c>
      <c r="BO17" s="346">
        <v>99.033590000000004</v>
      </c>
      <c r="BP17" s="346">
        <v>99.067030000000003</v>
      </c>
      <c r="BQ17" s="346">
        <v>99.158090000000001</v>
      </c>
      <c r="BR17" s="346">
        <v>99.203450000000004</v>
      </c>
      <c r="BS17" s="346">
        <v>99.240669999999994</v>
      </c>
      <c r="BT17" s="346">
        <v>99.269760000000005</v>
      </c>
      <c r="BU17" s="346">
        <v>99.290729999999996</v>
      </c>
      <c r="BV17" s="346">
        <v>99.303560000000004</v>
      </c>
    </row>
    <row r="18" spans="1:74" ht="11.1" customHeight="1" x14ac:dyDescent="0.2">
      <c r="A18" s="148" t="s">
        <v>882</v>
      </c>
      <c r="B18" s="210" t="s">
        <v>558</v>
      </c>
      <c r="C18" s="258">
        <v>104.60075472</v>
      </c>
      <c r="D18" s="258">
        <v>104.39940025999999</v>
      </c>
      <c r="E18" s="258">
        <v>104.25354498</v>
      </c>
      <c r="F18" s="258">
        <v>104.1635685</v>
      </c>
      <c r="G18" s="258">
        <v>104.12842689</v>
      </c>
      <c r="H18" s="258">
        <v>104.14849977</v>
      </c>
      <c r="I18" s="258">
        <v>104.43744076999999</v>
      </c>
      <c r="J18" s="258">
        <v>104.40770238</v>
      </c>
      <c r="K18" s="258">
        <v>104.27293822999999</v>
      </c>
      <c r="L18" s="258">
        <v>103.79418169</v>
      </c>
      <c r="M18" s="258">
        <v>103.62859100999999</v>
      </c>
      <c r="N18" s="258">
        <v>103.53719956</v>
      </c>
      <c r="O18" s="258">
        <v>103.68090272000001</v>
      </c>
      <c r="P18" s="258">
        <v>103.61723818</v>
      </c>
      <c r="Q18" s="258">
        <v>103.50710132</v>
      </c>
      <c r="R18" s="258">
        <v>103.16686616</v>
      </c>
      <c r="S18" s="258">
        <v>103.10150417</v>
      </c>
      <c r="T18" s="258">
        <v>103.12738935</v>
      </c>
      <c r="U18" s="258">
        <v>103.31152122</v>
      </c>
      <c r="V18" s="258">
        <v>103.46965111</v>
      </c>
      <c r="W18" s="258">
        <v>103.66877855</v>
      </c>
      <c r="X18" s="258">
        <v>103.96271401</v>
      </c>
      <c r="Y18" s="258">
        <v>104.20347864999999</v>
      </c>
      <c r="Z18" s="258">
        <v>104.44488298</v>
      </c>
      <c r="AA18" s="258">
        <v>104.66949022999999</v>
      </c>
      <c r="AB18" s="258">
        <v>104.92525146</v>
      </c>
      <c r="AC18" s="258">
        <v>105.19472992999999</v>
      </c>
      <c r="AD18" s="258">
        <v>105.69745079</v>
      </c>
      <c r="AE18" s="258">
        <v>105.82971986</v>
      </c>
      <c r="AF18" s="258">
        <v>105.8110623</v>
      </c>
      <c r="AG18" s="258">
        <v>105.12027761</v>
      </c>
      <c r="AH18" s="258">
        <v>105.19066718000001</v>
      </c>
      <c r="AI18" s="258">
        <v>105.50103048</v>
      </c>
      <c r="AJ18" s="258">
        <v>106.50986422</v>
      </c>
      <c r="AK18" s="258">
        <v>106.95630251</v>
      </c>
      <c r="AL18" s="258">
        <v>107.29884204</v>
      </c>
      <c r="AM18" s="258">
        <v>107.41447208</v>
      </c>
      <c r="AN18" s="258">
        <v>107.64147212</v>
      </c>
      <c r="AO18" s="258">
        <v>107.85683143</v>
      </c>
      <c r="AP18" s="258">
        <v>107.99632388000001</v>
      </c>
      <c r="AQ18" s="258">
        <v>108.23657133</v>
      </c>
      <c r="AR18" s="258">
        <v>108.51334765</v>
      </c>
      <c r="AS18" s="258">
        <v>108.99968114000001</v>
      </c>
      <c r="AT18" s="258">
        <v>109.21974396</v>
      </c>
      <c r="AU18" s="258">
        <v>109.34656443</v>
      </c>
      <c r="AV18" s="258">
        <v>109.42606834</v>
      </c>
      <c r="AW18" s="258">
        <v>109.33195972</v>
      </c>
      <c r="AX18" s="258">
        <v>109.11016437000001</v>
      </c>
      <c r="AY18" s="258">
        <v>108.55192142</v>
      </c>
      <c r="AZ18" s="258">
        <v>108.23132328</v>
      </c>
      <c r="BA18" s="258">
        <v>107.93960908</v>
      </c>
      <c r="BB18" s="258">
        <v>107.53677546999999</v>
      </c>
      <c r="BC18" s="258">
        <v>107.40783162</v>
      </c>
      <c r="BD18" s="258">
        <v>107.4127742</v>
      </c>
      <c r="BE18" s="346">
        <v>107.7034</v>
      </c>
      <c r="BF18" s="346">
        <v>107.8623</v>
      </c>
      <c r="BG18" s="346">
        <v>108.0412</v>
      </c>
      <c r="BH18" s="346">
        <v>108.288</v>
      </c>
      <c r="BI18" s="346">
        <v>108.4713</v>
      </c>
      <c r="BJ18" s="346">
        <v>108.6388</v>
      </c>
      <c r="BK18" s="346">
        <v>108.8387</v>
      </c>
      <c r="BL18" s="346">
        <v>108.93859999999999</v>
      </c>
      <c r="BM18" s="346">
        <v>108.9868</v>
      </c>
      <c r="BN18" s="346">
        <v>108.9101</v>
      </c>
      <c r="BO18" s="346">
        <v>108.90940000000001</v>
      </c>
      <c r="BP18" s="346">
        <v>108.9117</v>
      </c>
      <c r="BQ18" s="346">
        <v>108.8991</v>
      </c>
      <c r="BR18" s="346">
        <v>108.9209</v>
      </c>
      <c r="BS18" s="346">
        <v>108.95910000000001</v>
      </c>
      <c r="BT18" s="346">
        <v>109.01390000000001</v>
      </c>
      <c r="BU18" s="346">
        <v>109.0851</v>
      </c>
      <c r="BV18" s="346">
        <v>109.1728</v>
      </c>
    </row>
    <row r="19" spans="1:74" ht="11.1" customHeight="1" x14ac:dyDescent="0.2">
      <c r="A19" s="148" t="s">
        <v>883</v>
      </c>
      <c r="B19" s="210" t="s">
        <v>559</v>
      </c>
      <c r="C19" s="258">
        <v>102.77900206</v>
      </c>
      <c r="D19" s="258">
        <v>102.53852847</v>
      </c>
      <c r="E19" s="258">
        <v>102.31740951</v>
      </c>
      <c r="F19" s="258">
        <v>102.08014876999999</v>
      </c>
      <c r="G19" s="258">
        <v>101.92436141</v>
      </c>
      <c r="H19" s="258">
        <v>101.81455099</v>
      </c>
      <c r="I19" s="258">
        <v>101.89982763</v>
      </c>
      <c r="J19" s="258">
        <v>101.77013853</v>
      </c>
      <c r="K19" s="258">
        <v>101.57459378999999</v>
      </c>
      <c r="L19" s="258">
        <v>101.11071099999999</v>
      </c>
      <c r="M19" s="258">
        <v>100.9353168</v>
      </c>
      <c r="N19" s="258">
        <v>100.84592879</v>
      </c>
      <c r="O19" s="258">
        <v>101.06781273</v>
      </c>
      <c r="P19" s="258">
        <v>100.98148775</v>
      </c>
      <c r="Q19" s="258">
        <v>100.81221961999999</v>
      </c>
      <c r="R19" s="258">
        <v>100.29553048</v>
      </c>
      <c r="S19" s="258">
        <v>100.15873443</v>
      </c>
      <c r="T19" s="258">
        <v>100.13735363000001</v>
      </c>
      <c r="U19" s="258">
        <v>100.35008897</v>
      </c>
      <c r="V19" s="258">
        <v>100.47051297</v>
      </c>
      <c r="W19" s="258">
        <v>100.61732655</v>
      </c>
      <c r="X19" s="258">
        <v>100.8035642</v>
      </c>
      <c r="Y19" s="258">
        <v>100.99338102</v>
      </c>
      <c r="Z19" s="258">
        <v>101.19981152</v>
      </c>
      <c r="AA19" s="258">
        <v>101.39902456999999</v>
      </c>
      <c r="AB19" s="258">
        <v>101.65655577</v>
      </c>
      <c r="AC19" s="258">
        <v>101.94857399</v>
      </c>
      <c r="AD19" s="258">
        <v>102.51247401000001</v>
      </c>
      <c r="AE19" s="258">
        <v>102.6954202</v>
      </c>
      <c r="AF19" s="258">
        <v>102.73480734</v>
      </c>
      <c r="AG19" s="258">
        <v>102.18205700999999</v>
      </c>
      <c r="AH19" s="258">
        <v>102.27075986</v>
      </c>
      <c r="AI19" s="258">
        <v>102.55233747</v>
      </c>
      <c r="AJ19" s="258">
        <v>103.42228643999999</v>
      </c>
      <c r="AK19" s="258">
        <v>103.79299112</v>
      </c>
      <c r="AL19" s="258">
        <v>104.0599481</v>
      </c>
      <c r="AM19" s="258">
        <v>104.0603929</v>
      </c>
      <c r="AN19" s="258">
        <v>104.24192787</v>
      </c>
      <c r="AO19" s="258">
        <v>104.44178853</v>
      </c>
      <c r="AP19" s="258">
        <v>104.58472211</v>
      </c>
      <c r="AQ19" s="258">
        <v>104.87767371</v>
      </c>
      <c r="AR19" s="258">
        <v>105.24539058000001</v>
      </c>
      <c r="AS19" s="258">
        <v>105.91644608999999</v>
      </c>
      <c r="AT19" s="258">
        <v>106.26226344</v>
      </c>
      <c r="AU19" s="258">
        <v>106.511416</v>
      </c>
      <c r="AV19" s="258">
        <v>106.69250146</v>
      </c>
      <c r="AW19" s="258">
        <v>106.72687621999999</v>
      </c>
      <c r="AX19" s="258">
        <v>106.64313794</v>
      </c>
      <c r="AY19" s="258">
        <v>106.27110999</v>
      </c>
      <c r="AZ19" s="258">
        <v>106.07877812</v>
      </c>
      <c r="BA19" s="258">
        <v>105.89596568</v>
      </c>
      <c r="BB19" s="258">
        <v>105.58526743</v>
      </c>
      <c r="BC19" s="258">
        <v>105.52454779999999</v>
      </c>
      <c r="BD19" s="258">
        <v>105.57640155999999</v>
      </c>
      <c r="BE19" s="346">
        <v>105.8603</v>
      </c>
      <c r="BF19" s="346">
        <v>106.04770000000001</v>
      </c>
      <c r="BG19" s="346">
        <v>106.2581</v>
      </c>
      <c r="BH19" s="346">
        <v>106.5633</v>
      </c>
      <c r="BI19" s="346">
        <v>106.7657</v>
      </c>
      <c r="BJ19" s="346">
        <v>106.937</v>
      </c>
      <c r="BK19" s="346">
        <v>107.0802</v>
      </c>
      <c r="BL19" s="346">
        <v>107.1874</v>
      </c>
      <c r="BM19" s="346">
        <v>107.2615</v>
      </c>
      <c r="BN19" s="346">
        <v>107.23520000000001</v>
      </c>
      <c r="BO19" s="346">
        <v>107.29349999999999</v>
      </c>
      <c r="BP19" s="346">
        <v>107.3691</v>
      </c>
      <c r="BQ19" s="346">
        <v>107.47969999999999</v>
      </c>
      <c r="BR19" s="346">
        <v>107.57680000000001</v>
      </c>
      <c r="BS19" s="346">
        <v>107.6782</v>
      </c>
      <c r="BT19" s="346">
        <v>107.7838</v>
      </c>
      <c r="BU19" s="346">
        <v>107.8935</v>
      </c>
      <c r="BV19" s="346">
        <v>108.0074</v>
      </c>
    </row>
    <row r="20" spans="1:74" ht="11.1" customHeight="1" x14ac:dyDescent="0.2">
      <c r="A20" s="148" t="s">
        <v>884</v>
      </c>
      <c r="B20" s="210" t="s">
        <v>560</v>
      </c>
      <c r="C20" s="258">
        <v>103.46717722</v>
      </c>
      <c r="D20" s="258">
        <v>103.36791243</v>
      </c>
      <c r="E20" s="258">
        <v>103.33049525</v>
      </c>
      <c r="F20" s="258">
        <v>103.38360092000001</v>
      </c>
      <c r="G20" s="258">
        <v>103.44837253</v>
      </c>
      <c r="H20" s="258">
        <v>103.55348533</v>
      </c>
      <c r="I20" s="258">
        <v>103.83661145000001</v>
      </c>
      <c r="J20" s="258">
        <v>103.9191525</v>
      </c>
      <c r="K20" s="258">
        <v>103.93878060999999</v>
      </c>
      <c r="L20" s="258">
        <v>103.76880033</v>
      </c>
      <c r="M20" s="258">
        <v>103.75762417999999</v>
      </c>
      <c r="N20" s="258">
        <v>103.7785567</v>
      </c>
      <c r="O20" s="258">
        <v>103.94310978999999</v>
      </c>
      <c r="P20" s="258">
        <v>103.94462572</v>
      </c>
      <c r="Q20" s="258">
        <v>103.89461639</v>
      </c>
      <c r="R20" s="258">
        <v>103.577832</v>
      </c>
      <c r="S20" s="258">
        <v>103.58620952</v>
      </c>
      <c r="T20" s="258">
        <v>103.70449915</v>
      </c>
      <c r="U20" s="258">
        <v>104.04671893</v>
      </c>
      <c r="V20" s="258">
        <v>104.29931922999999</v>
      </c>
      <c r="W20" s="258">
        <v>104.57631807999999</v>
      </c>
      <c r="X20" s="258">
        <v>104.89118947</v>
      </c>
      <c r="Y20" s="258">
        <v>105.20687998</v>
      </c>
      <c r="Z20" s="258">
        <v>105.53686356</v>
      </c>
      <c r="AA20" s="258">
        <v>105.90517495</v>
      </c>
      <c r="AB20" s="258">
        <v>106.24571865999999</v>
      </c>
      <c r="AC20" s="258">
        <v>106.58252942999999</v>
      </c>
      <c r="AD20" s="258">
        <v>107.13626781000001</v>
      </c>
      <c r="AE20" s="258">
        <v>107.30011724000001</v>
      </c>
      <c r="AF20" s="258">
        <v>107.29473827</v>
      </c>
      <c r="AG20" s="258">
        <v>106.59169274</v>
      </c>
      <c r="AH20" s="258">
        <v>106.64418565</v>
      </c>
      <c r="AI20" s="258">
        <v>106.92377881</v>
      </c>
      <c r="AJ20" s="258">
        <v>107.86833641</v>
      </c>
      <c r="AK20" s="258">
        <v>108.27373193</v>
      </c>
      <c r="AL20" s="258">
        <v>108.57782957000001</v>
      </c>
      <c r="AM20" s="258">
        <v>108.61522347</v>
      </c>
      <c r="AN20" s="258">
        <v>108.84077972</v>
      </c>
      <c r="AO20" s="258">
        <v>109.08909247</v>
      </c>
      <c r="AP20" s="258">
        <v>109.35506959</v>
      </c>
      <c r="AQ20" s="258">
        <v>109.65271444</v>
      </c>
      <c r="AR20" s="258">
        <v>109.97693491</v>
      </c>
      <c r="AS20" s="258">
        <v>110.4957588</v>
      </c>
      <c r="AT20" s="258">
        <v>110.7471096</v>
      </c>
      <c r="AU20" s="258">
        <v>110.89901515</v>
      </c>
      <c r="AV20" s="258">
        <v>110.85748242</v>
      </c>
      <c r="AW20" s="258">
        <v>110.88099219</v>
      </c>
      <c r="AX20" s="258">
        <v>110.87555145</v>
      </c>
      <c r="AY20" s="258">
        <v>110.85406603</v>
      </c>
      <c r="AZ20" s="258">
        <v>110.7810449</v>
      </c>
      <c r="BA20" s="258">
        <v>110.66939388</v>
      </c>
      <c r="BB20" s="258">
        <v>110.32577091</v>
      </c>
      <c r="BC20" s="258">
        <v>110.28186667</v>
      </c>
      <c r="BD20" s="258">
        <v>110.3443391</v>
      </c>
      <c r="BE20" s="346">
        <v>110.64100000000001</v>
      </c>
      <c r="BF20" s="346">
        <v>110.82040000000001</v>
      </c>
      <c r="BG20" s="346">
        <v>111.0103</v>
      </c>
      <c r="BH20" s="346">
        <v>111.2706</v>
      </c>
      <c r="BI20" s="346">
        <v>111.4367</v>
      </c>
      <c r="BJ20" s="346">
        <v>111.5686</v>
      </c>
      <c r="BK20" s="346">
        <v>111.6572</v>
      </c>
      <c r="BL20" s="346">
        <v>111.7272</v>
      </c>
      <c r="BM20" s="346">
        <v>111.7697</v>
      </c>
      <c r="BN20" s="346">
        <v>111.72110000000001</v>
      </c>
      <c r="BO20" s="346">
        <v>111.75620000000001</v>
      </c>
      <c r="BP20" s="346">
        <v>111.8115</v>
      </c>
      <c r="BQ20" s="346">
        <v>111.91930000000001</v>
      </c>
      <c r="BR20" s="346">
        <v>111.9907</v>
      </c>
      <c r="BS20" s="346">
        <v>112.05800000000001</v>
      </c>
      <c r="BT20" s="346">
        <v>112.1212</v>
      </c>
      <c r="BU20" s="346">
        <v>112.18040000000001</v>
      </c>
      <c r="BV20" s="346">
        <v>112.2354</v>
      </c>
    </row>
    <row r="21" spans="1:74" ht="11.1" customHeight="1" x14ac:dyDescent="0.2">
      <c r="A21" s="148" t="s">
        <v>885</v>
      </c>
      <c r="B21" s="210" t="s">
        <v>561</v>
      </c>
      <c r="C21" s="258">
        <v>104.87235282</v>
      </c>
      <c r="D21" s="258">
        <v>104.74792666</v>
      </c>
      <c r="E21" s="258">
        <v>104.69535746</v>
      </c>
      <c r="F21" s="258">
        <v>104.7575758</v>
      </c>
      <c r="G21" s="258">
        <v>104.81652253</v>
      </c>
      <c r="H21" s="258">
        <v>104.91512822999999</v>
      </c>
      <c r="I21" s="258">
        <v>105.18004430000001</v>
      </c>
      <c r="J21" s="258">
        <v>105.26297945</v>
      </c>
      <c r="K21" s="258">
        <v>105.29058505</v>
      </c>
      <c r="L21" s="258">
        <v>105.0889413</v>
      </c>
      <c r="M21" s="258">
        <v>105.13632766000001</v>
      </c>
      <c r="N21" s="258">
        <v>105.25882430999999</v>
      </c>
      <c r="O21" s="258">
        <v>105.63265708</v>
      </c>
      <c r="P21" s="258">
        <v>105.77320499</v>
      </c>
      <c r="Q21" s="258">
        <v>105.85669384000001</v>
      </c>
      <c r="R21" s="258">
        <v>105.6877492</v>
      </c>
      <c r="S21" s="258">
        <v>105.80365076</v>
      </c>
      <c r="T21" s="258">
        <v>106.00902408</v>
      </c>
      <c r="U21" s="258">
        <v>106.44527572</v>
      </c>
      <c r="V21" s="258">
        <v>106.72353766000001</v>
      </c>
      <c r="W21" s="258">
        <v>106.98521645</v>
      </c>
      <c r="X21" s="258">
        <v>107.19205617999999</v>
      </c>
      <c r="Y21" s="258">
        <v>107.44926062</v>
      </c>
      <c r="Z21" s="258">
        <v>107.71857383</v>
      </c>
      <c r="AA21" s="258">
        <v>108.02176978999999</v>
      </c>
      <c r="AB21" s="258">
        <v>108.29897012000001</v>
      </c>
      <c r="AC21" s="258">
        <v>108.57194877000001</v>
      </c>
      <c r="AD21" s="258">
        <v>109.0668404</v>
      </c>
      <c r="AE21" s="258">
        <v>109.1617747</v>
      </c>
      <c r="AF21" s="258">
        <v>109.08288632</v>
      </c>
      <c r="AG21" s="258">
        <v>108.30855843000001</v>
      </c>
      <c r="AH21" s="258">
        <v>108.27323732000001</v>
      </c>
      <c r="AI21" s="258">
        <v>108.45530616000001</v>
      </c>
      <c r="AJ21" s="258">
        <v>109.28295862</v>
      </c>
      <c r="AK21" s="258">
        <v>109.57866211</v>
      </c>
      <c r="AL21" s="258">
        <v>109.77061028999999</v>
      </c>
      <c r="AM21" s="258">
        <v>109.70246193</v>
      </c>
      <c r="AN21" s="258">
        <v>109.80415542999999</v>
      </c>
      <c r="AO21" s="258">
        <v>109.91934955000001</v>
      </c>
      <c r="AP21" s="258">
        <v>109.97573536</v>
      </c>
      <c r="AQ21" s="258">
        <v>110.17216243</v>
      </c>
      <c r="AR21" s="258">
        <v>110.43632181</v>
      </c>
      <c r="AS21" s="258">
        <v>110.92401724</v>
      </c>
      <c r="AT21" s="258">
        <v>111.20678846</v>
      </c>
      <c r="AU21" s="258">
        <v>111.44043920999999</v>
      </c>
      <c r="AV21" s="258">
        <v>111.74471893</v>
      </c>
      <c r="AW21" s="258">
        <v>111.79031664</v>
      </c>
      <c r="AX21" s="258">
        <v>111.6969818</v>
      </c>
      <c r="AY21" s="258">
        <v>111.25706787</v>
      </c>
      <c r="AZ21" s="258">
        <v>111.04160280000001</v>
      </c>
      <c r="BA21" s="258">
        <v>110.84294005</v>
      </c>
      <c r="BB21" s="258">
        <v>110.52064821</v>
      </c>
      <c r="BC21" s="258">
        <v>110.46091368</v>
      </c>
      <c r="BD21" s="258">
        <v>110.52330506</v>
      </c>
      <c r="BE21" s="346">
        <v>110.8634</v>
      </c>
      <c r="BF21" s="346">
        <v>111.0534</v>
      </c>
      <c r="BG21" s="346">
        <v>111.2487</v>
      </c>
      <c r="BH21" s="346">
        <v>111.48779999999999</v>
      </c>
      <c r="BI21" s="346">
        <v>111.6653</v>
      </c>
      <c r="BJ21" s="346">
        <v>111.8197</v>
      </c>
      <c r="BK21" s="346">
        <v>111.9743</v>
      </c>
      <c r="BL21" s="346">
        <v>112.0645</v>
      </c>
      <c r="BM21" s="346">
        <v>112.1138</v>
      </c>
      <c r="BN21" s="346">
        <v>112.0425</v>
      </c>
      <c r="BO21" s="346">
        <v>112.0697</v>
      </c>
      <c r="BP21" s="346">
        <v>112.1159</v>
      </c>
      <c r="BQ21" s="346">
        <v>112.2002</v>
      </c>
      <c r="BR21" s="346">
        <v>112.2696</v>
      </c>
      <c r="BS21" s="346">
        <v>112.3434</v>
      </c>
      <c r="BT21" s="346">
        <v>112.42149999999999</v>
      </c>
      <c r="BU21" s="346">
        <v>112.50409999999999</v>
      </c>
      <c r="BV21" s="346">
        <v>112.59099999999999</v>
      </c>
    </row>
    <row r="22" spans="1:74" ht="11.1" customHeight="1" x14ac:dyDescent="0.2">
      <c r="A22" s="148" t="s">
        <v>886</v>
      </c>
      <c r="B22" s="210" t="s">
        <v>562</v>
      </c>
      <c r="C22" s="258">
        <v>102.66459571999999</v>
      </c>
      <c r="D22" s="258">
        <v>102.18372041000001</v>
      </c>
      <c r="E22" s="258">
        <v>101.63974847</v>
      </c>
      <c r="F22" s="258">
        <v>100.85681541</v>
      </c>
      <c r="G22" s="258">
        <v>100.31854857</v>
      </c>
      <c r="H22" s="258">
        <v>99.849083461999996</v>
      </c>
      <c r="I22" s="258">
        <v>99.631853508999995</v>
      </c>
      <c r="J22" s="258">
        <v>99.162416808000003</v>
      </c>
      <c r="K22" s="258">
        <v>98.624206776999998</v>
      </c>
      <c r="L22" s="258">
        <v>97.798650744</v>
      </c>
      <c r="M22" s="258">
        <v>97.286823557999995</v>
      </c>
      <c r="N22" s="258">
        <v>96.870152547999993</v>
      </c>
      <c r="O22" s="258">
        <v>96.750518698999997</v>
      </c>
      <c r="P22" s="258">
        <v>96.372749298000002</v>
      </c>
      <c r="Q22" s="258">
        <v>95.938725332000004</v>
      </c>
      <c r="R22" s="258">
        <v>95.197821230000002</v>
      </c>
      <c r="S22" s="258">
        <v>94.839257312000001</v>
      </c>
      <c r="T22" s="258">
        <v>94.612408005999995</v>
      </c>
      <c r="U22" s="258">
        <v>94.610896843999996</v>
      </c>
      <c r="V22" s="258">
        <v>94.577259115999993</v>
      </c>
      <c r="W22" s="258">
        <v>94.605118352000005</v>
      </c>
      <c r="X22" s="258">
        <v>94.713057563000007</v>
      </c>
      <c r="Y22" s="258">
        <v>94.849973473000006</v>
      </c>
      <c r="Z22" s="258">
        <v>95.034449089000006</v>
      </c>
      <c r="AA22" s="258">
        <v>95.260481417999998</v>
      </c>
      <c r="AB22" s="258">
        <v>95.544578697000006</v>
      </c>
      <c r="AC22" s="258">
        <v>95.880737929999995</v>
      </c>
      <c r="AD22" s="258">
        <v>96.521484697999995</v>
      </c>
      <c r="AE22" s="258">
        <v>96.772373654000006</v>
      </c>
      <c r="AF22" s="258">
        <v>96.885930377999998</v>
      </c>
      <c r="AG22" s="258">
        <v>96.451385478999995</v>
      </c>
      <c r="AH22" s="258">
        <v>96.598354784999998</v>
      </c>
      <c r="AI22" s="258">
        <v>96.916068902999996</v>
      </c>
      <c r="AJ22" s="258">
        <v>97.763162175000005</v>
      </c>
      <c r="AK22" s="258">
        <v>98.153390162999997</v>
      </c>
      <c r="AL22" s="258">
        <v>98.445387206999996</v>
      </c>
      <c r="AM22" s="258">
        <v>98.450664295999999</v>
      </c>
      <c r="AN22" s="258">
        <v>98.687566212999997</v>
      </c>
      <c r="AO22" s="258">
        <v>98.967603947000001</v>
      </c>
      <c r="AP22" s="258">
        <v>99.307376215999994</v>
      </c>
      <c r="AQ22" s="258">
        <v>99.661236541999997</v>
      </c>
      <c r="AR22" s="258">
        <v>100.04578364</v>
      </c>
      <c r="AS22" s="258">
        <v>100.58487040999999</v>
      </c>
      <c r="AT22" s="258">
        <v>100.9379014</v>
      </c>
      <c r="AU22" s="258">
        <v>101.22872949000001</v>
      </c>
      <c r="AV22" s="258">
        <v>101.42791742999999</v>
      </c>
      <c r="AW22" s="258">
        <v>101.61641769000001</v>
      </c>
      <c r="AX22" s="258">
        <v>101.764793</v>
      </c>
      <c r="AY22" s="258">
        <v>101.89760984</v>
      </c>
      <c r="AZ22" s="258">
        <v>101.94731040000001</v>
      </c>
      <c r="BA22" s="258">
        <v>101.93846117</v>
      </c>
      <c r="BB22" s="258">
        <v>101.65963431</v>
      </c>
      <c r="BC22" s="258">
        <v>101.69225634</v>
      </c>
      <c r="BD22" s="258">
        <v>101.82489944</v>
      </c>
      <c r="BE22" s="346">
        <v>102.18940000000001</v>
      </c>
      <c r="BF22" s="346">
        <v>102.42319999999999</v>
      </c>
      <c r="BG22" s="346">
        <v>102.65819999999999</v>
      </c>
      <c r="BH22" s="346">
        <v>102.9298</v>
      </c>
      <c r="BI22" s="346">
        <v>103.1404</v>
      </c>
      <c r="BJ22" s="346">
        <v>103.32550000000001</v>
      </c>
      <c r="BK22" s="346">
        <v>103.48650000000001</v>
      </c>
      <c r="BL22" s="346">
        <v>103.6195</v>
      </c>
      <c r="BM22" s="346">
        <v>103.7259</v>
      </c>
      <c r="BN22" s="346">
        <v>103.7473</v>
      </c>
      <c r="BO22" s="346">
        <v>103.84439999999999</v>
      </c>
      <c r="BP22" s="346">
        <v>103.9586</v>
      </c>
      <c r="BQ22" s="346">
        <v>104.1255</v>
      </c>
      <c r="BR22" s="346">
        <v>104.24769999999999</v>
      </c>
      <c r="BS22" s="346">
        <v>104.36069999999999</v>
      </c>
      <c r="BT22" s="346">
        <v>104.4644</v>
      </c>
      <c r="BU22" s="346">
        <v>104.55880000000001</v>
      </c>
      <c r="BV22" s="346">
        <v>104.64400000000001</v>
      </c>
    </row>
    <row r="23" spans="1:74" ht="11.1" customHeight="1" x14ac:dyDescent="0.2">
      <c r="A23" s="148" t="s">
        <v>887</v>
      </c>
      <c r="B23" s="210" t="s">
        <v>563</v>
      </c>
      <c r="C23" s="258">
        <v>103.93795329</v>
      </c>
      <c r="D23" s="258">
        <v>103.85012447</v>
      </c>
      <c r="E23" s="258">
        <v>103.81999887000001</v>
      </c>
      <c r="F23" s="258">
        <v>103.8699384</v>
      </c>
      <c r="G23" s="258">
        <v>103.93844781</v>
      </c>
      <c r="H23" s="258">
        <v>104.04788902</v>
      </c>
      <c r="I23" s="258">
        <v>104.33050616</v>
      </c>
      <c r="J23" s="258">
        <v>104.42262785</v>
      </c>
      <c r="K23" s="258">
        <v>104.45649822999999</v>
      </c>
      <c r="L23" s="258">
        <v>104.31492038</v>
      </c>
      <c r="M23" s="258">
        <v>104.32018583999999</v>
      </c>
      <c r="N23" s="258">
        <v>104.35509768</v>
      </c>
      <c r="O23" s="258">
        <v>104.56108003</v>
      </c>
      <c r="P23" s="258">
        <v>104.54921655</v>
      </c>
      <c r="Q23" s="258">
        <v>104.46093136</v>
      </c>
      <c r="R23" s="258">
        <v>104.02134193000001</v>
      </c>
      <c r="S23" s="258">
        <v>103.98637522999999</v>
      </c>
      <c r="T23" s="258">
        <v>104.08114873</v>
      </c>
      <c r="U23" s="258">
        <v>104.44672758</v>
      </c>
      <c r="V23" s="258">
        <v>104.69518259</v>
      </c>
      <c r="W23" s="258">
        <v>104.96757893</v>
      </c>
      <c r="X23" s="258">
        <v>105.22325632</v>
      </c>
      <c r="Y23" s="258">
        <v>105.57403050000001</v>
      </c>
      <c r="Z23" s="258">
        <v>105.9792412</v>
      </c>
      <c r="AA23" s="258">
        <v>106.50214912</v>
      </c>
      <c r="AB23" s="258">
        <v>106.96878732</v>
      </c>
      <c r="AC23" s="258">
        <v>107.44241651</v>
      </c>
      <c r="AD23" s="258">
        <v>108.08219667</v>
      </c>
      <c r="AE23" s="258">
        <v>108.45043784000001</v>
      </c>
      <c r="AF23" s="258">
        <v>108.70630001000001</v>
      </c>
      <c r="AG23" s="258">
        <v>108.46352213999999</v>
      </c>
      <c r="AH23" s="258">
        <v>108.78432207</v>
      </c>
      <c r="AI23" s="258">
        <v>109.28243877</v>
      </c>
      <c r="AJ23" s="258">
        <v>110.30214629</v>
      </c>
      <c r="AK23" s="258">
        <v>110.89669098</v>
      </c>
      <c r="AL23" s="258">
        <v>111.41034689999999</v>
      </c>
      <c r="AM23" s="258">
        <v>111.73708399</v>
      </c>
      <c r="AN23" s="258">
        <v>112.16848492</v>
      </c>
      <c r="AO23" s="258">
        <v>112.59851962</v>
      </c>
      <c r="AP23" s="258">
        <v>112.94496219</v>
      </c>
      <c r="AQ23" s="258">
        <v>113.43393389000001</v>
      </c>
      <c r="AR23" s="258">
        <v>113.98320882</v>
      </c>
      <c r="AS23" s="258">
        <v>114.78167759</v>
      </c>
      <c r="AT23" s="258">
        <v>115.30989098000001</v>
      </c>
      <c r="AU23" s="258">
        <v>115.75673961</v>
      </c>
      <c r="AV23" s="258">
        <v>116.22181878000001</v>
      </c>
      <c r="AW23" s="258">
        <v>116.43124143</v>
      </c>
      <c r="AX23" s="258">
        <v>116.48460285</v>
      </c>
      <c r="AY23" s="258">
        <v>116.19359941</v>
      </c>
      <c r="AZ23" s="258">
        <v>116.07606611</v>
      </c>
      <c r="BA23" s="258">
        <v>115.94369930000001</v>
      </c>
      <c r="BB23" s="258">
        <v>115.59994711</v>
      </c>
      <c r="BC23" s="258">
        <v>115.58532722</v>
      </c>
      <c r="BD23" s="258">
        <v>115.70328775999999</v>
      </c>
      <c r="BE23" s="346">
        <v>116.1105</v>
      </c>
      <c r="BF23" s="346">
        <v>116.37609999999999</v>
      </c>
      <c r="BG23" s="346">
        <v>116.6568</v>
      </c>
      <c r="BH23" s="346">
        <v>117.0243</v>
      </c>
      <c r="BI23" s="346">
        <v>117.2813</v>
      </c>
      <c r="BJ23" s="346">
        <v>117.4996</v>
      </c>
      <c r="BK23" s="346">
        <v>117.65089999999999</v>
      </c>
      <c r="BL23" s="346">
        <v>117.8129</v>
      </c>
      <c r="BM23" s="346">
        <v>117.9572</v>
      </c>
      <c r="BN23" s="346">
        <v>118.0444</v>
      </c>
      <c r="BO23" s="346">
        <v>118.1833</v>
      </c>
      <c r="BP23" s="346">
        <v>118.3343</v>
      </c>
      <c r="BQ23" s="346">
        <v>118.5269</v>
      </c>
      <c r="BR23" s="346">
        <v>118.6802</v>
      </c>
      <c r="BS23" s="346">
        <v>118.8237</v>
      </c>
      <c r="BT23" s="346">
        <v>118.9573</v>
      </c>
      <c r="BU23" s="346">
        <v>119.081</v>
      </c>
      <c r="BV23" s="346">
        <v>119.1948</v>
      </c>
    </row>
    <row r="24" spans="1:74" ht="11.1" customHeight="1" x14ac:dyDescent="0.2">
      <c r="A24" s="148" t="s">
        <v>888</v>
      </c>
      <c r="B24" s="210" t="s">
        <v>564</v>
      </c>
      <c r="C24" s="258">
        <v>103.02587171</v>
      </c>
      <c r="D24" s="258">
        <v>102.89252651</v>
      </c>
      <c r="E24" s="258">
        <v>102.81410851</v>
      </c>
      <c r="F24" s="258">
        <v>102.77995301</v>
      </c>
      <c r="G24" s="258">
        <v>102.81938792</v>
      </c>
      <c r="H24" s="258">
        <v>102.92174855</v>
      </c>
      <c r="I24" s="258">
        <v>103.36952884999999</v>
      </c>
      <c r="J24" s="258">
        <v>103.38587046000001</v>
      </c>
      <c r="K24" s="258">
        <v>103.25326731</v>
      </c>
      <c r="L24" s="258">
        <v>102.63637352000001</v>
      </c>
      <c r="M24" s="258">
        <v>102.4573903</v>
      </c>
      <c r="N24" s="258">
        <v>102.38097177</v>
      </c>
      <c r="O24" s="258">
        <v>102.63730463</v>
      </c>
      <c r="P24" s="258">
        <v>102.59337540999999</v>
      </c>
      <c r="Q24" s="258">
        <v>102.47937085</v>
      </c>
      <c r="R24" s="258">
        <v>102.11446981</v>
      </c>
      <c r="S24" s="258">
        <v>101.99593037</v>
      </c>
      <c r="T24" s="258">
        <v>101.94293141</v>
      </c>
      <c r="U24" s="258">
        <v>101.98381741</v>
      </c>
      <c r="V24" s="258">
        <v>102.04064107000001</v>
      </c>
      <c r="W24" s="258">
        <v>102.14174688</v>
      </c>
      <c r="X24" s="258">
        <v>102.35186209</v>
      </c>
      <c r="Y24" s="258">
        <v>102.49298671</v>
      </c>
      <c r="Z24" s="258">
        <v>102.62984802</v>
      </c>
      <c r="AA24" s="258">
        <v>102.72513135</v>
      </c>
      <c r="AB24" s="258">
        <v>102.88145202</v>
      </c>
      <c r="AC24" s="258">
        <v>103.06149536</v>
      </c>
      <c r="AD24" s="258">
        <v>103.4939873</v>
      </c>
      <c r="AE24" s="258">
        <v>103.54993156</v>
      </c>
      <c r="AF24" s="258">
        <v>103.45805405999999</v>
      </c>
      <c r="AG24" s="258">
        <v>102.71320009999999</v>
      </c>
      <c r="AH24" s="258">
        <v>102.70454512000001</v>
      </c>
      <c r="AI24" s="258">
        <v>102.92693439999999</v>
      </c>
      <c r="AJ24" s="258">
        <v>103.84374495</v>
      </c>
      <c r="AK24" s="258">
        <v>104.18069002</v>
      </c>
      <c r="AL24" s="258">
        <v>104.40114661</v>
      </c>
      <c r="AM24" s="258">
        <v>104.30599638</v>
      </c>
      <c r="AN24" s="258">
        <v>104.44281477</v>
      </c>
      <c r="AO24" s="258">
        <v>104.61248344000001</v>
      </c>
      <c r="AP24" s="258">
        <v>104.8504255</v>
      </c>
      <c r="AQ24" s="258">
        <v>105.05922738</v>
      </c>
      <c r="AR24" s="258">
        <v>105.2743122</v>
      </c>
      <c r="AS24" s="258">
        <v>105.49884024000001</v>
      </c>
      <c r="AT24" s="258">
        <v>105.72412072</v>
      </c>
      <c r="AU24" s="258">
        <v>105.95331392999999</v>
      </c>
      <c r="AV24" s="258">
        <v>106.32206616000001</v>
      </c>
      <c r="AW24" s="258">
        <v>106.45735012</v>
      </c>
      <c r="AX24" s="258">
        <v>106.49481208</v>
      </c>
      <c r="AY24" s="258">
        <v>106.33776602</v>
      </c>
      <c r="AZ24" s="258">
        <v>106.25209854000001</v>
      </c>
      <c r="BA24" s="258">
        <v>106.14112359000001</v>
      </c>
      <c r="BB24" s="258">
        <v>105.82842173</v>
      </c>
      <c r="BC24" s="258">
        <v>105.79914646</v>
      </c>
      <c r="BD24" s="258">
        <v>105.87687833</v>
      </c>
      <c r="BE24" s="346">
        <v>106.1891</v>
      </c>
      <c r="BF24" s="346">
        <v>106.3852</v>
      </c>
      <c r="BG24" s="346">
        <v>106.5928</v>
      </c>
      <c r="BH24" s="346">
        <v>106.8724</v>
      </c>
      <c r="BI24" s="346">
        <v>107.0573</v>
      </c>
      <c r="BJ24" s="346">
        <v>107.2081</v>
      </c>
      <c r="BK24" s="346">
        <v>107.3173</v>
      </c>
      <c r="BL24" s="346">
        <v>107.4055</v>
      </c>
      <c r="BM24" s="346">
        <v>107.46510000000001</v>
      </c>
      <c r="BN24" s="346">
        <v>107.41759999999999</v>
      </c>
      <c r="BO24" s="346">
        <v>107.4791</v>
      </c>
      <c r="BP24" s="346">
        <v>107.5712</v>
      </c>
      <c r="BQ24" s="346">
        <v>107.7456</v>
      </c>
      <c r="BR24" s="346">
        <v>107.8596</v>
      </c>
      <c r="BS24" s="346">
        <v>107.965</v>
      </c>
      <c r="BT24" s="346">
        <v>108.06180000000001</v>
      </c>
      <c r="BU24" s="346">
        <v>108.1502</v>
      </c>
      <c r="BV24" s="346">
        <v>108.2299</v>
      </c>
    </row>
    <row r="25" spans="1:74" ht="11.1" customHeight="1" x14ac:dyDescent="0.2">
      <c r="A25" s="148"/>
      <c r="B25" s="168" t="s">
        <v>1354</v>
      </c>
      <c r="C25" s="246"/>
      <c r="D25" s="246"/>
      <c r="E25" s="246"/>
      <c r="F25" s="246"/>
      <c r="G25" s="246"/>
      <c r="H25" s="246"/>
      <c r="I25" s="246"/>
      <c r="J25" s="246"/>
      <c r="K25" s="246"/>
      <c r="L25" s="246"/>
      <c r="M25" s="246"/>
      <c r="N25" s="246"/>
      <c r="O25" s="246"/>
      <c r="P25" s="246"/>
      <c r="Q25" s="246"/>
      <c r="R25" s="246"/>
      <c r="S25" s="246"/>
      <c r="T25" s="246"/>
      <c r="U25" s="246"/>
      <c r="V25" s="246"/>
      <c r="W25" s="246"/>
      <c r="X25" s="246"/>
      <c r="Y25" s="246"/>
      <c r="Z25" s="246"/>
      <c r="AA25" s="246"/>
      <c r="AB25" s="246"/>
      <c r="AC25" s="246"/>
      <c r="AD25" s="246"/>
      <c r="AE25" s="246"/>
      <c r="AF25" s="246"/>
      <c r="AG25" s="246"/>
      <c r="AH25" s="246"/>
      <c r="AI25" s="246"/>
      <c r="AJ25" s="246"/>
      <c r="AK25" s="246"/>
      <c r="AL25" s="246"/>
      <c r="AM25" s="246"/>
      <c r="AN25" s="246"/>
      <c r="AO25" s="246"/>
      <c r="AP25" s="246"/>
      <c r="AQ25" s="246"/>
      <c r="AR25" s="246"/>
      <c r="AS25" s="246"/>
      <c r="AT25" s="246"/>
      <c r="AU25" s="246"/>
      <c r="AV25" s="246"/>
      <c r="AW25" s="246"/>
      <c r="AX25" s="246"/>
      <c r="AY25" s="246"/>
      <c r="AZ25" s="246"/>
      <c r="BA25" s="246"/>
      <c r="BB25" s="246"/>
      <c r="BC25" s="246"/>
      <c r="BD25" s="246"/>
      <c r="BE25" s="347"/>
      <c r="BF25" s="347"/>
      <c r="BG25" s="347"/>
      <c r="BH25" s="347"/>
      <c r="BI25" s="347"/>
      <c r="BJ25" s="347"/>
      <c r="BK25" s="347"/>
      <c r="BL25" s="347"/>
      <c r="BM25" s="347"/>
      <c r="BN25" s="347"/>
      <c r="BO25" s="347"/>
      <c r="BP25" s="347"/>
      <c r="BQ25" s="347"/>
      <c r="BR25" s="347"/>
      <c r="BS25" s="347"/>
      <c r="BT25" s="347"/>
      <c r="BU25" s="347"/>
      <c r="BV25" s="347"/>
    </row>
    <row r="26" spans="1:74" ht="11.1" customHeight="1" x14ac:dyDescent="0.2">
      <c r="A26" s="148" t="s">
        <v>889</v>
      </c>
      <c r="B26" s="210" t="s">
        <v>557</v>
      </c>
      <c r="C26" s="240">
        <v>802.32082975000003</v>
      </c>
      <c r="D26" s="240">
        <v>805.57331159</v>
      </c>
      <c r="E26" s="240">
        <v>808.56045577999998</v>
      </c>
      <c r="F26" s="240">
        <v>811.62184754999998</v>
      </c>
      <c r="G26" s="240">
        <v>813.82362752999995</v>
      </c>
      <c r="H26" s="240">
        <v>815.50538094000001</v>
      </c>
      <c r="I26" s="240">
        <v>815.58491919000005</v>
      </c>
      <c r="J26" s="240">
        <v>817.03826090999996</v>
      </c>
      <c r="K26" s="240">
        <v>818.78321750999999</v>
      </c>
      <c r="L26" s="240">
        <v>822.00084841</v>
      </c>
      <c r="M26" s="240">
        <v>823.44324019999999</v>
      </c>
      <c r="N26" s="240">
        <v>824.29145230999995</v>
      </c>
      <c r="O26" s="240">
        <v>823.89404202000003</v>
      </c>
      <c r="P26" s="240">
        <v>824.04247681000004</v>
      </c>
      <c r="Q26" s="240">
        <v>824.08531397000002</v>
      </c>
      <c r="R26" s="240">
        <v>823.33452508000005</v>
      </c>
      <c r="S26" s="240">
        <v>823.68218826999998</v>
      </c>
      <c r="T26" s="240">
        <v>824.44027512000002</v>
      </c>
      <c r="U26" s="240">
        <v>826.57109462000005</v>
      </c>
      <c r="V26" s="240">
        <v>827.42829707999999</v>
      </c>
      <c r="W26" s="240">
        <v>827.97419146000004</v>
      </c>
      <c r="X26" s="240">
        <v>826.13437868999995</v>
      </c>
      <c r="Y26" s="240">
        <v>827.61345625000001</v>
      </c>
      <c r="Z26" s="240">
        <v>830.33702504999997</v>
      </c>
      <c r="AA26" s="240">
        <v>836.98680807000005</v>
      </c>
      <c r="AB26" s="240">
        <v>840.18806714000004</v>
      </c>
      <c r="AC26" s="240">
        <v>842.62252522999995</v>
      </c>
      <c r="AD26" s="240">
        <v>842.89820524000004</v>
      </c>
      <c r="AE26" s="240">
        <v>844.84304419</v>
      </c>
      <c r="AF26" s="240">
        <v>847.06506499</v>
      </c>
      <c r="AG26" s="240">
        <v>851.04956290999996</v>
      </c>
      <c r="AH26" s="240">
        <v>852.71197595000001</v>
      </c>
      <c r="AI26" s="240">
        <v>853.53759938999997</v>
      </c>
      <c r="AJ26" s="240">
        <v>851.16342353000005</v>
      </c>
      <c r="AK26" s="240">
        <v>852.08772503</v>
      </c>
      <c r="AL26" s="240">
        <v>853.94749418000004</v>
      </c>
      <c r="AM26" s="240">
        <v>859.57971635000001</v>
      </c>
      <c r="AN26" s="240">
        <v>861.18268180999996</v>
      </c>
      <c r="AO26" s="240">
        <v>861.59337592999998</v>
      </c>
      <c r="AP26" s="240">
        <v>858.03242855999997</v>
      </c>
      <c r="AQ26" s="240">
        <v>858.14310759</v>
      </c>
      <c r="AR26" s="240">
        <v>859.14604286999997</v>
      </c>
      <c r="AS26" s="240">
        <v>862.45166361999998</v>
      </c>
      <c r="AT26" s="240">
        <v>864.18128949000004</v>
      </c>
      <c r="AU26" s="240">
        <v>865.74534969000001</v>
      </c>
      <c r="AV26" s="240">
        <v>866.53354526999999</v>
      </c>
      <c r="AW26" s="240">
        <v>868.22419835999995</v>
      </c>
      <c r="AX26" s="240">
        <v>870.20701000999998</v>
      </c>
      <c r="AY26" s="240">
        <v>873.39429783000003</v>
      </c>
      <c r="AZ26" s="240">
        <v>875.27718838999999</v>
      </c>
      <c r="BA26" s="240">
        <v>876.76799931000005</v>
      </c>
      <c r="BB26" s="240">
        <v>877.21380261000002</v>
      </c>
      <c r="BC26" s="240">
        <v>878.41015021999999</v>
      </c>
      <c r="BD26" s="240">
        <v>879.70411416000002</v>
      </c>
      <c r="BE26" s="333">
        <v>881.24260000000004</v>
      </c>
      <c r="BF26" s="333">
        <v>882.62159999999994</v>
      </c>
      <c r="BG26" s="333">
        <v>883.98810000000003</v>
      </c>
      <c r="BH26" s="333">
        <v>885.21289999999999</v>
      </c>
      <c r="BI26" s="333">
        <v>886.65099999999995</v>
      </c>
      <c r="BJ26" s="333">
        <v>888.17319999999995</v>
      </c>
      <c r="BK26" s="333">
        <v>889.7586</v>
      </c>
      <c r="BL26" s="333">
        <v>891.46479999999997</v>
      </c>
      <c r="BM26" s="333">
        <v>893.27080000000001</v>
      </c>
      <c r="BN26" s="333">
        <v>895.43020000000001</v>
      </c>
      <c r="BO26" s="333">
        <v>897.24559999999997</v>
      </c>
      <c r="BP26" s="333">
        <v>898.97059999999999</v>
      </c>
      <c r="BQ26" s="333">
        <v>900.64649999999995</v>
      </c>
      <c r="BR26" s="333">
        <v>902.15970000000004</v>
      </c>
      <c r="BS26" s="333">
        <v>903.55169999999998</v>
      </c>
      <c r="BT26" s="333">
        <v>904.82219999999995</v>
      </c>
      <c r="BU26" s="333">
        <v>905.97149999999999</v>
      </c>
      <c r="BV26" s="333">
        <v>906.99940000000004</v>
      </c>
    </row>
    <row r="27" spans="1:74" ht="11.1" customHeight="1" x14ac:dyDescent="0.2">
      <c r="A27" s="148" t="s">
        <v>890</v>
      </c>
      <c r="B27" s="210" t="s">
        <v>590</v>
      </c>
      <c r="C27" s="240">
        <v>2050.7727399</v>
      </c>
      <c r="D27" s="240">
        <v>2058.9095424000002</v>
      </c>
      <c r="E27" s="240">
        <v>2066.7547273</v>
      </c>
      <c r="F27" s="240">
        <v>2074.8333797999999</v>
      </c>
      <c r="G27" s="240">
        <v>2081.7015154000001</v>
      </c>
      <c r="H27" s="240">
        <v>2087.8842195000002</v>
      </c>
      <c r="I27" s="240">
        <v>2095.5777323000002</v>
      </c>
      <c r="J27" s="240">
        <v>2098.7423929000001</v>
      </c>
      <c r="K27" s="240">
        <v>2099.5744417000001</v>
      </c>
      <c r="L27" s="240">
        <v>2091.4690847000002</v>
      </c>
      <c r="M27" s="240">
        <v>2092.5895051000002</v>
      </c>
      <c r="N27" s="240">
        <v>2096.3309089999998</v>
      </c>
      <c r="O27" s="240">
        <v>2109.9910871000002</v>
      </c>
      <c r="P27" s="240">
        <v>2113.5011150999999</v>
      </c>
      <c r="Q27" s="240">
        <v>2114.1587837000002</v>
      </c>
      <c r="R27" s="240">
        <v>2105.9690212999999</v>
      </c>
      <c r="S27" s="240">
        <v>2105.4182747999998</v>
      </c>
      <c r="T27" s="240">
        <v>2106.5114726000002</v>
      </c>
      <c r="U27" s="240">
        <v>2110.4766246999998</v>
      </c>
      <c r="V27" s="240">
        <v>2113.9367037000002</v>
      </c>
      <c r="W27" s="240">
        <v>2118.1197195999998</v>
      </c>
      <c r="X27" s="240">
        <v>2120.8462757000002</v>
      </c>
      <c r="Y27" s="240">
        <v>2128.1097129</v>
      </c>
      <c r="Z27" s="240">
        <v>2137.7306345000002</v>
      </c>
      <c r="AA27" s="240">
        <v>2155.8568401000002</v>
      </c>
      <c r="AB27" s="240">
        <v>2165.5818810000001</v>
      </c>
      <c r="AC27" s="240">
        <v>2173.0535567000002</v>
      </c>
      <c r="AD27" s="240">
        <v>2174.5397198999999</v>
      </c>
      <c r="AE27" s="240">
        <v>2180.3037758</v>
      </c>
      <c r="AF27" s="240">
        <v>2186.6135770000001</v>
      </c>
      <c r="AG27" s="240">
        <v>2194.1800392</v>
      </c>
      <c r="AH27" s="240">
        <v>2201.0481444000002</v>
      </c>
      <c r="AI27" s="240">
        <v>2207.9288081999998</v>
      </c>
      <c r="AJ27" s="240">
        <v>2217.6419921000002</v>
      </c>
      <c r="AK27" s="240">
        <v>2222.4328019</v>
      </c>
      <c r="AL27" s="240">
        <v>2225.1211990000002</v>
      </c>
      <c r="AM27" s="240">
        <v>2221.7743022999998</v>
      </c>
      <c r="AN27" s="240">
        <v>2223.2075352000002</v>
      </c>
      <c r="AO27" s="240">
        <v>2225.4880164000001</v>
      </c>
      <c r="AP27" s="240">
        <v>2229.2311734</v>
      </c>
      <c r="AQ27" s="240">
        <v>2232.7445806000001</v>
      </c>
      <c r="AR27" s="240">
        <v>2236.6436655000002</v>
      </c>
      <c r="AS27" s="240">
        <v>2242.3518095999998</v>
      </c>
      <c r="AT27" s="240">
        <v>2245.9547137999998</v>
      </c>
      <c r="AU27" s="240">
        <v>2248.8757596999999</v>
      </c>
      <c r="AV27" s="240">
        <v>2248.9366454999999</v>
      </c>
      <c r="AW27" s="240">
        <v>2252.1277009999999</v>
      </c>
      <c r="AX27" s="240">
        <v>2256.2706244999999</v>
      </c>
      <c r="AY27" s="240">
        <v>2263.5665125</v>
      </c>
      <c r="AZ27" s="240">
        <v>2267.9623495999999</v>
      </c>
      <c r="BA27" s="240">
        <v>2271.6592320999998</v>
      </c>
      <c r="BB27" s="240">
        <v>2273.4657342999999</v>
      </c>
      <c r="BC27" s="240">
        <v>2276.6582773999999</v>
      </c>
      <c r="BD27" s="240">
        <v>2280.0454355000002</v>
      </c>
      <c r="BE27" s="333">
        <v>2284.0970000000002</v>
      </c>
      <c r="BF27" s="333">
        <v>2287.5210000000002</v>
      </c>
      <c r="BG27" s="333">
        <v>2290.7869999999998</v>
      </c>
      <c r="BH27" s="333">
        <v>2293.3719999999998</v>
      </c>
      <c r="BI27" s="333">
        <v>2296.7139999999999</v>
      </c>
      <c r="BJ27" s="333">
        <v>2300.2890000000002</v>
      </c>
      <c r="BK27" s="333">
        <v>2304.1019999999999</v>
      </c>
      <c r="BL27" s="333">
        <v>2308.1410000000001</v>
      </c>
      <c r="BM27" s="333">
        <v>2312.41</v>
      </c>
      <c r="BN27" s="333">
        <v>2317.5329999999999</v>
      </c>
      <c r="BO27" s="333">
        <v>2321.7959999999998</v>
      </c>
      <c r="BP27" s="333">
        <v>2325.8229999999999</v>
      </c>
      <c r="BQ27" s="333">
        <v>2329.663</v>
      </c>
      <c r="BR27" s="333">
        <v>2333.1799999999998</v>
      </c>
      <c r="BS27" s="333">
        <v>2336.422</v>
      </c>
      <c r="BT27" s="333">
        <v>2339.3910000000001</v>
      </c>
      <c r="BU27" s="333">
        <v>2342.0859999999998</v>
      </c>
      <c r="BV27" s="333">
        <v>2344.5079999999998</v>
      </c>
    </row>
    <row r="28" spans="1:74" ht="11.1" customHeight="1" x14ac:dyDescent="0.2">
      <c r="A28" s="148" t="s">
        <v>891</v>
      </c>
      <c r="B28" s="210" t="s">
        <v>558</v>
      </c>
      <c r="C28" s="240">
        <v>2208.2697409000002</v>
      </c>
      <c r="D28" s="240">
        <v>2217.7225417</v>
      </c>
      <c r="E28" s="240">
        <v>2225.7333589999998</v>
      </c>
      <c r="F28" s="240">
        <v>2230.5284651000002</v>
      </c>
      <c r="G28" s="240">
        <v>2236.9856112000002</v>
      </c>
      <c r="H28" s="240">
        <v>2243.3310695</v>
      </c>
      <c r="I28" s="240">
        <v>2250.0024833000002</v>
      </c>
      <c r="J28" s="240">
        <v>2255.7963335999998</v>
      </c>
      <c r="K28" s="240">
        <v>2261.1502636</v>
      </c>
      <c r="L28" s="240">
        <v>2267.6673881000002</v>
      </c>
      <c r="M28" s="240">
        <v>2270.9391418</v>
      </c>
      <c r="N28" s="240">
        <v>2272.5686393999999</v>
      </c>
      <c r="O28" s="240">
        <v>2270.4100122</v>
      </c>
      <c r="P28" s="240">
        <v>2270.364399</v>
      </c>
      <c r="Q28" s="240">
        <v>2270.2859309999999</v>
      </c>
      <c r="R28" s="240">
        <v>2269.0315888</v>
      </c>
      <c r="S28" s="240">
        <v>2269.7446758999999</v>
      </c>
      <c r="T28" s="240">
        <v>2271.2821730000001</v>
      </c>
      <c r="U28" s="240">
        <v>2273.2935634999999</v>
      </c>
      <c r="V28" s="240">
        <v>2276.7427676000002</v>
      </c>
      <c r="W28" s="240">
        <v>2281.2792688</v>
      </c>
      <c r="X28" s="240">
        <v>2288.7213879000001</v>
      </c>
      <c r="Y28" s="240">
        <v>2294.0687428000001</v>
      </c>
      <c r="Z28" s="240">
        <v>2299.1396540999999</v>
      </c>
      <c r="AA28" s="240">
        <v>2304.8301013999999</v>
      </c>
      <c r="AB28" s="240">
        <v>2308.6761409999999</v>
      </c>
      <c r="AC28" s="240">
        <v>2311.5737525</v>
      </c>
      <c r="AD28" s="240">
        <v>2310.9369105000001</v>
      </c>
      <c r="AE28" s="240">
        <v>2313.8771846999998</v>
      </c>
      <c r="AF28" s="240">
        <v>2317.8085498</v>
      </c>
      <c r="AG28" s="240">
        <v>2325.5662089000002</v>
      </c>
      <c r="AH28" s="240">
        <v>2329.3533533999998</v>
      </c>
      <c r="AI28" s="240">
        <v>2332.0051864000002</v>
      </c>
      <c r="AJ28" s="240">
        <v>2330.2439978000002</v>
      </c>
      <c r="AK28" s="240">
        <v>2333.0834905000002</v>
      </c>
      <c r="AL28" s="240">
        <v>2337.2459543999998</v>
      </c>
      <c r="AM28" s="240">
        <v>2347.0396525000001</v>
      </c>
      <c r="AN28" s="240">
        <v>2350.6168615000001</v>
      </c>
      <c r="AO28" s="240">
        <v>2352.2858443999999</v>
      </c>
      <c r="AP28" s="240">
        <v>2346.8420624</v>
      </c>
      <c r="AQ28" s="240">
        <v>2348.5979972999999</v>
      </c>
      <c r="AR28" s="240">
        <v>2352.3491101999998</v>
      </c>
      <c r="AS28" s="240">
        <v>2361.0847465000002</v>
      </c>
      <c r="AT28" s="240">
        <v>2366.5842063</v>
      </c>
      <c r="AU28" s="240">
        <v>2371.8368352000002</v>
      </c>
      <c r="AV28" s="240">
        <v>2375.9490987999998</v>
      </c>
      <c r="AW28" s="240">
        <v>2381.3782160999999</v>
      </c>
      <c r="AX28" s="240">
        <v>2387.2306530000001</v>
      </c>
      <c r="AY28" s="240">
        <v>2395.8433335999998</v>
      </c>
      <c r="AZ28" s="240">
        <v>2400.7897164999999</v>
      </c>
      <c r="BA28" s="240">
        <v>2404.4067258</v>
      </c>
      <c r="BB28" s="240">
        <v>2404.3416903000002</v>
      </c>
      <c r="BC28" s="240">
        <v>2407.0644557999999</v>
      </c>
      <c r="BD28" s="240">
        <v>2410.2223512</v>
      </c>
      <c r="BE28" s="333">
        <v>2414.2339999999999</v>
      </c>
      <c r="BF28" s="333">
        <v>2417.9479999999999</v>
      </c>
      <c r="BG28" s="333">
        <v>2421.7840000000001</v>
      </c>
      <c r="BH28" s="333">
        <v>2425.5819999999999</v>
      </c>
      <c r="BI28" s="333">
        <v>2429.7800000000002</v>
      </c>
      <c r="BJ28" s="333">
        <v>2434.2170000000001</v>
      </c>
      <c r="BK28" s="333">
        <v>2439.09</v>
      </c>
      <c r="BL28" s="333">
        <v>2443.8620000000001</v>
      </c>
      <c r="BM28" s="333">
        <v>2448.7289999999998</v>
      </c>
      <c r="BN28" s="333">
        <v>2454.2809999999999</v>
      </c>
      <c r="BO28" s="333">
        <v>2458.8939999999998</v>
      </c>
      <c r="BP28" s="333">
        <v>2463.1579999999999</v>
      </c>
      <c r="BQ28" s="333">
        <v>2466.922</v>
      </c>
      <c r="BR28" s="333">
        <v>2470.6019999999999</v>
      </c>
      <c r="BS28" s="333">
        <v>2474.047</v>
      </c>
      <c r="BT28" s="333">
        <v>2477.2559999999999</v>
      </c>
      <c r="BU28" s="333">
        <v>2480.2310000000002</v>
      </c>
      <c r="BV28" s="333">
        <v>2482.9699999999998</v>
      </c>
    </row>
    <row r="29" spans="1:74" ht="11.1" customHeight="1" x14ac:dyDescent="0.2">
      <c r="A29" s="148" t="s">
        <v>892</v>
      </c>
      <c r="B29" s="210" t="s">
        <v>559</v>
      </c>
      <c r="C29" s="240">
        <v>1052.3768622</v>
      </c>
      <c r="D29" s="240">
        <v>1055.0742998999999</v>
      </c>
      <c r="E29" s="240">
        <v>1056.9166825</v>
      </c>
      <c r="F29" s="240">
        <v>1056.0536603</v>
      </c>
      <c r="G29" s="240">
        <v>1057.5736946</v>
      </c>
      <c r="H29" s="240">
        <v>1059.6264358000001</v>
      </c>
      <c r="I29" s="240">
        <v>1063.8299993000001</v>
      </c>
      <c r="J29" s="240">
        <v>1065.7345677999999</v>
      </c>
      <c r="K29" s="240">
        <v>1066.9582565999999</v>
      </c>
      <c r="L29" s="240">
        <v>1067.4326329999999</v>
      </c>
      <c r="M29" s="240">
        <v>1067.3458872000001</v>
      </c>
      <c r="N29" s="240">
        <v>1066.6295863</v>
      </c>
      <c r="O29" s="240">
        <v>1064.0105965</v>
      </c>
      <c r="P29" s="240">
        <v>1062.9900359999999</v>
      </c>
      <c r="Q29" s="240">
        <v>1062.2947707999999</v>
      </c>
      <c r="R29" s="240">
        <v>1061.5496192000001</v>
      </c>
      <c r="S29" s="240">
        <v>1061.7863311999999</v>
      </c>
      <c r="T29" s="240">
        <v>1062.629725</v>
      </c>
      <c r="U29" s="240">
        <v>1065.0310903</v>
      </c>
      <c r="V29" s="240">
        <v>1066.3743801999999</v>
      </c>
      <c r="W29" s="240">
        <v>1067.6108845000001</v>
      </c>
      <c r="X29" s="240">
        <v>1068.3657234</v>
      </c>
      <c r="Y29" s="240">
        <v>1069.6698160999999</v>
      </c>
      <c r="Z29" s="240">
        <v>1071.148283</v>
      </c>
      <c r="AA29" s="240">
        <v>1072.9334796000001</v>
      </c>
      <c r="AB29" s="240">
        <v>1074.6614279999999</v>
      </c>
      <c r="AC29" s="240">
        <v>1076.4644837000001</v>
      </c>
      <c r="AD29" s="240">
        <v>1079.3618297</v>
      </c>
      <c r="AE29" s="240">
        <v>1080.5507130999999</v>
      </c>
      <c r="AF29" s="240">
        <v>1081.0503166999999</v>
      </c>
      <c r="AG29" s="240">
        <v>1079.3653717</v>
      </c>
      <c r="AH29" s="240">
        <v>1079.6078675000001</v>
      </c>
      <c r="AI29" s="240">
        <v>1080.2825353999999</v>
      </c>
      <c r="AJ29" s="240">
        <v>1081.8131711999999</v>
      </c>
      <c r="AK29" s="240">
        <v>1083.0343359000001</v>
      </c>
      <c r="AL29" s="240">
        <v>1084.3698257000001</v>
      </c>
      <c r="AM29" s="240">
        <v>1085.3349404000001</v>
      </c>
      <c r="AN29" s="240">
        <v>1087.2626051</v>
      </c>
      <c r="AO29" s="240">
        <v>1089.6681197</v>
      </c>
      <c r="AP29" s="240">
        <v>1094.1886403000001</v>
      </c>
      <c r="AQ29" s="240">
        <v>1096.3219878</v>
      </c>
      <c r="AR29" s="240">
        <v>1097.7053182</v>
      </c>
      <c r="AS29" s="240">
        <v>1095.6606710999999</v>
      </c>
      <c r="AT29" s="240">
        <v>1097.5524376000001</v>
      </c>
      <c r="AU29" s="240">
        <v>1100.7026573999999</v>
      </c>
      <c r="AV29" s="240">
        <v>1108.1385909999999</v>
      </c>
      <c r="AW29" s="240">
        <v>1111.5352717000001</v>
      </c>
      <c r="AX29" s="240">
        <v>1113.9199601</v>
      </c>
      <c r="AY29" s="240">
        <v>1114.2824711000001</v>
      </c>
      <c r="AZ29" s="240">
        <v>1115.4008137999999</v>
      </c>
      <c r="BA29" s="240">
        <v>1116.2648032</v>
      </c>
      <c r="BB29" s="240">
        <v>1116.0097784</v>
      </c>
      <c r="BC29" s="240">
        <v>1117.0135567</v>
      </c>
      <c r="BD29" s="240">
        <v>1118.4114771</v>
      </c>
      <c r="BE29" s="333">
        <v>1120.654</v>
      </c>
      <c r="BF29" s="333">
        <v>1122.502</v>
      </c>
      <c r="BG29" s="333">
        <v>1124.4069999999999</v>
      </c>
      <c r="BH29" s="333">
        <v>1126.2</v>
      </c>
      <c r="BI29" s="333">
        <v>1128.3440000000001</v>
      </c>
      <c r="BJ29" s="333">
        <v>1130.67</v>
      </c>
      <c r="BK29" s="333">
        <v>1133.2070000000001</v>
      </c>
      <c r="BL29" s="333">
        <v>1135.876</v>
      </c>
      <c r="BM29" s="333">
        <v>1138.7049999999999</v>
      </c>
      <c r="BN29" s="333">
        <v>1142.03</v>
      </c>
      <c r="BO29" s="333">
        <v>1144.9280000000001</v>
      </c>
      <c r="BP29" s="333">
        <v>1147.7339999999999</v>
      </c>
      <c r="BQ29" s="333">
        <v>1150.4739999999999</v>
      </c>
      <c r="BR29" s="333">
        <v>1153.078</v>
      </c>
      <c r="BS29" s="333">
        <v>1155.57</v>
      </c>
      <c r="BT29" s="333">
        <v>1157.952</v>
      </c>
      <c r="BU29" s="333">
        <v>1160.2239999999999</v>
      </c>
      <c r="BV29" s="333">
        <v>1162.384</v>
      </c>
    </row>
    <row r="30" spans="1:74" ht="11.1" customHeight="1" x14ac:dyDescent="0.2">
      <c r="A30" s="148" t="s">
        <v>893</v>
      </c>
      <c r="B30" s="210" t="s">
        <v>560</v>
      </c>
      <c r="C30" s="240">
        <v>2819.7050680000002</v>
      </c>
      <c r="D30" s="240">
        <v>2835.9194815000001</v>
      </c>
      <c r="E30" s="240">
        <v>2849.1670657</v>
      </c>
      <c r="F30" s="240">
        <v>2856.4414695</v>
      </c>
      <c r="G30" s="240">
        <v>2866.0101583000001</v>
      </c>
      <c r="H30" s="240">
        <v>2874.8667810000002</v>
      </c>
      <c r="I30" s="240">
        <v>2883.4682953000001</v>
      </c>
      <c r="J30" s="240">
        <v>2890.5580676</v>
      </c>
      <c r="K30" s="240">
        <v>2896.5930555999998</v>
      </c>
      <c r="L30" s="240">
        <v>2899.3212465000001</v>
      </c>
      <c r="M30" s="240">
        <v>2904.9356754</v>
      </c>
      <c r="N30" s="240">
        <v>2911.1843294999999</v>
      </c>
      <c r="O30" s="240">
        <v>2921.2960646000001</v>
      </c>
      <c r="P30" s="240">
        <v>2926.3915271000001</v>
      </c>
      <c r="Q30" s="240">
        <v>2929.6995728000002</v>
      </c>
      <c r="R30" s="240">
        <v>2926.8795322999999</v>
      </c>
      <c r="S30" s="240">
        <v>2929.8682466</v>
      </c>
      <c r="T30" s="240">
        <v>2934.3250460999998</v>
      </c>
      <c r="U30" s="240">
        <v>2941.4371319000002</v>
      </c>
      <c r="V30" s="240">
        <v>2947.9397014000001</v>
      </c>
      <c r="W30" s="240">
        <v>2955.0199555999998</v>
      </c>
      <c r="X30" s="240">
        <v>2962.6454242999998</v>
      </c>
      <c r="Y30" s="240">
        <v>2970.9054004</v>
      </c>
      <c r="Z30" s="240">
        <v>2979.7674136999999</v>
      </c>
      <c r="AA30" s="240">
        <v>2992.2676354</v>
      </c>
      <c r="AB30" s="240">
        <v>3000.0565947999999</v>
      </c>
      <c r="AC30" s="240">
        <v>3006.1704629000001</v>
      </c>
      <c r="AD30" s="240">
        <v>3007.4686434999999</v>
      </c>
      <c r="AE30" s="240">
        <v>3012.5877765</v>
      </c>
      <c r="AF30" s="240">
        <v>3018.3872655999999</v>
      </c>
      <c r="AG30" s="240">
        <v>3026.1786539</v>
      </c>
      <c r="AH30" s="240">
        <v>3032.3551978999999</v>
      </c>
      <c r="AI30" s="240">
        <v>3038.2284405999999</v>
      </c>
      <c r="AJ30" s="240">
        <v>3042.9534328</v>
      </c>
      <c r="AK30" s="240">
        <v>3048.8537851000001</v>
      </c>
      <c r="AL30" s="240">
        <v>3055.0845482</v>
      </c>
      <c r="AM30" s="240">
        <v>3063.9603025000001</v>
      </c>
      <c r="AN30" s="240">
        <v>3069.1159518999998</v>
      </c>
      <c r="AO30" s="240">
        <v>3072.8660767000001</v>
      </c>
      <c r="AP30" s="240">
        <v>3069.6535435999999</v>
      </c>
      <c r="AQ30" s="240">
        <v>3074.7604694000001</v>
      </c>
      <c r="AR30" s="240">
        <v>3082.6297206999998</v>
      </c>
      <c r="AS30" s="240">
        <v>3098.8985606000001</v>
      </c>
      <c r="AT30" s="240">
        <v>3108.0645156</v>
      </c>
      <c r="AU30" s="240">
        <v>3115.7648487000001</v>
      </c>
      <c r="AV30" s="240">
        <v>3118.8508363000001</v>
      </c>
      <c r="AW30" s="240">
        <v>3125.9814686</v>
      </c>
      <c r="AX30" s="240">
        <v>3134.0080217999998</v>
      </c>
      <c r="AY30" s="240">
        <v>3145.6925697000001</v>
      </c>
      <c r="AZ30" s="240">
        <v>3153.4394096000001</v>
      </c>
      <c r="BA30" s="240">
        <v>3160.0106151</v>
      </c>
      <c r="BB30" s="240">
        <v>3163.0842745999998</v>
      </c>
      <c r="BC30" s="240">
        <v>3169.0456453000002</v>
      </c>
      <c r="BD30" s="240">
        <v>3175.5728156</v>
      </c>
      <c r="BE30" s="333">
        <v>3183.44</v>
      </c>
      <c r="BF30" s="333">
        <v>3190.518</v>
      </c>
      <c r="BG30" s="333">
        <v>3197.5819999999999</v>
      </c>
      <c r="BH30" s="333">
        <v>3204.239</v>
      </c>
      <c r="BI30" s="333">
        <v>3211.567</v>
      </c>
      <c r="BJ30" s="333">
        <v>3219.1759999999999</v>
      </c>
      <c r="BK30" s="333">
        <v>3226.8290000000002</v>
      </c>
      <c r="BL30" s="333">
        <v>3235.1729999999998</v>
      </c>
      <c r="BM30" s="333">
        <v>3243.9720000000002</v>
      </c>
      <c r="BN30" s="333">
        <v>3254.3519999999999</v>
      </c>
      <c r="BO30" s="333">
        <v>3263.2179999999998</v>
      </c>
      <c r="BP30" s="333">
        <v>3271.6959999999999</v>
      </c>
      <c r="BQ30" s="333">
        <v>3279.703</v>
      </c>
      <c r="BR30" s="333">
        <v>3287.4650000000001</v>
      </c>
      <c r="BS30" s="333">
        <v>3294.9</v>
      </c>
      <c r="BT30" s="333">
        <v>3302.0079999999998</v>
      </c>
      <c r="BU30" s="333">
        <v>3308.7890000000002</v>
      </c>
      <c r="BV30" s="333">
        <v>3315.2420000000002</v>
      </c>
    </row>
    <row r="31" spans="1:74" ht="11.1" customHeight="1" x14ac:dyDescent="0.2">
      <c r="A31" s="148" t="s">
        <v>894</v>
      </c>
      <c r="B31" s="210" t="s">
        <v>561</v>
      </c>
      <c r="C31" s="240">
        <v>810.43191625999998</v>
      </c>
      <c r="D31" s="240">
        <v>813.28802751000001</v>
      </c>
      <c r="E31" s="240">
        <v>815.83512659999997</v>
      </c>
      <c r="F31" s="240">
        <v>817.93597004000003</v>
      </c>
      <c r="G31" s="240">
        <v>819.9679774</v>
      </c>
      <c r="H31" s="240">
        <v>821.79390520000004</v>
      </c>
      <c r="I31" s="240">
        <v>823.47502607000001</v>
      </c>
      <c r="J31" s="240">
        <v>824.84284027000001</v>
      </c>
      <c r="K31" s="240">
        <v>825.95862043</v>
      </c>
      <c r="L31" s="240">
        <v>826.31081530999995</v>
      </c>
      <c r="M31" s="240">
        <v>827.30619084</v>
      </c>
      <c r="N31" s="240">
        <v>828.43319575999999</v>
      </c>
      <c r="O31" s="240">
        <v>830.51958141</v>
      </c>
      <c r="P31" s="240">
        <v>831.28903162999995</v>
      </c>
      <c r="Q31" s="240">
        <v>831.56929776000004</v>
      </c>
      <c r="R31" s="240">
        <v>829.98655263000001</v>
      </c>
      <c r="S31" s="240">
        <v>830.31882092000001</v>
      </c>
      <c r="T31" s="240">
        <v>831.19227548000003</v>
      </c>
      <c r="U31" s="240">
        <v>833.27564165000001</v>
      </c>
      <c r="V31" s="240">
        <v>834.72992472999999</v>
      </c>
      <c r="W31" s="240">
        <v>836.22385006000002</v>
      </c>
      <c r="X31" s="240">
        <v>837.36882361999994</v>
      </c>
      <c r="Y31" s="240">
        <v>839.23347898999998</v>
      </c>
      <c r="Z31" s="240">
        <v>841.42922212999997</v>
      </c>
      <c r="AA31" s="240">
        <v>845.05608572000006</v>
      </c>
      <c r="AB31" s="240">
        <v>847.08897991000003</v>
      </c>
      <c r="AC31" s="240">
        <v>848.62793738000005</v>
      </c>
      <c r="AD31" s="240">
        <v>848.94122265999999</v>
      </c>
      <c r="AE31" s="240">
        <v>850.04110829000001</v>
      </c>
      <c r="AF31" s="240">
        <v>851.19585878999999</v>
      </c>
      <c r="AG31" s="240">
        <v>852.61607087000004</v>
      </c>
      <c r="AH31" s="240">
        <v>853.72260359999996</v>
      </c>
      <c r="AI31" s="240">
        <v>854.72605367999995</v>
      </c>
      <c r="AJ31" s="240">
        <v>855.23051585999997</v>
      </c>
      <c r="AK31" s="240">
        <v>856.32472958000005</v>
      </c>
      <c r="AL31" s="240">
        <v>857.61278961000005</v>
      </c>
      <c r="AM31" s="240">
        <v>859.51015843000005</v>
      </c>
      <c r="AN31" s="240">
        <v>860.87431416000004</v>
      </c>
      <c r="AO31" s="240">
        <v>862.12071932000003</v>
      </c>
      <c r="AP31" s="240">
        <v>862.79613472000005</v>
      </c>
      <c r="AQ31" s="240">
        <v>864.14696807999997</v>
      </c>
      <c r="AR31" s="240">
        <v>865.71998025000005</v>
      </c>
      <c r="AS31" s="240">
        <v>867.90359608999995</v>
      </c>
      <c r="AT31" s="240">
        <v>869.62964718000001</v>
      </c>
      <c r="AU31" s="240">
        <v>871.28655842000001</v>
      </c>
      <c r="AV31" s="240">
        <v>872.33844744999999</v>
      </c>
      <c r="AW31" s="240">
        <v>874.25899071000003</v>
      </c>
      <c r="AX31" s="240">
        <v>876.51230584999996</v>
      </c>
      <c r="AY31" s="240">
        <v>880.30006662999995</v>
      </c>
      <c r="AZ31" s="240">
        <v>882.31767022999998</v>
      </c>
      <c r="BA31" s="240">
        <v>883.76679038999998</v>
      </c>
      <c r="BB31" s="240">
        <v>883.69686772</v>
      </c>
      <c r="BC31" s="240">
        <v>884.72194056000001</v>
      </c>
      <c r="BD31" s="240">
        <v>885.89144950000002</v>
      </c>
      <c r="BE31" s="333">
        <v>887.42340000000002</v>
      </c>
      <c r="BF31" s="333">
        <v>888.7183</v>
      </c>
      <c r="BG31" s="333">
        <v>889.9941</v>
      </c>
      <c r="BH31" s="333">
        <v>890.99749999999995</v>
      </c>
      <c r="BI31" s="333">
        <v>892.42529999999999</v>
      </c>
      <c r="BJ31" s="333">
        <v>894.02409999999998</v>
      </c>
      <c r="BK31" s="333">
        <v>895.95349999999996</v>
      </c>
      <c r="BL31" s="333">
        <v>897.77470000000005</v>
      </c>
      <c r="BM31" s="333">
        <v>899.64710000000002</v>
      </c>
      <c r="BN31" s="333">
        <v>901.78390000000002</v>
      </c>
      <c r="BO31" s="333">
        <v>903.5992</v>
      </c>
      <c r="BP31" s="333">
        <v>905.30600000000004</v>
      </c>
      <c r="BQ31" s="333">
        <v>906.91510000000005</v>
      </c>
      <c r="BR31" s="333">
        <v>908.39710000000002</v>
      </c>
      <c r="BS31" s="333">
        <v>909.76279999999997</v>
      </c>
      <c r="BT31" s="333">
        <v>911.01210000000003</v>
      </c>
      <c r="BU31" s="333">
        <v>912.14499999999998</v>
      </c>
      <c r="BV31" s="333">
        <v>913.16160000000002</v>
      </c>
    </row>
    <row r="32" spans="1:74" ht="11.1" customHeight="1" x14ac:dyDescent="0.2">
      <c r="A32" s="148" t="s">
        <v>895</v>
      </c>
      <c r="B32" s="210" t="s">
        <v>562</v>
      </c>
      <c r="C32" s="240">
        <v>1824.9058622</v>
      </c>
      <c r="D32" s="240">
        <v>1825.3879750000001</v>
      </c>
      <c r="E32" s="240">
        <v>1823.5925774</v>
      </c>
      <c r="F32" s="240">
        <v>1813.6669532000001</v>
      </c>
      <c r="G32" s="240">
        <v>1811.7060718</v>
      </c>
      <c r="H32" s="240">
        <v>1811.8572168999999</v>
      </c>
      <c r="I32" s="240">
        <v>1818.8888968000001</v>
      </c>
      <c r="J32" s="240">
        <v>1819.6877139999999</v>
      </c>
      <c r="K32" s="240">
        <v>1819.0221767</v>
      </c>
      <c r="L32" s="240">
        <v>1815.6863461999999</v>
      </c>
      <c r="M32" s="240">
        <v>1812.9965537999999</v>
      </c>
      <c r="N32" s="240">
        <v>1809.7468607000001</v>
      </c>
      <c r="O32" s="240">
        <v>1804.3707506999999</v>
      </c>
      <c r="P32" s="240">
        <v>1801.1761437</v>
      </c>
      <c r="Q32" s="240">
        <v>1798.5965232999999</v>
      </c>
      <c r="R32" s="240">
        <v>1795.9353447000001</v>
      </c>
      <c r="S32" s="240">
        <v>1795.1081061</v>
      </c>
      <c r="T32" s="240">
        <v>1795.4182627</v>
      </c>
      <c r="U32" s="240">
        <v>1797.6744977999999</v>
      </c>
      <c r="V32" s="240">
        <v>1799.6529323</v>
      </c>
      <c r="W32" s="240">
        <v>1802.1622496</v>
      </c>
      <c r="X32" s="240">
        <v>1804.5091878999999</v>
      </c>
      <c r="Y32" s="240">
        <v>1808.6002169000001</v>
      </c>
      <c r="Z32" s="240">
        <v>1813.7420749</v>
      </c>
      <c r="AA32" s="240">
        <v>1822.6821454000001</v>
      </c>
      <c r="AB32" s="240">
        <v>1827.8651238</v>
      </c>
      <c r="AC32" s="240">
        <v>1832.0383935</v>
      </c>
      <c r="AD32" s="240">
        <v>1833.5262227999999</v>
      </c>
      <c r="AE32" s="240">
        <v>1836.936874</v>
      </c>
      <c r="AF32" s="240">
        <v>1840.5946153</v>
      </c>
      <c r="AG32" s="240">
        <v>1845.6963162</v>
      </c>
      <c r="AH32" s="240">
        <v>1848.9505856999999</v>
      </c>
      <c r="AI32" s="240">
        <v>1851.5542931</v>
      </c>
      <c r="AJ32" s="240">
        <v>1850.5348454</v>
      </c>
      <c r="AK32" s="240">
        <v>1854.0668737000001</v>
      </c>
      <c r="AL32" s="240">
        <v>1859.1777849</v>
      </c>
      <c r="AM32" s="240">
        <v>1869.4942068</v>
      </c>
      <c r="AN32" s="240">
        <v>1875.0429128999999</v>
      </c>
      <c r="AO32" s="240">
        <v>1879.450531</v>
      </c>
      <c r="AP32" s="240">
        <v>1880.9300323</v>
      </c>
      <c r="AQ32" s="240">
        <v>1884.3957461</v>
      </c>
      <c r="AR32" s="240">
        <v>1888.0606433999999</v>
      </c>
      <c r="AS32" s="240">
        <v>1891.4870390000001</v>
      </c>
      <c r="AT32" s="240">
        <v>1895.8785676</v>
      </c>
      <c r="AU32" s="240">
        <v>1900.7975438000001</v>
      </c>
      <c r="AV32" s="240">
        <v>1907.2799388000001</v>
      </c>
      <c r="AW32" s="240">
        <v>1912.4768319</v>
      </c>
      <c r="AX32" s="240">
        <v>1917.4241943</v>
      </c>
      <c r="AY32" s="240">
        <v>1922.5331988999999</v>
      </c>
      <c r="AZ32" s="240">
        <v>1926.6731202000001</v>
      </c>
      <c r="BA32" s="240">
        <v>1930.2551311</v>
      </c>
      <c r="BB32" s="240">
        <v>1932.1530812000001</v>
      </c>
      <c r="BC32" s="240">
        <v>1935.463884</v>
      </c>
      <c r="BD32" s="240">
        <v>1939.061389</v>
      </c>
      <c r="BE32" s="333">
        <v>1943.2619999999999</v>
      </c>
      <c r="BF32" s="333">
        <v>1947.1959999999999</v>
      </c>
      <c r="BG32" s="333">
        <v>1951.1790000000001</v>
      </c>
      <c r="BH32" s="333">
        <v>1954.883</v>
      </c>
      <c r="BI32" s="333">
        <v>1959.211</v>
      </c>
      <c r="BJ32" s="333">
        <v>1963.8330000000001</v>
      </c>
      <c r="BK32" s="333">
        <v>1968.856</v>
      </c>
      <c r="BL32" s="333">
        <v>1973.989</v>
      </c>
      <c r="BM32" s="333">
        <v>1979.338</v>
      </c>
      <c r="BN32" s="333">
        <v>1985.598</v>
      </c>
      <c r="BO32" s="333">
        <v>1990.8579999999999</v>
      </c>
      <c r="BP32" s="333">
        <v>1995.8140000000001</v>
      </c>
      <c r="BQ32" s="333">
        <v>2000.299</v>
      </c>
      <c r="BR32" s="333">
        <v>2004.771</v>
      </c>
      <c r="BS32" s="333">
        <v>2009.0640000000001</v>
      </c>
      <c r="BT32" s="333">
        <v>2013.1769999999999</v>
      </c>
      <c r="BU32" s="333">
        <v>2017.1120000000001</v>
      </c>
      <c r="BV32" s="333">
        <v>2020.867</v>
      </c>
    </row>
    <row r="33" spans="1:74" s="163" customFormat="1" ht="11.1" customHeight="1" x14ac:dyDescent="0.2">
      <c r="A33" s="148" t="s">
        <v>896</v>
      </c>
      <c r="B33" s="210" t="s">
        <v>563</v>
      </c>
      <c r="C33" s="240">
        <v>1007.6121122</v>
      </c>
      <c r="D33" s="240">
        <v>1013.0207848</v>
      </c>
      <c r="E33" s="240">
        <v>1017.2713932</v>
      </c>
      <c r="F33" s="240">
        <v>1019.4050144</v>
      </c>
      <c r="G33" s="240">
        <v>1022.0586859</v>
      </c>
      <c r="H33" s="240">
        <v>1024.2734852000001</v>
      </c>
      <c r="I33" s="240">
        <v>1025.4203746000001</v>
      </c>
      <c r="J33" s="240">
        <v>1027.2292073000001</v>
      </c>
      <c r="K33" s="240">
        <v>1029.0709457999999</v>
      </c>
      <c r="L33" s="240">
        <v>1031.4036612</v>
      </c>
      <c r="M33" s="240">
        <v>1032.9676581000001</v>
      </c>
      <c r="N33" s="240">
        <v>1034.2210075999999</v>
      </c>
      <c r="O33" s="240">
        <v>1034.7751764</v>
      </c>
      <c r="P33" s="240">
        <v>1035.698631</v>
      </c>
      <c r="Q33" s="240">
        <v>1036.6028381000001</v>
      </c>
      <c r="R33" s="240">
        <v>1036.6459635000001</v>
      </c>
      <c r="S33" s="240">
        <v>1038.1430511999999</v>
      </c>
      <c r="T33" s="240">
        <v>1040.2522670999999</v>
      </c>
      <c r="U33" s="240">
        <v>1044.4846331000001</v>
      </c>
      <c r="V33" s="240">
        <v>1046.6848388000001</v>
      </c>
      <c r="W33" s="240">
        <v>1048.3639062</v>
      </c>
      <c r="X33" s="240">
        <v>1047.1576421</v>
      </c>
      <c r="Y33" s="240">
        <v>1049.5675776999999</v>
      </c>
      <c r="Z33" s="240">
        <v>1053.2295200000001</v>
      </c>
      <c r="AA33" s="240">
        <v>1061.2636866</v>
      </c>
      <c r="AB33" s="240">
        <v>1065.0894788000001</v>
      </c>
      <c r="AC33" s="240">
        <v>1067.8271142000001</v>
      </c>
      <c r="AD33" s="240">
        <v>1067.1803797</v>
      </c>
      <c r="AE33" s="240">
        <v>1069.4638616</v>
      </c>
      <c r="AF33" s="240">
        <v>1072.3813468000001</v>
      </c>
      <c r="AG33" s="240">
        <v>1077.3577141000001</v>
      </c>
      <c r="AH33" s="240">
        <v>1080.4745467</v>
      </c>
      <c r="AI33" s="240">
        <v>1083.1567233000001</v>
      </c>
      <c r="AJ33" s="240">
        <v>1083.9364865</v>
      </c>
      <c r="AK33" s="240">
        <v>1086.8501696000001</v>
      </c>
      <c r="AL33" s="240">
        <v>1090.4300149999999</v>
      </c>
      <c r="AM33" s="240">
        <v>1096.9322380000001</v>
      </c>
      <c r="AN33" s="240">
        <v>1100.1522468000001</v>
      </c>
      <c r="AO33" s="240">
        <v>1102.3462565</v>
      </c>
      <c r="AP33" s="240">
        <v>1100.8994915000001</v>
      </c>
      <c r="AQ33" s="240">
        <v>1103.002585</v>
      </c>
      <c r="AR33" s="240">
        <v>1106.0407613</v>
      </c>
      <c r="AS33" s="240">
        <v>1111.7583236999999</v>
      </c>
      <c r="AT33" s="240">
        <v>1115.3584381000001</v>
      </c>
      <c r="AU33" s="240">
        <v>1118.5854078</v>
      </c>
      <c r="AV33" s="240">
        <v>1120.7282378</v>
      </c>
      <c r="AW33" s="240">
        <v>1123.7421644000001</v>
      </c>
      <c r="AX33" s="240">
        <v>1126.9161925999999</v>
      </c>
      <c r="AY33" s="240">
        <v>1131.0251056</v>
      </c>
      <c r="AZ33" s="240">
        <v>1133.9382496999999</v>
      </c>
      <c r="BA33" s="240">
        <v>1136.4304079999999</v>
      </c>
      <c r="BB33" s="240">
        <v>1137.6948056000001</v>
      </c>
      <c r="BC33" s="240">
        <v>1139.9500737999999</v>
      </c>
      <c r="BD33" s="240">
        <v>1142.3894375</v>
      </c>
      <c r="BE33" s="333">
        <v>1145.3</v>
      </c>
      <c r="BF33" s="333">
        <v>1147.8920000000001</v>
      </c>
      <c r="BG33" s="333">
        <v>1150.454</v>
      </c>
      <c r="BH33" s="333">
        <v>1152.749</v>
      </c>
      <c r="BI33" s="333">
        <v>1155.4259999999999</v>
      </c>
      <c r="BJ33" s="333">
        <v>1158.248</v>
      </c>
      <c r="BK33" s="333">
        <v>1161.0840000000001</v>
      </c>
      <c r="BL33" s="333">
        <v>1164.298</v>
      </c>
      <c r="BM33" s="333">
        <v>1167.758</v>
      </c>
      <c r="BN33" s="333">
        <v>1172.0550000000001</v>
      </c>
      <c r="BO33" s="333">
        <v>1175.5609999999999</v>
      </c>
      <c r="BP33" s="333">
        <v>1178.8679999999999</v>
      </c>
      <c r="BQ33" s="333">
        <v>1181.8679999999999</v>
      </c>
      <c r="BR33" s="333">
        <v>1184.8589999999999</v>
      </c>
      <c r="BS33" s="333">
        <v>1187.7329999999999</v>
      </c>
      <c r="BT33" s="333">
        <v>1190.491</v>
      </c>
      <c r="BU33" s="333">
        <v>1193.1310000000001</v>
      </c>
      <c r="BV33" s="333">
        <v>1195.655</v>
      </c>
    </row>
    <row r="34" spans="1:74" s="163" customFormat="1" ht="11.1" customHeight="1" x14ac:dyDescent="0.2">
      <c r="A34" s="148" t="s">
        <v>897</v>
      </c>
      <c r="B34" s="210" t="s">
        <v>564</v>
      </c>
      <c r="C34" s="240">
        <v>2421.5967860999999</v>
      </c>
      <c r="D34" s="240">
        <v>2439.4226190999998</v>
      </c>
      <c r="E34" s="240">
        <v>2455.4386862000001</v>
      </c>
      <c r="F34" s="240">
        <v>2470.1922985000001</v>
      </c>
      <c r="G34" s="240">
        <v>2482.1783506000002</v>
      </c>
      <c r="H34" s="240">
        <v>2491.9441533999998</v>
      </c>
      <c r="I34" s="240">
        <v>2498.3990509</v>
      </c>
      <c r="J34" s="240">
        <v>2504.5423473999999</v>
      </c>
      <c r="K34" s="240">
        <v>2509.2833867999998</v>
      </c>
      <c r="L34" s="240">
        <v>2508.9771799</v>
      </c>
      <c r="M34" s="240">
        <v>2513.6474469</v>
      </c>
      <c r="N34" s="240">
        <v>2519.6491986000001</v>
      </c>
      <c r="O34" s="240">
        <v>2532.1340820999999</v>
      </c>
      <c r="P34" s="240">
        <v>2536.9350679999998</v>
      </c>
      <c r="Q34" s="240">
        <v>2539.2038032999999</v>
      </c>
      <c r="R34" s="240">
        <v>2534.1139557000001</v>
      </c>
      <c r="S34" s="240">
        <v>2534.9379392000001</v>
      </c>
      <c r="T34" s="240">
        <v>2536.8494214000002</v>
      </c>
      <c r="U34" s="240">
        <v>2539.3271198000002</v>
      </c>
      <c r="V34" s="240">
        <v>2543.8045615000001</v>
      </c>
      <c r="W34" s="240">
        <v>2549.760464</v>
      </c>
      <c r="X34" s="240">
        <v>2559.0219277000001</v>
      </c>
      <c r="Y34" s="240">
        <v>2566.5644263999998</v>
      </c>
      <c r="Z34" s="240">
        <v>2574.2150603999999</v>
      </c>
      <c r="AA34" s="240">
        <v>2583.1363050999998</v>
      </c>
      <c r="AB34" s="240">
        <v>2590.1313534000001</v>
      </c>
      <c r="AC34" s="240">
        <v>2596.3626806000002</v>
      </c>
      <c r="AD34" s="240">
        <v>2601.2707916999998</v>
      </c>
      <c r="AE34" s="240">
        <v>2606.3942978999999</v>
      </c>
      <c r="AF34" s="240">
        <v>2611.1737041000001</v>
      </c>
      <c r="AG34" s="240">
        <v>2613.0989141999999</v>
      </c>
      <c r="AH34" s="240">
        <v>2619.0726926000002</v>
      </c>
      <c r="AI34" s="240">
        <v>2626.5849431000001</v>
      </c>
      <c r="AJ34" s="240">
        <v>2639.3186000999999</v>
      </c>
      <c r="AK34" s="240">
        <v>2647.1455940000001</v>
      </c>
      <c r="AL34" s="240">
        <v>2653.7488592999998</v>
      </c>
      <c r="AM34" s="240">
        <v>2657.0671235</v>
      </c>
      <c r="AN34" s="240">
        <v>2662.7688855000001</v>
      </c>
      <c r="AO34" s="240">
        <v>2668.7928731000002</v>
      </c>
      <c r="AP34" s="240">
        <v>2676.2808282999999</v>
      </c>
      <c r="AQ34" s="240">
        <v>2682.0929603</v>
      </c>
      <c r="AR34" s="240">
        <v>2687.3710113000002</v>
      </c>
      <c r="AS34" s="240">
        <v>2691.1896283000001</v>
      </c>
      <c r="AT34" s="240">
        <v>2696.0935319999999</v>
      </c>
      <c r="AU34" s="240">
        <v>2701.1573693999999</v>
      </c>
      <c r="AV34" s="240">
        <v>2707.0323469999998</v>
      </c>
      <c r="AW34" s="240">
        <v>2711.9276470999998</v>
      </c>
      <c r="AX34" s="240">
        <v>2716.4944761000002</v>
      </c>
      <c r="AY34" s="240">
        <v>2720.0712382000002</v>
      </c>
      <c r="AZ34" s="240">
        <v>2724.4773220000002</v>
      </c>
      <c r="BA34" s="240">
        <v>2729.0511314999999</v>
      </c>
      <c r="BB34" s="240">
        <v>2733.8818252999999</v>
      </c>
      <c r="BC34" s="240">
        <v>2738.7242176</v>
      </c>
      <c r="BD34" s="240">
        <v>2743.6674667000002</v>
      </c>
      <c r="BE34" s="333">
        <v>2748.7330000000002</v>
      </c>
      <c r="BF34" s="333">
        <v>2753.8620000000001</v>
      </c>
      <c r="BG34" s="333">
        <v>2759.076</v>
      </c>
      <c r="BH34" s="333">
        <v>2764.2979999999998</v>
      </c>
      <c r="BI34" s="333">
        <v>2769.739</v>
      </c>
      <c r="BJ34" s="333">
        <v>2775.3229999999999</v>
      </c>
      <c r="BK34" s="333">
        <v>2780.4749999999999</v>
      </c>
      <c r="BL34" s="333">
        <v>2786.7750000000001</v>
      </c>
      <c r="BM34" s="333">
        <v>2793.6480000000001</v>
      </c>
      <c r="BN34" s="333">
        <v>2802.2750000000001</v>
      </c>
      <c r="BO34" s="333">
        <v>2809.4090000000001</v>
      </c>
      <c r="BP34" s="333">
        <v>2816.2310000000002</v>
      </c>
      <c r="BQ34" s="333">
        <v>2822.9479999999999</v>
      </c>
      <c r="BR34" s="333">
        <v>2828.9879999999998</v>
      </c>
      <c r="BS34" s="333">
        <v>2834.56</v>
      </c>
      <c r="BT34" s="333">
        <v>2839.6619999999998</v>
      </c>
      <c r="BU34" s="333">
        <v>2844.2959999999998</v>
      </c>
      <c r="BV34" s="333">
        <v>2848.46</v>
      </c>
    </row>
    <row r="35" spans="1:74" s="163" customFormat="1" ht="11.1" customHeight="1" x14ac:dyDescent="0.2">
      <c r="A35" s="148"/>
      <c r="B35" s="168" t="s">
        <v>39</v>
      </c>
      <c r="C35" s="247"/>
      <c r="D35" s="247"/>
      <c r="E35" s="247"/>
      <c r="F35" s="247"/>
      <c r="G35" s="247"/>
      <c r="H35" s="247"/>
      <c r="I35" s="247"/>
      <c r="J35" s="247"/>
      <c r="K35" s="247"/>
      <c r="L35" s="247"/>
      <c r="M35" s="247"/>
      <c r="N35" s="247"/>
      <c r="O35" s="247"/>
      <c r="P35" s="247"/>
      <c r="Q35" s="247"/>
      <c r="R35" s="247"/>
      <c r="S35" s="247"/>
      <c r="T35" s="247"/>
      <c r="U35" s="247"/>
      <c r="V35" s="247"/>
      <c r="W35" s="247"/>
      <c r="X35" s="247"/>
      <c r="Y35" s="247"/>
      <c r="Z35" s="247"/>
      <c r="AA35" s="247"/>
      <c r="AB35" s="247"/>
      <c r="AC35" s="247"/>
      <c r="AD35" s="247"/>
      <c r="AE35" s="247"/>
      <c r="AF35" s="247"/>
      <c r="AG35" s="247"/>
      <c r="AH35" s="247"/>
      <c r="AI35" s="247"/>
      <c r="AJ35" s="247"/>
      <c r="AK35" s="247"/>
      <c r="AL35" s="247"/>
      <c r="AM35" s="247"/>
      <c r="AN35" s="247"/>
      <c r="AO35" s="247"/>
      <c r="AP35" s="247"/>
      <c r="AQ35" s="247"/>
      <c r="AR35" s="247"/>
      <c r="AS35" s="247"/>
      <c r="AT35" s="247"/>
      <c r="AU35" s="247"/>
      <c r="AV35" s="247"/>
      <c r="AW35" s="247"/>
      <c r="AX35" s="247"/>
      <c r="AY35" s="247"/>
      <c r="AZ35" s="247"/>
      <c r="BA35" s="247"/>
      <c r="BB35" s="247"/>
      <c r="BC35" s="247"/>
      <c r="BD35" s="247"/>
      <c r="BE35" s="348"/>
      <c r="BF35" s="348"/>
      <c r="BG35" s="348"/>
      <c r="BH35" s="348"/>
      <c r="BI35" s="348"/>
      <c r="BJ35" s="348"/>
      <c r="BK35" s="348"/>
      <c r="BL35" s="348"/>
      <c r="BM35" s="348"/>
      <c r="BN35" s="348"/>
      <c r="BO35" s="348"/>
      <c r="BP35" s="348"/>
      <c r="BQ35" s="348"/>
      <c r="BR35" s="348"/>
      <c r="BS35" s="348"/>
      <c r="BT35" s="348"/>
      <c r="BU35" s="348"/>
      <c r="BV35" s="348"/>
    </row>
    <row r="36" spans="1:74" s="163" customFormat="1" ht="11.1" customHeight="1" x14ac:dyDescent="0.2">
      <c r="A36" s="148" t="s">
        <v>898</v>
      </c>
      <c r="B36" s="210" t="s">
        <v>557</v>
      </c>
      <c r="C36" s="240">
        <v>5812.7649095999996</v>
      </c>
      <c r="D36" s="240">
        <v>5813.1767743</v>
      </c>
      <c r="E36" s="240">
        <v>5812.9221918000003</v>
      </c>
      <c r="F36" s="240">
        <v>5811.9481217000002</v>
      </c>
      <c r="G36" s="240">
        <v>5811.3727637000002</v>
      </c>
      <c r="H36" s="240">
        <v>5812.6071270000002</v>
      </c>
      <c r="I36" s="240">
        <v>5816.5992975999998</v>
      </c>
      <c r="J36" s="240">
        <v>5822.4456668000003</v>
      </c>
      <c r="K36" s="240">
        <v>5828.7797025999998</v>
      </c>
      <c r="L36" s="240">
        <v>5834.5279466000002</v>
      </c>
      <c r="M36" s="240">
        <v>5839.7892363999999</v>
      </c>
      <c r="N36" s="240">
        <v>5844.9554834</v>
      </c>
      <c r="O36" s="240">
        <v>5850.2525904000004</v>
      </c>
      <c r="P36" s="240">
        <v>5855.2424257000002</v>
      </c>
      <c r="Q36" s="240">
        <v>5859.3208492000003</v>
      </c>
      <c r="R36" s="240">
        <v>5862.0398127999997</v>
      </c>
      <c r="S36" s="240">
        <v>5863.5756379000004</v>
      </c>
      <c r="T36" s="240">
        <v>5864.2607383000004</v>
      </c>
      <c r="U36" s="240">
        <v>5864.4105712</v>
      </c>
      <c r="V36" s="240">
        <v>5864.2727685999998</v>
      </c>
      <c r="W36" s="240">
        <v>5864.0780060999996</v>
      </c>
      <c r="X36" s="240">
        <v>5863.9977153</v>
      </c>
      <c r="Y36" s="240">
        <v>5863.9663520000004</v>
      </c>
      <c r="Z36" s="240">
        <v>5863.8591280000001</v>
      </c>
      <c r="AA36" s="240">
        <v>5863.6965701999998</v>
      </c>
      <c r="AB36" s="240">
        <v>5864.0804674000001</v>
      </c>
      <c r="AC36" s="240">
        <v>5865.7579237</v>
      </c>
      <c r="AD36" s="240">
        <v>5869.1993063</v>
      </c>
      <c r="AE36" s="240">
        <v>5873.7680344999999</v>
      </c>
      <c r="AF36" s="240">
        <v>5878.5507907000001</v>
      </c>
      <c r="AG36" s="240">
        <v>5882.8344071000001</v>
      </c>
      <c r="AH36" s="240">
        <v>5886.7063138000003</v>
      </c>
      <c r="AI36" s="240">
        <v>5890.4540908999998</v>
      </c>
      <c r="AJ36" s="240">
        <v>5894.3074555000003</v>
      </c>
      <c r="AK36" s="240">
        <v>5898.2646752000001</v>
      </c>
      <c r="AL36" s="240">
        <v>5902.2661545999999</v>
      </c>
      <c r="AM36" s="240">
        <v>5906.2499912000003</v>
      </c>
      <c r="AN36" s="240">
        <v>5910.1450525999999</v>
      </c>
      <c r="AO36" s="240">
        <v>5913.8778988000004</v>
      </c>
      <c r="AP36" s="240">
        <v>5917.4766364999996</v>
      </c>
      <c r="AQ36" s="240">
        <v>5921.3755588000004</v>
      </c>
      <c r="AR36" s="240">
        <v>5926.1105052000003</v>
      </c>
      <c r="AS36" s="240">
        <v>5931.9647248000001</v>
      </c>
      <c r="AT36" s="240">
        <v>5938.2111046999999</v>
      </c>
      <c r="AU36" s="240">
        <v>5943.8699415000001</v>
      </c>
      <c r="AV36" s="240">
        <v>5948.241696</v>
      </c>
      <c r="AW36" s="240">
        <v>5951.7474866000002</v>
      </c>
      <c r="AX36" s="240">
        <v>5955.0885959999996</v>
      </c>
      <c r="AY36" s="240">
        <v>5958.7564730000004</v>
      </c>
      <c r="AZ36" s="240">
        <v>5962.4032324999998</v>
      </c>
      <c r="BA36" s="240">
        <v>5965.4711552999997</v>
      </c>
      <c r="BB36" s="240">
        <v>5967.6182785999999</v>
      </c>
      <c r="BC36" s="240">
        <v>5969.3656629999996</v>
      </c>
      <c r="BD36" s="240">
        <v>5971.4501256000003</v>
      </c>
      <c r="BE36" s="333">
        <v>5974.4110000000001</v>
      </c>
      <c r="BF36" s="333">
        <v>5977.9979999999996</v>
      </c>
      <c r="BG36" s="333">
        <v>5981.7619999999997</v>
      </c>
      <c r="BH36" s="333">
        <v>5985.3450000000003</v>
      </c>
      <c r="BI36" s="333">
        <v>5988.7389999999996</v>
      </c>
      <c r="BJ36" s="333">
        <v>5992.0249999999996</v>
      </c>
      <c r="BK36" s="333">
        <v>5995.2950000000001</v>
      </c>
      <c r="BL36" s="333">
        <v>5998.6850000000004</v>
      </c>
      <c r="BM36" s="333">
        <v>6002.3389999999999</v>
      </c>
      <c r="BN36" s="333">
        <v>6006.308</v>
      </c>
      <c r="BO36" s="333">
        <v>6010.2539999999999</v>
      </c>
      <c r="BP36" s="333">
        <v>6013.7439999999997</v>
      </c>
      <c r="BQ36" s="333">
        <v>6016.482</v>
      </c>
      <c r="BR36" s="333">
        <v>6018.7330000000002</v>
      </c>
      <c r="BS36" s="333">
        <v>6020.902</v>
      </c>
      <c r="BT36" s="333">
        <v>6023.3069999999998</v>
      </c>
      <c r="BU36" s="333">
        <v>6025.9269999999997</v>
      </c>
      <c r="BV36" s="333">
        <v>6028.6530000000002</v>
      </c>
    </row>
    <row r="37" spans="1:74" s="163" customFormat="1" ht="11.1" customHeight="1" x14ac:dyDescent="0.2">
      <c r="A37" s="148" t="s">
        <v>899</v>
      </c>
      <c r="B37" s="210" t="s">
        <v>590</v>
      </c>
      <c r="C37" s="240">
        <v>15945.190739</v>
      </c>
      <c r="D37" s="240">
        <v>15945.199568</v>
      </c>
      <c r="E37" s="240">
        <v>15944.359899999999</v>
      </c>
      <c r="F37" s="240">
        <v>15942.668589999999</v>
      </c>
      <c r="G37" s="240">
        <v>15941.090485999999</v>
      </c>
      <c r="H37" s="240">
        <v>15940.832431000001</v>
      </c>
      <c r="I37" s="240">
        <v>15942.707976</v>
      </c>
      <c r="J37" s="240">
        <v>15945.957496000001</v>
      </c>
      <c r="K37" s="240">
        <v>15949.428076</v>
      </c>
      <c r="L37" s="240">
        <v>15952.274842999999</v>
      </c>
      <c r="M37" s="240">
        <v>15954.885101</v>
      </c>
      <c r="N37" s="240">
        <v>15957.954199</v>
      </c>
      <c r="O37" s="240">
        <v>15961.607096</v>
      </c>
      <c r="P37" s="240">
        <v>15963.687191999999</v>
      </c>
      <c r="Q37" s="240">
        <v>15961.467495000001</v>
      </c>
      <c r="R37" s="240">
        <v>15953.612322000001</v>
      </c>
      <c r="S37" s="240">
        <v>15944.35122</v>
      </c>
      <c r="T37" s="240">
        <v>15939.305043</v>
      </c>
      <c r="U37" s="240">
        <v>15942.470339</v>
      </c>
      <c r="V37" s="240">
        <v>15951.346442</v>
      </c>
      <c r="W37" s="240">
        <v>15961.80838</v>
      </c>
      <c r="X37" s="240">
        <v>15970.571124</v>
      </c>
      <c r="Y37" s="240">
        <v>15977.709411</v>
      </c>
      <c r="Z37" s="240">
        <v>15984.137923</v>
      </c>
      <c r="AA37" s="240">
        <v>15990.914357</v>
      </c>
      <c r="AB37" s="240">
        <v>15999.668471999999</v>
      </c>
      <c r="AC37" s="240">
        <v>16012.173043000001</v>
      </c>
      <c r="AD37" s="240">
        <v>16029.460595</v>
      </c>
      <c r="AE37" s="240">
        <v>16049.602636</v>
      </c>
      <c r="AF37" s="240">
        <v>16069.930425</v>
      </c>
      <c r="AG37" s="240">
        <v>16088.358251</v>
      </c>
      <c r="AH37" s="240">
        <v>16105.132533</v>
      </c>
      <c r="AI37" s="240">
        <v>16121.082724</v>
      </c>
      <c r="AJ37" s="240">
        <v>16136.870638</v>
      </c>
      <c r="AK37" s="240">
        <v>16152.487553999999</v>
      </c>
      <c r="AL37" s="240">
        <v>16167.757114</v>
      </c>
      <c r="AM37" s="240">
        <v>16182.499366</v>
      </c>
      <c r="AN37" s="240">
        <v>16196.519977</v>
      </c>
      <c r="AO37" s="240">
        <v>16209.621016999999</v>
      </c>
      <c r="AP37" s="240">
        <v>16221.881181000001</v>
      </c>
      <c r="AQ37" s="240">
        <v>16234.485658</v>
      </c>
      <c r="AR37" s="240">
        <v>16248.896261</v>
      </c>
      <c r="AS37" s="240">
        <v>16265.911151</v>
      </c>
      <c r="AT37" s="240">
        <v>16283.673894</v>
      </c>
      <c r="AU37" s="240">
        <v>16299.664405</v>
      </c>
      <c r="AV37" s="240">
        <v>16312.055802000001</v>
      </c>
      <c r="AW37" s="240">
        <v>16321.794013000001</v>
      </c>
      <c r="AX37" s="240">
        <v>16330.518167</v>
      </c>
      <c r="AY37" s="240">
        <v>16339.435911</v>
      </c>
      <c r="AZ37" s="240">
        <v>16348.02896</v>
      </c>
      <c r="BA37" s="240">
        <v>16355.347546999999</v>
      </c>
      <c r="BB37" s="240">
        <v>16360.842427</v>
      </c>
      <c r="BC37" s="240">
        <v>16365.566448</v>
      </c>
      <c r="BD37" s="240">
        <v>16370.972979</v>
      </c>
      <c r="BE37" s="333">
        <v>16378.15</v>
      </c>
      <c r="BF37" s="333">
        <v>16386.7</v>
      </c>
      <c r="BG37" s="333">
        <v>16395.88</v>
      </c>
      <c r="BH37" s="333">
        <v>16405.04</v>
      </c>
      <c r="BI37" s="333">
        <v>16414</v>
      </c>
      <c r="BJ37" s="333">
        <v>16422.71</v>
      </c>
      <c r="BK37" s="333">
        <v>16431.189999999999</v>
      </c>
      <c r="BL37" s="333">
        <v>16439.849999999999</v>
      </c>
      <c r="BM37" s="333">
        <v>16449.2</v>
      </c>
      <c r="BN37" s="333">
        <v>16459.45</v>
      </c>
      <c r="BO37" s="333">
        <v>16469.75</v>
      </c>
      <c r="BP37" s="333">
        <v>16478.96</v>
      </c>
      <c r="BQ37" s="333">
        <v>16486.28</v>
      </c>
      <c r="BR37" s="333">
        <v>16492.330000000002</v>
      </c>
      <c r="BS37" s="333">
        <v>16498.09</v>
      </c>
      <c r="BT37" s="333">
        <v>16504.3</v>
      </c>
      <c r="BU37" s="333">
        <v>16510.96</v>
      </c>
      <c r="BV37" s="333">
        <v>16517.849999999999</v>
      </c>
    </row>
    <row r="38" spans="1:74" s="163" customFormat="1" ht="11.1" customHeight="1" x14ac:dyDescent="0.2">
      <c r="A38" s="148" t="s">
        <v>900</v>
      </c>
      <c r="B38" s="210" t="s">
        <v>558</v>
      </c>
      <c r="C38" s="240">
        <v>18654.945956</v>
      </c>
      <c r="D38" s="240">
        <v>18666.700203</v>
      </c>
      <c r="E38" s="240">
        <v>18677.564964000001</v>
      </c>
      <c r="F38" s="240">
        <v>18687.302561</v>
      </c>
      <c r="G38" s="240">
        <v>18697.077702999999</v>
      </c>
      <c r="H38" s="240">
        <v>18708.405691</v>
      </c>
      <c r="I38" s="240">
        <v>18722.328835</v>
      </c>
      <c r="J38" s="240">
        <v>18737.997456000001</v>
      </c>
      <c r="K38" s="240">
        <v>18754.088881</v>
      </c>
      <c r="L38" s="240">
        <v>18769.580258999998</v>
      </c>
      <c r="M38" s="240">
        <v>18784.648019</v>
      </c>
      <c r="N38" s="240">
        <v>18799.768413000002</v>
      </c>
      <c r="O38" s="240">
        <v>18815.025280000002</v>
      </c>
      <c r="P38" s="240">
        <v>18828.932815</v>
      </c>
      <c r="Q38" s="240">
        <v>18839.612802</v>
      </c>
      <c r="R38" s="240">
        <v>18845.766507</v>
      </c>
      <c r="S38" s="240">
        <v>18848.413135999999</v>
      </c>
      <c r="T38" s="240">
        <v>18849.151376999998</v>
      </c>
      <c r="U38" s="240">
        <v>18849.342100999998</v>
      </c>
      <c r="V38" s="240">
        <v>18849.394899999999</v>
      </c>
      <c r="W38" s="240">
        <v>18849.481546999999</v>
      </c>
      <c r="X38" s="240">
        <v>18849.700859</v>
      </c>
      <c r="Y38" s="240">
        <v>18849.859836</v>
      </c>
      <c r="Z38" s="240">
        <v>18849.692521000001</v>
      </c>
      <c r="AA38" s="240">
        <v>18849.382398000002</v>
      </c>
      <c r="AB38" s="240">
        <v>18850.910725000002</v>
      </c>
      <c r="AC38" s="240">
        <v>18856.708202000002</v>
      </c>
      <c r="AD38" s="240">
        <v>18868.269305000002</v>
      </c>
      <c r="AE38" s="240">
        <v>18883.343621</v>
      </c>
      <c r="AF38" s="240">
        <v>18898.744518</v>
      </c>
      <c r="AG38" s="240">
        <v>18912.007914999998</v>
      </c>
      <c r="AH38" s="240">
        <v>18923.559959999999</v>
      </c>
      <c r="AI38" s="240">
        <v>18934.549354999999</v>
      </c>
      <c r="AJ38" s="240">
        <v>18945.891646</v>
      </c>
      <c r="AK38" s="240">
        <v>18957.569763</v>
      </c>
      <c r="AL38" s="240">
        <v>18969.333477</v>
      </c>
      <c r="AM38" s="240">
        <v>18980.936503000001</v>
      </c>
      <c r="AN38" s="240">
        <v>18992.148327999999</v>
      </c>
      <c r="AO38" s="240">
        <v>19002.742381</v>
      </c>
      <c r="AP38" s="240">
        <v>19012.820169999999</v>
      </c>
      <c r="AQ38" s="240">
        <v>19023.795522</v>
      </c>
      <c r="AR38" s="240">
        <v>19037.410343</v>
      </c>
      <c r="AS38" s="240">
        <v>19054.597958999999</v>
      </c>
      <c r="AT38" s="240">
        <v>19073.057378000001</v>
      </c>
      <c r="AU38" s="240">
        <v>19089.679026000002</v>
      </c>
      <c r="AV38" s="240">
        <v>19102.217294999999</v>
      </c>
      <c r="AW38" s="240">
        <v>19111.882422999999</v>
      </c>
      <c r="AX38" s="240">
        <v>19120.748613</v>
      </c>
      <c r="AY38" s="240">
        <v>19130.363549000002</v>
      </c>
      <c r="AZ38" s="240">
        <v>19140.168846</v>
      </c>
      <c r="BA38" s="240">
        <v>19149.079597</v>
      </c>
      <c r="BB38" s="240">
        <v>19156.405842</v>
      </c>
      <c r="BC38" s="240">
        <v>19163.037380999998</v>
      </c>
      <c r="BD38" s="240">
        <v>19170.258956999998</v>
      </c>
      <c r="BE38" s="333">
        <v>19179.05</v>
      </c>
      <c r="BF38" s="333">
        <v>19189.2</v>
      </c>
      <c r="BG38" s="333">
        <v>19200.16</v>
      </c>
      <c r="BH38" s="333">
        <v>19211.439999999999</v>
      </c>
      <c r="BI38" s="333">
        <v>19222.54</v>
      </c>
      <c r="BJ38" s="333">
        <v>19233.03</v>
      </c>
      <c r="BK38" s="333">
        <v>19242.740000000002</v>
      </c>
      <c r="BL38" s="333">
        <v>19252.73</v>
      </c>
      <c r="BM38" s="333">
        <v>19264.38</v>
      </c>
      <c r="BN38" s="333">
        <v>19278.5</v>
      </c>
      <c r="BO38" s="333">
        <v>19293.66</v>
      </c>
      <c r="BP38" s="333">
        <v>19307.88</v>
      </c>
      <c r="BQ38" s="333">
        <v>19319.71</v>
      </c>
      <c r="BR38" s="333">
        <v>19329.830000000002</v>
      </c>
      <c r="BS38" s="333">
        <v>19339.46</v>
      </c>
      <c r="BT38" s="333">
        <v>19349.57</v>
      </c>
      <c r="BU38" s="333">
        <v>19360.18</v>
      </c>
      <c r="BV38" s="333">
        <v>19371.03</v>
      </c>
    </row>
    <row r="39" spans="1:74" s="163" customFormat="1" ht="11.1" customHeight="1" x14ac:dyDescent="0.2">
      <c r="A39" s="148" t="s">
        <v>901</v>
      </c>
      <c r="B39" s="210" t="s">
        <v>559</v>
      </c>
      <c r="C39" s="240">
        <v>8447.3758445999993</v>
      </c>
      <c r="D39" s="240">
        <v>8454.6181372999999</v>
      </c>
      <c r="E39" s="240">
        <v>8461.9932566999996</v>
      </c>
      <c r="F39" s="240">
        <v>8469.4487217999995</v>
      </c>
      <c r="G39" s="240">
        <v>8476.3871082000005</v>
      </c>
      <c r="H39" s="240">
        <v>8482.0747558999992</v>
      </c>
      <c r="I39" s="240">
        <v>8486.0348653000001</v>
      </c>
      <c r="J39" s="240">
        <v>8488.8180807999997</v>
      </c>
      <c r="K39" s="240">
        <v>8491.2319074000006</v>
      </c>
      <c r="L39" s="240">
        <v>8493.9368095999998</v>
      </c>
      <c r="M39" s="240">
        <v>8497.0050883999993</v>
      </c>
      <c r="N39" s="240">
        <v>8500.3620040999995</v>
      </c>
      <c r="O39" s="240">
        <v>8503.7629649999999</v>
      </c>
      <c r="P39" s="240">
        <v>8506.2839710000007</v>
      </c>
      <c r="Q39" s="240">
        <v>8506.8311701000002</v>
      </c>
      <c r="R39" s="240">
        <v>8504.8264376999996</v>
      </c>
      <c r="S39" s="240">
        <v>8501.7545587000004</v>
      </c>
      <c r="T39" s="240">
        <v>8499.6160455000008</v>
      </c>
      <c r="U39" s="240">
        <v>8499.8741671000007</v>
      </c>
      <c r="V39" s="240">
        <v>8501.8432190000003</v>
      </c>
      <c r="W39" s="240">
        <v>8504.3002534999996</v>
      </c>
      <c r="X39" s="240">
        <v>8506.2647686</v>
      </c>
      <c r="Y39" s="240">
        <v>8507.7260466000007</v>
      </c>
      <c r="Z39" s="240">
        <v>8508.9158155000005</v>
      </c>
      <c r="AA39" s="240">
        <v>8510.1923418000006</v>
      </c>
      <c r="AB39" s="240">
        <v>8512.4200454000002</v>
      </c>
      <c r="AC39" s="240">
        <v>8516.5898846</v>
      </c>
      <c r="AD39" s="240">
        <v>8523.3008169999994</v>
      </c>
      <c r="AE39" s="240">
        <v>8531.5837972999998</v>
      </c>
      <c r="AF39" s="240">
        <v>8540.0777794999995</v>
      </c>
      <c r="AG39" s="240">
        <v>8547.7292118999994</v>
      </c>
      <c r="AH39" s="240">
        <v>8554.7145196000001</v>
      </c>
      <c r="AI39" s="240">
        <v>8561.5176221999991</v>
      </c>
      <c r="AJ39" s="240">
        <v>8568.5245063000002</v>
      </c>
      <c r="AK39" s="240">
        <v>8575.7294275999993</v>
      </c>
      <c r="AL39" s="240">
        <v>8583.0287091999999</v>
      </c>
      <c r="AM39" s="240">
        <v>8590.318518</v>
      </c>
      <c r="AN39" s="240">
        <v>8597.4943963999995</v>
      </c>
      <c r="AO39" s="240">
        <v>8604.4517309000003</v>
      </c>
      <c r="AP39" s="240">
        <v>8611.2346357999995</v>
      </c>
      <c r="AQ39" s="240">
        <v>8618.4821379000005</v>
      </c>
      <c r="AR39" s="240">
        <v>8626.9819920999998</v>
      </c>
      <c r="AS39" s="240">
        <v>8637.1550539</v>
      </c>
      <c r="AT39" s="240">
        <v>8647.9545815000001</v>
      </c>
      <c r="AU39" s="240">
        <v>8657.9669336000006</v>
      </c>
      <c r="AV39" s="240">
        <v>8666.1712595000008</v>
      </c>
      <c r="AW39" s="240">
        <v>8673.1178701999997</v>
      </c>
      <c r="AX39" s="240">
        <v>8679.7498670000004</v>
      </c>
      <c r="AY39" s="240">
        <v>8686.7738324000002</v>
      </c>
      <c r="AZ39" s="240">
        <v>8693.9502737000003</v>
      </c>
      <c r="BA39" s="240">
        <v>8700.8031790999994</v>
      </c>
      <c r="BB39" s="240">
        <v>8707.0204761000005</v>
      </c>
      <c r="BC39" s="240">
        <v>8712.9458489000008</v>
      </c>
      <c r="BD39" s="240">
        <v>8719.0869208000004</v>
      </c>
      <c r="BE39" s="333">
        <v>8725.8259999999991</v>
      </c>
      <c r="BF39" s="333">
        <v>8733.0429999999997</v>
      </c>
      <c r="BG39" s="333">
        <v>8740.4940000000006</v>
      </c>
      <c r="BH39" s="333">
        <v>8747.9639999999999</v>
      </c>
      <c r="BI39" s="333">
        <v>8755.3559999999998</v>
      </c>
      <c r="BJ39" s="333">
        <v>8762.6049999999996</v>
      </c>
      <c r="BK39" s="333">
        <v>8769.7060000000001</v>
      </c>
      <c r="BL39" s="333">
        <v>8776.9009999999998</v>
      </c>
      <c r="BM39" s="333">
        <v>8784.4930000000004</v>
      </c>
      <c r="BN39" s="333">
        <v>8792.6360000000004</v>
      </c>
      <c r="BO39" s="333">
        <v>8800.8989999999994</v>
      </c>
      <c r="BP39" s="333">
        <v>8808.7049999999999</v>
      </c>
      <c r="BQ39" s="333">
        <v>8815.6419999999998</v>
      </c>
      <c r="BR39" s="333">
        <v>8821.9740000000002</v>
      </c>
      <c r="BS39" s="333">
        <v>8828.134</v>
      </c>
      <c r="BT39" s="333">
        <v>8834.4670000000006</v>
      </c>
      <c r="BU39" s="333">
        <v>8840.973</v>
      </c>
      <c r="BV39" s="333">
        <v>8847.5650000000005</v>
      </c>
    </row>
    <row r="40" spans="1:74" s="163" customFormat="1" ht="11.1" customHeight="1" x14ac:dyDescent="0.2">
      <c r="A40" s="148" t="s">
        <v>902</v>
      </c>
      <c r="B40" s="210" t="s">
        <v>560</v>
      </c>
      <c r="C40" s="240">
        <v>24583.985762</v>
      </c>
      <c r="D40" s="240">
        <v>24617.888718999999</v>
      </c>
      <c r="E40" s="240">
        <v>24651.632807000002</v>
      </c>
      <c r="F40" s="240">
        <v>24685.047640000001</v>
      </c>
      <c r="G40" s="240">
        <v>24717.512531</v>
      </c>
      <c r="H40" s="240">
        <v>24748.294218999999</v>
      </c>
      <c r="I40" s="240">
        <v>24776.944597999998</v>
      </c>
      <c r="J40" s="240">
        <v>24804.156187000001</v>
      </c>
      <c r="K40" s="240">
        <v>24830.906662000001</v>
      </c>
      <c r="L40" s="240">
        <v>24858.003224</v>
      </c>
      <c r="M40" s="240">
        <v>24885.571174000001</v>
      </c>
      <c r="N40" s="240">
        <v>24913.565336</v>
      </c>
      <c r="O40" s="240">
        <v>24941.528646999999</v>
      </c>
      <c r="P40" s="240">
        <v>24967.356490999999</v>
      </c>
      <c r="Q40" s="240">
        <v>24988.532364999999</v>
      </c>
      <c r="R40" s="240">
        <v>25003.440468000001</v>
      </c>
      <c r="S40" s="240">
        <v>25014.067811000001</v>
      </c>
      <c r="T40" s="240">
        <v>25023.302109</v>
      </c>
      <c r="U40" s="240">
        <v>25033.452617999999</v>
      </c>
      <c r="V40" s="240">
        <v>25044.514771999999</v>
      </c>
      <c r="W40" s="240">
        <v>25055.905543000001</v>
      </c>
      <c r="X40" s="240">
        <v>25067.116935999999</v>
      </c>
      <c r="Y40" s="240">
        <v>25077.941068</v>
      </c>
      <c r="Z40" s="240">
        <v>25088.245084999999</v>
      </c>
      <c r="AA40" s="240">
        <v>25098.445759999999</v>
      </c>
      <c r="AB40" s="240">
        <v>25111.158377</v>
      </c>
      <c r="AC40" s="240">
        <v>25129.547844000001</v>
      </c>
      <c r="AD40" s="240">
        <v>25155.559526000001</v>
      </c>
      <c r="AE40" s="240">
        <v>25186.260599000001</v>
      </c>
      <c r="AF40" s="240">
        <v>25217.498694999998</v>
      </c>
      <c r="AG40" s="240">
        <v>25246.085478000001</v>
      </c>
      <c r="AH40" s="240">
        <v>25272.688751999998</v>
      </c>
      <c r="AI40" s="240">
        <v>25298.940353999998</v>
      </c>
      <c r="AJ40" s="240">
        <v>25326.139293</v>
      </c>
      <c r="AK40" s="240">
        <v>25354.253272000002</v>
      </c>
      <c r="AL40" s="240">
        <v>25382.917162999998</v>
      </c>
      <c r="AM40" s="240">
        <v>25411.781661000001</v>
      </c>
      <c r="AN40" s="240">
        <v>25440.560742000001</v>
      </c>
      <c r="AO40" s="240">
        <v>25468.984202</v>
      </c>
      <c r="AP40" s="240">
        <v>25497.199937000001</v>
      </c>
      <c r="AQ40" s="240">
        <v>25527.028244000001</v>
      </c>
      <c r="AR40" s="240">
        <v>25560.70752</v>
      </c>
      <c r="AS40" s="240">
        <v>25599.415907999999</v>
      </c>
      <c r="AT40" s="240">
        <v>25640.090520000002</v>
      </c>
      <c r="AU40" s="240">
        <v>25678.608215</v>
      </c>
      <c r="AV40" s="240">
        <v>25711.988471000001</v>
      </c>
      <c r="AW40" s="240">
        <v>25741.821242999999</v>
      </c>
      <c r="AX40" s="240">
        <v>25770.839107</v>
      </c>
      <c r="AY40" s="240">
        <v>25801.097729000001</v>
      </c>
      <c r="AZ40" s="240">
        <v>25831.945133000001</v>
      </c>
      <c r="BA40" s="240">
        <v>25862.052433000001</v>
      </c>
      <c r="BB40" s="240">
        <v>25890.512804000002</v>
      </c>
      <c r="BC40" s="240">
        <v>25918.107672999999</v>
      </c>
      <c r="BD40" s="240">
        <v>25946.040529999998</v>
      </c>
      <c r="BE40" s="333">
        <v>25975.24</v>
      </c>
      <c r="BF40" s="333">
        <v>26005.5</v>
      </c>
      <c r="BG40" s="333">
        <v>26036.36</v>
      </c>
      <c r="BH40" s="333">
        <v>26067.4</v>
      </c>
      <c r="BI40" s="333">
        <v>26098.400000000001</v>
      </c>
      <c r="BJ40" s="333">
        <v>26129.200000000001</v>
      </c>
      <c r="BK40" s="333">
        <v>26159.8</v>
      </c>
      <c r="BL40" s="333">
        <v>26190.87</v>
      </c>
      <c r="BM40" s="333">
        <v>26223.22</v>
      </c>
      <c r="BN40" s="333">
        <v>26257.24</v>
      </c>
      <c r="BO40" s="333">
        <v>26291.54</v>
      </c>
      <c r="BP40" s="333">
        <v>26324.29</v>
      </c>
      <c r="BQ40" s="333">
        <v>26354.19</v>
      </c>
      <c r="BR40" s="333">
        <v>26382.13</v>
      </c>
      <c r="BS40" s="333">
        <v>26409.5</v>
      </c>
      <c r="BT40" s="333">
        <v>26437.439999999999</v>
      </c>
      <c r="BU40" s="333">
        <v>26465.95</v>
      </c>
      <c r="BV40" s="333">
        <v>26494.74</v>
      </c>
    </row>
    <row r="41" spans="1:74" s="163" customFormat="1" ht="11.1" customHeight="1" x14ac:dyDescent="0.2">
      <c r="A41" s="148" t="s">
        <v>903</v>
      </c>
      <c r="B41" s="210" t="s">
        <v>561</v>
      </c>
      <c r="C41" s="240">
        <v>7529.0525237000002</v>
      </c>
      <c r="D41" s="240">
        <v>7534.1282947999998</v>
      </c>
      <c r="E41" s="240">
        <v>7539.0050447000003</v>
      </c>
      <c r="F41" s="240">
        <v>7543.6461416000002</v>
      </c>
      <c r="G41" s="240">
        <v>7548.1427014000001</v>
      </c>
      <c r="H41" s="240">
        <v>7552.6177770000004</v>
      </c>
      <c r="I41" s="240">
        <v>7557.1650135999998</v>
      </c>
      <c r="J41" s="240">
        <v>7561.7604251000002</v>
      </c>
      <c r="K41" s="240">
        <v>7566.3506181000002</v>
      </c>
      <c r="L41" s="240">
        <v>7570.9013169</v>
      </c>
      <c r="M41" s="240">
        <v>7575.4547189000004</v>
      </c>
      <c r="N41" s="240">
        <v>7580.0721399000004</v>
      </c>
      <c r="O41" s="240">
        <v>7584.6856197999996</v>
      </c>
      <c r="P41" s="240">
        <v>7588.7100965999998</v>
      </c>
      <c r="Q41" s="240">
        <v>7591.4312327999996</v>
      </c>
      <c r="R41" s="240">
        <v>7592.3549658000002</v>
      </c>
      <c r="S41" s="240">
        <v>7591.8683322999996</v>
      </c>
      <c r="T41" s="240">
        <v>7590.5786437999996</v>
      </c>
      <c r="U41" s="240">
        <v>7589.0084564999997</v>
      </c>
      <c r="V41" s="240">
        <v>7587.3413039999996</v>
      </c>
      <c r="W41" s="240">
        <v>7585.6759644000003</v>
      </c>
      <c r="X41" s="240">
        <v>7584.0765203999999</v>
      </c>
      <c r="Y41" s="240">
        <v>7582.4682725000002</v>
      </c>
      <c r="Z41" s="240">
        <v>7580.7418256999999</v>
      </c>
      <c r="AA41" s="240">
        <v>7578.9655493999999</v>
      </c>
      <c r="AB41" s="240">
        <v>7577.9188691999998</v>
      </c>
      <c r="AC41" s="240">
        <v>7578.5589749999999</v>
      </c>
      <c r="AD41" s="240">
        <v>7581.4831535000003</v>
      </c>
      <c r="AE41" s="240">
        <v>7585.8490786000002</v>
      </c>
      <c r="AF41" s="240">
        <v>7590.4545207000001</v>
      </c>
      <c r="AG41" s="240">
        <v>7594.3743898000002</v>
      </c>
      <c r="AH41" s="240">
        <v>7597.7921520999998</v>
      </c>
      <c r="AI41" s="240">
        <v>7601.1684132999999</v>
      </c>
      <c r="AJ41" s="240">
        <v>7604.8702261999997</v>
      </c>
      <c r="AK41" s="240">
        <v>7608.8904329999996</v>
      </c>
      <c r="AL41" s="240">
        <v>7613.1283233000004</v>
      </c>
      <c r="AM41" s="240">
        <v>7617.4853438</v>
      </c>
      <c r="AN41" s="240">
        <v>7621.8715702999998</v>
      </c>
      <c r="AO41" s="240">
        <v>7626.1992358999996</v>
      </c>
      <c r="AP41" s="240">
        <v>7630.5099546000001</v>
      </c>
      <c r="AQ41" s="240">
        <v>7635.3628637000002</v>
      </c>
      <c r="AR41" s="240">
        <v>7641.4464813000004</v>
      </c>
      <c r="AS41" s="240">
        <v>7649.1291118999998</v>
      </c>
      <c r="AT41" s="240">
        <v>7657.4982047000003</v>
      </c>
      <c r="AU41" s="240">
        <v>7665.3209956000001</v>
      </c>
      <c r="AV41" s="240">
        <v>7671.7009803000001</v>
      </c>
      <c r="AW41" s="240">
        <v>7677.0866956</v>
      </c>
      <c r="AX41" s="240">
        <v>7682.2629380999997</v>
      </c>
      <c r="AY41" s="240">
        <v>7687.8243370999999</v>
      </c>
      <c r="AZ41" s="240">
        <v>7693.6048516999999</v>
      </c>
      <c r="BA41" s="240">
        <v>7699.2482733999996</v>
      </c>
      <c r="BB41" s="240">
        <v>7704.5149539000004</v>
      </c>
      <c r="BC41" s="240">
        <v>7709.6314857999996</v>
      </c>
      <c r="BD41" s="240">
        <v>7714.9410214999998</v>
      </c>
      <c r="BE41" s="333">
        <v>7720.7030000000004</v>
      </c>
      <c r="BF41" s="333">
        <v>7726.84</v>
      </c>
      <c r="BG41" s="333">
        <v>7733.1930000000002</v>
      </c>
      <c r="BH41" s="333">
        <v>7739.6109999999999</v>
      </c>
      <c r="BI41" s="333">
        <v>7745.9809999999998</v>
      </c>
      <c r="BJ41" s="333">
        <v>7752.2020000000002</v>
      </c>
      <c r="BK41" s="333">
        <v>7758.2340000000004</v>
      </c>
      <c r="BL41" s="333">
        <v>7764.2889999999998</v>
      </c>
      <c r="BM41" s="333">
        <v>7770.643</v>
      </c>
      <c r="BN41" s="333">
        <v>7777.4489999999996</v>
      </c>
      <c r="BO41" s="333">
        <v>7784.3729999999996</v>
      </c>
      <c r="BP41" s="333">
        <v>7790.9589999999998</v>
      </c>
      <c r="BQ41" s="333">
        <v>7796.884</v>
      </c>
      <c r="BR41" s="333">
        <v>7802.357</v>
      </c>
      <c r="BS41" s="333">
        <v>7807.7179999999998</v>
      </c>
      <c r="BT41" s="333">
        <v>7813.241</v>
      </c>
      <c r="BU41" s="333">
        <v>7818.9160000000002</v>
      </c>
      <c r="BV41" s="333">
        <v>7824.6689999999999</v>
      </c>
    </row>
    <row r="42" spans="1:74" s="163" customFormat="1" ht="11.1" customHeight="1" x14ac:dyDescent="0.2">
      <c r="A42" s="148" t="s">
        <v>904</v>
      </c>
      <c r="B42" s="210" t="s">
        <v>562</v>
      </c>
      <c r="C42" s="240">
        <v>14284.619398999999</v>
      </c>
      <c r="D42" s="240">
        <v>14303.570401000001</v>
      </c>
      <c r="E42" s="240">
        <v>14322.552024000001</v>
      </c>
      <c r="F42" s="240">
        <v>14341.519201999999</v>
      </c>
      <c r="G42" s="240">
        <v>14359.81107</v>
      </c>
      <c r="H42" s="240">
        <v>14376.612811000001</v>
      </c>
      <c r="I42" s="240">
        <v>14391.404675</v>
      </c>
      <c r="J42" s="240">
        <v>14404.847175999999</v>
      </c>
      <c r="K42" s="240">
        <v>14417.895896</v>
      </c>
      <c r="L42" s="240">
        <v>14431.319592</v>
      </c>
      <c r="M42" s="240">
        <v>14445.139714999999</v>
      </c>
      <c r="N42" s="240">
        <v>14459.190895</v>
      </c>
      <c r="O42" s="240">
        <v>14473.120042</v>
      </c>
      <c r="P42" s="240">
        <v>14485.82321</v>
      </c>
      <c r="Q42" s="240">
        <v>14496.008736</v>
      </c>
      <c r="R42" s="240">
        <v>14502.791079000001</v>
      </c>
      <c r="S42" s="240">
        <v>14506.909189</v>
      </c>
      <c r="T42" s="240">
        <v>14509.508136</v>
      </c>
      <c r="U42" s="240">
        <v>14511.573162000001</v>
      </c>
      <c r="V42" s="240">
        <v>14513.450178999999</v>
      </c>
      <c r="W42" s="240">
        <v>14515.325269000001</v>
      </c>
      <c r="X42" s="240">
        <v>14517.319056</v>
      </c>
      <c r="Y42" s="240">
        <v>14519.290317999999</v>
      </c>
      <c r="Z42" s="240">
        <v>14521.032377</v>
      </c>
      <c r="AA42" s="240">
        <v>14522.677396999999</v>
      </c>
      <c r="AB42" s="240">
        <v>14525.712928000001</v>
      </c>
      <c r="AC42" s="240">
        <v>14531.965364</v>
      </c>
      <c r="AD42" s="240">
        <v>14542.579438000001</v>
      </c>
      <c r="AE42" s="240">
        <v>14555.973241</v>
      </c>
      <c r="AF42" s="240">
        <v>14569.883202000001</v>
      </c>
      <c r="AG42" s="240">
        <v>14582.563638</v>
      </c>
      <c r="AH42" s="240">
        <v>14594.340419</v>
      </c>
      <c r="AI42" s="240">
        <v>14606.0573</v>
      </c>
      <c r="AJ42" s="240">
        <v>14618.387577</v>
      </c>
      <c r="AK42" s="240">
        <v>14631.322706999999</v>
      </c>
      <c r="AL42" s="240">
        <v>14644.683682999999</v>
      </c>
      <c r="AM42" s="240">
        <v>14658.291055</v>
      </c>
      <c r="AN42" s="240">
        <v>14671.963596</v>
      </c>
      <c r="AO42" s="240">
        <v>14685.519630000001</v>
      </c>
      <c r="AP42" s="240">
        <v>14699.035394</v>
      </c>
      <c r="AQ42" s="240">
        <v>14713.618764999999</v>
      </c>
      <c r="AR42" s="240">
        <v>14730.635531</v>
      </c>
      <c r="AS42" s="240">
        <v>14750.833613999999</v>
      </c>
      <c r="AT42" s="240">
        <v>14772.489479</v>
      </c>
      <c r="AU42" s="240">
        <v>14793.261726000001</v>
      </c>
      <c r="AV42" s="240">
        <v>14811.414563</v>
      </c>
      <c r="AW42" s="240">
        <v>14827.634636000001</v>
      </c>
      <c r="AX42" s="240">
        <v>14843.214201999999</v>
      </c>
      <c r="AY42" s="240">
        <v>14859.159788999999</v>
      </c>
      <c r="AZ42" s="240">
        <v>14875.33502</v>
      </c>
      <c r="BA42" s="240">
        <v>14891.317793</v>
      </c>
      <c r="BB42" s="240">
        <v>14906.837256000001</v>
      </c>
      <c r="BC42" s="240">
        <v>14922.227561</v>
      </c>
      <c r="BD42" s="240">
        <v>14937.974111</v>
      </c>
      <c r="BE42" s="333">
        <v>14954.45</v>
      </c>
      <c r="BF42" s="333">
        <v>14971.59</v>
      </c>
      <c r="BG42" s="333">
        <v>14989.21</v>
      </c>
      <c r="BH42" s="333">
        <v>15007.13</v>
      </c>
      <c r="BI42" s="333">
        <v>15025.19</v>
      </c>
      <c r="BJ42" s="333">
        <v>15043.25</v>
      </c>
      <c r="BK42" s="333">
        <v>15061.25</v>
      </c>
      <c r="BL42" s="333">
        <v>15079.49</v>
      </c>
      <c r="BM42" s="333">
        <v>15098.39</v>
      </c>
      <c r="BN42" s="333">
        <v>15118.12</v>
      </c>
      <c r="BO42" s="333">
        <v>15138.02</v>
      </c>
      <c r="BP42" s="333">
        <v>15157.19</v>
      </c>
      <c r="BQ42" s="333">
        <v>15175</v>
      </c>
      <c r="BR42" s="333">
        <v>15191.89</v>
      </c>
      <c r="BS42" s="333">
        <v>15208.56</v>
      </c>
      <c r="BT42" s="333">
        <v>15225.57</v>
      </c>
      <c r="BU42" s="333">
        <v>15242.91</v>
      </c>
      <c r="BV42" s="333">
        <v>15260.41</v>
      </c>
    </row>
    <row r="43" spans="1:74" s="163" customFormat="1" ht="11.1" customHeight="1" x14ac:dyDescent="0.2">
      <c r="A43" s="148" t="s">
        <v>905</v>
      </c>
      <c r="B43" s="210" t="s">
        <v>563</v>
      </c>
      <c r="C43" s="240">
        <v>8764.2402172999991</v>
      </c>
      <c r="D43" s="240">
        <v>8775.7110969000005</v>
      </c>
      <c r="E43" s="240">
        <v>8786.6991120000002</v>
      </c>
      <c r="F43" s="240">
        <v>8797.1267076000004</v>
      </c>
      <c r="G43" s="240">
        <v>8807.6413749999992</v>
      </c>
      <c r="H43" s="240">
        <v>8819.0718670999995</v>
      </c>
      <c r="I43" s="240">
        <v>8831.9824965999996</v>
      </c>
      <c r="J43" s="240">
        <v>8845.8798162000003</v>
      </c>
      <c r="K43" s="240">
        <v>8860.0059383000007</v>
      </c>
      <c r="L43" s="240">
        <v>8873.7808987000008</v>
      </c>
      <c r="M43" s="240">
        <v>8887.3364266999997</v>
      </c>
      <c r="N43" s="240">
        <v>8900.9821747000005</v>
      </c>
      <c r="O43" s="240">
        <v>8914.7935433000002</v>
      </c>
      <c r="P43" s="240">
        <v>8927.9089263999995</v>
      </c>
      <c r="Q43" s="240">
        <v>8939.2324659999995</v>
      </c>
      <c r="R43" s="240">
        <v>8948.0982786000004</v>
      </c>
      <c r="S43" s="240">
        <v>8955.5603785999992</v>
      </c>
      <c r="T43" s="240">
        <v>8963.1027549999999</v>
      </c>
      <c r="U43" s="240">
        <v>8971.8537921999996</v>
      </c>
      <c r="V43" s="240">
        <v>8981.5194575999994</v>
      </c>
      <c r="W43" s="240">
        <v>8991.4501142000008</v>
      </c>
      <c r="X43" s="240">
        <v>9001.1188115000004</v>
      </c>
      <c r="Y43" s="240">
        <v>9010.4893448000003</v>
      </c>
      <c r="Z43" s="240">
        <v>9019.6481956999996</v>
      </c>
      <c r="AA43" s="240">
        <v>9028.8411367999997</v>
      </c>
      <c r="AB43" s="240">
        <v>9038.9511041999995</v>
      </c>
      <c r="AC43" s="240">
        <v>9051.0203249000006</v>
      </c>
      <c r="AD43" s="240">
        <v>9065.7123790000005</v>
      </c>
      <c r="AE43" s="240">
        <v>9082.1762600000002</v>
      </c>
      <c r="AF43" s="240">
        <v>9099.1823146000006</v>
      </c>
      <c r="AG43" s="240">
        <v>9115.7503565999996</v>
      </c>
      <c r="AH43" s="240">
        <v>9131.8980677</v>
      </c>
      <c r="AI43" s="240">
        <v>9147.892597</v>
      </c>
      <c r="AJ43" s="240">
        <v>9163.9486744999995</v>
      </c>
      <c r="AK43" s="240">
        <v>9180.0713553000005</v>
      </c>
      <c r="AL43" s="240">
        <v>9196.2132756999999</v>
      </c>
      <c r="AM43" s="240">
        <v>9212.3152835000001</v>
      </c>
      <c r="AN43" s="240">
        <v>9228.2710741999999</v>
      </c>
      <c r="AO43" s="240">
        <v>9243.9625548000004</v>
      </c>
      <c r="AP43" s="240">
        <v>9259.4251906000009</v>
      </c>
      <c r="AQ43" s="240">
        <v>9275.3086805000003</v>
      </c>
      <c r="AR43" s="240">
        <v>9292.4162813999992</v>
      </c>
      <c r="AS43" s="240">
        <v>9311.1623424999998</v>
      </c>
      <c r="AT43" s="240">
        <v>9330.4055814000003</v>
      </c>
      <c r="AU43" s="240">
        <v>9348.6158077</v>
      </c>
      <c r="AV43" s="240">
        <v>9364.7026005000007</v>
      </c>
      <c r="AW43" s="240">
        <v>9379.3346168999997</v>
      </c>
      <c r="AX43" s="240">
        <v>9393.6202835000004</v>
      </c>
      <c r="AY43" s="240">
        <v>9408.3688426999997</v>
      </c>
      <c r="AZ43" s="240">
        <v>9423.1928007999995</v>
      </c>
      <c r="BA43" s="240">
        <v>9437.4054797999997</v>
      </c>
      <c r="BB43" s="240">
        <v>9450.5582983000004</v>
      </c>
      <c r="BC43" s="240">
        <v>9463.1550602000007</v>
      </c>
      <c r="BD43" s="240">
        <v>9475.9376656000004</v>
      </c>
      <c r="BE43" s="333">
        <v>9489.4570000000003</v>
      </c>
      <c r="BF43" s="333">
        <v>9503.5020000000004</v>
      </c>
      <c r="BG43" s="333">
        <v>9517.6679999999997</v>
      </c>
      <c r="BH43" s="333">
        <v>9531.6299999999992</v>
      </c>
      <c r="BI43" s="333">
        <v>9545.3729999999996</v>
      </c>
      <c r="BJ43" s="333">
        <v>9558.9580000000005</v>
      </c>
      <c r="BK43" s="333">
        <v>9572.4809999999998</v>
      </c>
      <c r="BL43" s="333">
        <v>9586.1669999999995</v>
      </c>
      <c r="BM43" s="333">
        <v>9600.2759999999998</v>
      </c>
      <c r="BN43" s="333">
        <v>9614.9290000000001</v>
      </c>
      <c r="BO43" s="333">
        <v>9629.6859999999997</v>
      </c>
      <c r="BP43" s="333">
        <v>9643.9699999999993</v>
      </c>
      <c r="BQ43" s="333">
        <v>9657.3719999999994</v>
      </c>
      <c r="BR43" s="333">
        <v>9670.1540000000005</v>
      </c>
      <c r="BS43" s="333">
        <v>9682.7440000000006</v>
      </c>
      <c r="BT43" s="333">
        <v>9695.4889999999996</v>
      </c>
      <c r="BU43" s="333">
        <v>9708.393</v>
      </c>
      <c r="BV43" s="333">
        <v>9721.3770000000004</v>
      </c>
    </row>
    <row r="44" spans="1:74" s="163" customFormat="1" ht="11.1" customHeight="1" x14ac:dyDescent="0.2">
      <c r="A44" s="148" t="s">
        <v>906</v>
      </c>
      <c r="B44" s="210" t="s">
        <v>564</v>
      </c>
      <c r="C44" s="240">
        <v>18371.155116999998</v>
      </c>
      <c r="D44" s="240">
        <v>18392.533893</v>
      </c>
      <c r="E44" s="240">
        <v>18413.789218999998</v>
      </c>
      <c r="F44" s="240">
        <v>18434.801723</v>
      </c>
      <c r="G44" s="240">
        <v>18455.105963999998</v>
      </c>
      <c r="H44" s="240">
        <v>18474.149987000001</v>
      </c>
      <c r="I44" s="240">
        <v>18491.595826000001</v>
      </c>
      <c r="J44" s="240">
        <v>18507.961490999998</v>
      </c>
      <c r="K44" s="240">
        <v>18523.978985000002</v>
      </c>
      <c r="L44" s="240">
        <v>18540.252664</v>
      </c>
      <c r="M44" s="240">
        <v>18556.876301</v>
      </c>
      <c r="N44" s="240">
        <v>18573.816021999999</v>
      </c>
      <c r="O44" s="240">
        <v>18590.730668</v>
      </c>
      <c r="P44" s="240">
        <v>18606.049931000001</v>
      </c>
      <c r="Q44" s="240">
        <v>18617.896217000001</v>
      </c>
      <c r="R44" s="240">
        <v>18625.066219</v>
      </c>
      <c r="S44" s="240">
        <v>18629.053774</v>
      </c>
      <c r="T44" s="240">
        <v>18632.027004</v>
      </c>
      <c r="U44" s="240">
        <v>18635.718766000002</v>
      </c>
      <c r="V44" s="240">
        <v>18640.120838999999</v>
      </c>
      <c r="W44" s="240">
        <v>18644.789736999999</v>
      </c>
      <c r="X44" s="240">
        <v>18649.334983000001</v>
      </c>
      <c r="Y44" s="240">
        <v>18653.578143999999</v>
      </c>
      <c r="Z44" s="240">
        <v>18657.393797000001</v>
      </c>
      <c r="AA44" s="240">
        <v>18661.088943999999</v>
      </c>
      <c r="AB44" s="240">
        <v>18666.700288</v>
      </c>
      <c r="AC44" s="240">
        <v>18676.696956</v>
      </c>
      <c r="AD44" s="240">
        <v>18692.547617</v>
      </c>
      <c r="AE44" s="240">
        <v>18711.719095</v>
      </c>
      <c r="AF44" s="240">
        <v>18730.677755000001</v>
      </c>
      <c r="AG44" s="240">
        <v>18746.738002999999</v>
      </c>
      <c r="AH44" s="240">
        <v>18760.606399</v>
      </c>
      <c r="AI44" s="240">
        <v>18773.837544999998</v>
      </c>
      <c r="AJ44" s="240">
        <v>18787.668211</v>
      </c>
      <c r="AK44" s="240">
        <v>18802.063854</v>
      </c>
      <c r="AL44" s="240">
        <v>18816.6721</v>
      </c>
      <c r="AM44" s="240">
        <v>18831.161977</v>
      </c>
      <c r="AN44" s="240">
        <v>18845.288112999999</v>
      </c>
      <c r="AO44" s="240">
        <v>18858.826536</v>
      </c>
      <c r="AP44" s="240">
        <v>18871.895413999999</v>
      </c>
      <c r="AQ44" s="240">
        <v>18885.981479999999</v>
      </c>
      <c r="AR44" s="240">
        <v>18902.913604000001</v>
      </c>
      <c r="AS44" s="240">
        <v>18923.677207000001</v>
      </c>
      <c r="AT44" s="240">
        <v>18945.883899</v>
      </c>
      <c r="AU44" s="240">
        <v>18966.301837999999</v>
      </c>
      <c r="AV44" s="240">
        <v>18982.630519999999</v>
      </c>
      <c r="AW44" s="240">
        <v>18996.294786999999</v>
      </c>
      <c r="AX44" s="240">
        <v>19009.650818999999</v>
      </c>
      <c r="AY44" s="240">
        <v>19024.449675</v>
      </c>
      <c r="AZ44" s="240">
        <v>19040.021936000001</v>
      </c>
      <c r="BA44" s="240">
        <v>19055.093061</v>
      </c>
      <c r="BB44" s="240">
        <v>19068.819447000002</v>
      </c>
      <c r="BC44" s="240">
        <v>19082.081245000001</v>
      </c>
      <c r="BD44" s="240">
        <v>19096.189541</v>
      </c>
      <c r="BE44" s="333">
        <v>19112.11</v>
      </c>
      <c r="BF44" s="333">
        <v>19129.43</v>
      </c>
      <c r="BG44" s="333">
        <v>19147.38</v>
      </c>
      <c r="BH44" s="333">
        <v>19165.330000000002</v>
      </c>
      <c r="BI44" s="333">
        <v>19183.23</v>
      </c>
      <c r="BJ44" s="333">
        <v>19201.11</v>
      </c>
      <c r="BK44" s="333">
        <v>19219.099999999999</v>
      </c>
      <c r="BL44" s="333">
        <v>19237.490000000002</v>
      </c>
      <c r="BM44" s="333">
        <v>19256.599999999999</v>
      </c>
      <c r="BN44" s="333">
        <v>19276.560000000001</v>
      </c>
      <c r="BO44" s="333">
        <v>19296.55</v>
      </c>
      <c r="BP44" s="333">
        <v>19315.509999999998</v>
      </c>
      <c r="BQ44" s="333">
        <v>19332.75</v>
      </c>
      <c r="BR44" s="333">
        <v>19348.830000000002</v>
      </c>
      <c r="BS44" s="333">
        <v>19364.66</v>
      </c>
      <c r="BT44" s="333">
        <v>19380.98</v>
      </c>
      <c r="BU44" s="333">
        <v>19397.73</v>
      </c>
      <c r="BV44" s="333">
        <v>19414.71</v>
      </c>
    </row>
    <row r="45" spans="1:74" s="163" customFormat="1" ht="11.1" customHeight="1" x14ac:dyDescent="0.2">
      <c r="A45" s="148"/>
      <c r="B45" s="168" t="s">
        <v>907</v>
      </c>
      <c r="C45" s="248"/>
      <c r="D45" s="248"/>
      <c r="E45" s="248"/>
      <c r="F45" s="248"/>
      <c r="G45" s="248"/>
      <c r="H45" s="248"/>
      <c r="I45" s="248"/>
      <c r="J45" s="248"/>
      <c r="K45" s="248"/>
      <c r="L45" s="248"/>
      <c r="M45" s="248"/>
      <c r="N45" s="248"/>
      <c r="O45" s="248"/>
      <c r="P45" s="248"/>
      <c r="Q45" s="248"/>
      <c r="R45" s="248"/>
      <c r="S45" s="248"/>
      <c r="T45" s="248"/>
      <c r="U45" s="248"/>
      <c r="V45" s="248"/>
      <c r="W45" s="248"/>
      <c r="X45" s="248"/>
      <c r="Y45" s="248"/>
      <c r="Z45" s="248"/>
      <c r="AA45" s="248"/>
      <c r="AB45" s="248"/>
      <c r="AC45" s="248"/>
      <c r="AD45" s="248"/>
      <c r="AE45" s="248"/>
      <c r="AF45" s="248"/>
      <c r="AG45" s="248"/>
      <c r="AH45" s="248"/>
      <c r="AI45" s="248"/>
      <c r="AJ45" s="248"/>
      <c r="AK45" s="248"/>
      <c r="AL45" s="248"/>
      <c r="AM45" s="248"/>
      <c r="AN45" s="248"/>
      <c r="AO45" s="248"/>
      <c r="AP45" s="248"/>
      <c r="AQ45" s="248"/>
      <c r="AR45" s="248"/>
      <c r="AS45" s="248"/>
      <c r="AT45" s="248"/>
      <c r="AU45" s="248"/>
      <c r="AV45" s="248"/>
      <c r="AW45" s="248"/>
      <c r="AX45" s="248"/>
      <c r="AY45" s="248"/>
      <c r="AZ45" s="248"/>
      <c r="BA45" s="248"/>
      <c r="BB45" s="248"/>
      <c r="BC45" s="248"/>
      <c r="BD45" s="248"/>
      <c r="BE45" s="349"/>
      <c r="BF45" s="349"/>
      <c r="BG45" s="349"/>
      <c r="BH45" s="349"/>
      <c r="BI45" s="349"/>
      <c r="BJ45" s="349"/>
      <c r="BK45" s="349"/>
      <c r="BL45" s="349"/>
      <c r="BM45" s="349"/>
      <c r="BN45" s="349"/>
      <c r="BO45" s="349"/>
      <c r="BP45" s="349"/>
      <c r="BQ45" s="349"/>
      <c r="BR45" s="349"/>
      <c r="BS45" s="349"/>
      <c r="BT45" s="349"/>
      <c r="BU45" s="349"/>
      <c r="BV45" s="349"/>
    </row>
    <row r="46" spans="1:74" s="163" customFormat="1" ht="11.1" customHeight="1" x14ac:dyDescent="0.2">
      <c r="A46" s="148" t="s">
        <v>908</v>
      </c>
      <c r="B46" s="210" t="s">
        <v>557</v>
      </c>
      <c r="C46" s="258">
        <v>7.1610557509000001</v>
      </c>
      <c r="D46" s="258">
        <v>7.1690014141000002</v>
      </c>
      <c r="E46" s="258">
        <v>7.1798224048000003</v>
      </c>
      <c r="F46" s="258">
        <v>7.2021829789999998</v>
      </c>
      <c r="G46" s="258">
        <v>7.2122564327000003</v>
      </c>
      <c r="H46" s="258">
        <v>7.2187070219000002</v>
      </c>
      <c r="I46" s="258">
        <v>7.2137140367999999</v>
      </c>
      <c r="J46" s="258">
        <v>7.2187844294000003</v>
      </c>
      <c r="K46" s="258">
        <v>7.2260974897999999</v>
      </c>
      <c r="L46" s="258">
        <v>7.2378207461999997</v>
      </c>
      <c r="M46" s="258">
        <v>7.2479934962000003</v>
      </c>
      <c r="N46" s="258">
        <v>7.2587832679000002</v>
      </c>
      <c r="O46" s="258">
        <v>7.2737177109999998</v>
      </c>
      <c r="P46" s="258">
        <v>7.2830957889999999</v>
      </c>
      <c r="Q46" s="258">
        <v>7.2904451514000002</v>
      </c>
      <c r="R46" s="258">
        <v>7.2903651724999996</v>
      </c>
      <c r="S46" s="258">
        <v>7.2977075731000003</v>
      </c>
      <c r="T46" s="258">
        <v>7.3070717275000003</v>
      </c>
      <c r="U46" s="258">
        <v>7.3247151515000004</v>
      </c>
      <c r="V46" s="258">
        <v>7.3334296762999998</v>
      </c>
      <c r="W46" s="258">
        <v>7.339472818</v>
      </c>
      <c r="X46" s="258">
        <v>7.3371884280000002</v>
      </c>
      <c r="Y46" s="258">
        <v>7.3421309145000002</v>
      </c>
      <c r="Z46" s="258">
        <v>7.3486441291000002</v>
      </c>
      <c r="AA46" s="258">
        <v>7.3600231926999999</v>
      </c>
      <c r="AB46" s="258">
        <v>7.3672065227000001</v>
      </c>
      <c r="AC46" s="258">
        <v>7.3734892398999996</v>
      </c>
      <c r="AD46" s="258">
        <v>7.3764282764000004</v>
      </c>
      <c r="AE46" s="258">
        <v>7.3827420693999999</v>
      </c>
      <c r="AF46" s="258">
        <v>7.3899875507999999</v>
      </c>
      <c r="AG46" s="258">
        <v>7.4026253053</v>
      </c>
      <c r="AH46" s="258">
        <v>7.4083887252</v>
      </c>
      <c r="AI46" s="258">
        <v>7.4117383951000004</v>
      </c>
      <c r="AJ46" s="258">
        <v>7.4072065928999997</v>
      </c>
      <c r="AK46" s="258">
        <v>7.4098295543999999</v>
      </c>
      <c r="AL46" s="258">
        <v>7.4141395574000004</v>
      </c>
      <c r="AM46" s="258">
        <v>7.4229610133000001</v>
      </c>
      <c r="AN46" s="258">
        <v>7.4285267910000004</v>
      </c>
      <c r="AO46" s="258">
        <v>7.4336613019</v>
      </c>
      <c r="AP46" s="258">
        <v>7.4374179812000003</v>
      </c>
      <c r="AQ46" s="258">
        <v>7.4423998818000001</v>
      </c>
      <c r="AR46" s="258">
        <v>7.4476604390999999</v>
      </c>
      <c r="AS46" s="258">
        <v>7.4535673485</v>
      </c>
      <c r="AT46" s="258">
        <v>7.4591094474000004</v>
      </c>
      <c r="AU46" s="258">
        <v>7.4646544311999996</v>
      </c>
      <c r="AV46" s="258">
        <v>7.4684573372000003</v>
      </c>
      <c r="AW46" s="258">
        <v>7.4753168131000001</v>
      </c>
      <c r="AX46" s="258">
        <v>7.4834878960999998</v>
      </c>
      <c r="AY46" s="258">
        <v>7.4956090177999997</v>
      </c>
      <c r="AZ46" s="258">
        <v>7.5044244915</v>
      </c>
      <c r="BA46" s="258">
        <v>7.5125727487000002</v>
      </c>
      <c r="BB46" s="258">
        <v>7.5191993489</v>
      </c>
      <c r="BC46" s="258">
        <v>7.5266540037</v>
      </c>
      <c r="BD46" s="258">
        <v>7.5340822725000001</v>
      </c>
      <c r="BE46" s="346">
        <v>7.5430429999999999</v>
      </c>
      <c r="BF46" s="346">
        <v>7.5492489999999997</v>
      </c>
      <c r="BG46" s="346">
        <v>7.5542600000000002</v>
      </c>
      <c r="BH46" s="346">
        <v>7.5563859999999998</v>
      </c>
      <c r="BI46" s="346">
        <v>7.5602720000000003</v>
      </c>
      <c r="BJ46" s="346">
        <v>7.5642290000000001</v>
      </c>
      <c r="BK46" s="346">
        <v>7.567469</v>
      </c>
      <c r="BL46" s="346">
        <v>7.5721610000000004</v>
      </c>
      <c r="BM46" s="346">
        <v>7.5775139999999999</v>
      </c>
      <c r="BN46" s="346">
        <v>7.5875320000000004</v>
      </c>
      <c r="BO46" s="346">
        <v>7.5912100000000002</v>
      </c>
      <c r="BP46" s="346">
        <v>7.592549</v>
      </c>
      <c r="BQ46" s="346">
        <v>7.5881090000000002</v>
      </c>
      <c r="BR46" s="346">
        <v>7.587351</v>
      </c>
      <c r="BS46" s="346">
        <v>7.5868339999999996</v>
      </c>
      <c r="BT46" s="346">
        <v>7.5865580000000001</v>
      </c>
      <c r="BU46" s="346">
        <v>7.5865239999999998</v>
      </c>
      <c r="BV46" s="346">
        <v>7.5867300000000002</v>
      </c>
    </row>
    <row r="47" spans="1:74" s="163" customFormat="1" ht="11.1" customHeight="1" x14ac:dyDescent="0.2">
      <c r="A47" s="148" t="s">
        <v>909</v>
      </c>
      <c r="B47" s="210" t="s">
        <v>590</v>
      </c>
      <c r="C47" s="258">
        <v>18.920451620000001</v>
      </c>
      <c r="D47" s="258">
        <v>18.938929373000001</v>
      </c>
      <c r="E47" s="258">
        <v>18.960977380999999</v>
      </c>
      <c r="F47" s="258">
        <v>18.994155306</v>
      </c>
      <c r="G47" s="258">
        <v>19.017674074999999</v>
      </c>
      <c r="H47" s="258">
        <v>19.039093351000002</v>
      </c>
      <c r="I47" s="258">
        <v>19.053372882000001</v>
      </c>
      <c r="J47" s="258">
        <v>19.074373360999999</v>
      </c>
      <c r="K47" s="258">
        <v>19.097054536000002</v>
      </c>
      <c r="L47" s="258">
        <v>19.124567614</v>
      </c>
      <c r="M47" s="258">
        <v>19.148246775</v>
      </c>
      <c r="N47" s="258">
        <v>19.171243227000001</v>
      </c>
      <c r="O47" s="258">
        <v>19.195003756999999</v>
      </c>
      <c r="P47" s="258">
        <v>19.2155497</v>
      </c>
      <c r="Q47" s="258">
        <v>19.234327843999999</v>
      </c>
      <c r="R47" s="258">
        <v>19.244133590000001</v>
      </c>
      <c r="S47" s="258">
        <v>19.264779583999999</v>
      </c>
      <c r="T47" s="258">
        <v>19.289061228000001</v>
      </c>
      <c r="U47" s="258">
        <v>19.325040067</v>
      </c>
      <c r="V47" s="258">
        <v>19.350546849000001</v>
      </c>
      <c r="W47" s="258">
        <v>19.373643121000001</v>
      </c>
      <c r="X47" s="258">
        <v>19.388976971999998</v>
      </c>
      <c r="Y47" s="258">
        <v>19.411266157</v>
      </c>
      <c r="Z47" s="258">
        <v>19.435158764000001</v>
      </c>
      <c r="AA47" s="258">
        <v>19.467413019999999</v>
      </c>
      <c r="AB47" s="258">
        <v>19.489443803</v>
      </c>
      <c r="AC47" s="258">
        <v>19.508009339000001</v>
      </c>
      <c r="AD47" s="258">
        <v>19.513138905999998</v>
      </c>
      <c r="AE47" s="258">
        <v>19.532251987999999</v>
      </c>
      <c r="AF47" s="258">
        <v>19.555377863</v>
      </c>
      <c r="AG47" s="258">
        <v>19.591689950999999</v>
      </c>
      <c r="AH47" s="258">
        <v>19.615961348999999</v>
      </c>
      <c r="AI47" s="258">
        <v>19.637365476999999</v>
      </c>
      <c r="AJ47" s="258">
        <v>19.652830502</v>
      </c>
      <c r="AK47" s="258">
        <v>19.670803961000001</v>
      </c>
      <c r="AL47" s="258">
        <v>19.688214022</v>
      </c>
      <c r="AM47" s="258">
        <v>19.699381907999999</v>
      </c>
      <c r="AN47" s="258">
        <v>19.719924256999999</v>
      </c>
      <c r="AO47" s="258">
        <v>19.744162291999999</v>
      </c>
      <c r="AP47" s="258">
        <v>19.780493577000001</v>
      </c>
      <c r="AQ47" s="258">
        <v>19.805824810000001</v>
      </c>
      <c r="AR47" s="258">
        <v>19.828553554999999</v>
      </c>
      <c r="AS47" s="258">
        <v>19.843537732000001</v>
      </c>
      <c r="AT47" s="258">
        <v>19.864918063000001</v>
      </c>
      <c r="AU47" s="258">
        <v>19.887552467999999</v>
      </c>
      <c r="AV47" s="258">
        <v>19.913417704</v>
      </c>
      <c r="AW47" s="258">
        <v>19.937077687999999</v>
      </c>
      <c r="AX47" s="258">
        <v>19.960509176999999</v>
      </c>
      <c r="AY47" s="258">
        <v>19.982682687</v>
      </c>
      <c r="AZ47" s="258">
        <v>20.006429302000001</v>
      </c>
      <c r="BA47" s="258">
        <v>20.030719537</v>
      </c>
      <c r="BB47" s="258">
        <v>20.057962742000001</v>
      </c>
      <c r="BC47" s="258">
        <v>20.081533202999999</v>
      </c>
      <c r="BD47" s="258">
        <v>20.103840270999999</v>
      </c>
      <c r="BE47" s="346">
        <v>20.127569999999999</v>
      </c>
      <c r="BF47" s="346">
        <v>20.145330000000001</v>
      </c>
      <c r="BG47" s="346">
        <v>20.159829999999999</v>
      </c>
      <c r="BH47" s="346">
        <v>20.166810000000002</v>
      </c>
      <c r="BI47" s="346">
        <v>20.17793</v>
      </c>
      <c r="BJ47" s="346">
        <v>20.188960000000002</v>
      </c>
      <c r="BK47" s="346">
        <v>20.19689</v>
      </c>
      <c r="BL47" s="346">
        <v>20.21</v>
      </c>
      <c r="BM47" s="346">
        <v>20.225280000000001</v>
      </c>
      <c r="BN47" s="346">
        <v>20.255089999999999</v>
      </c>
      <c r="BO47" s="346">
        <v>20.265440000000002</v>
      </c>
      <c r="BP47" s="346">
        <v>20.26867</v>
      </c>
      <c r="BQ47" s="346">
        <v>20.254239999999999</v>
      </c>
      <c r="BR47" s="346">
        <v>20.251190000000001</v>
      </c>
      <c r="BS47" s="346">
        <v>20.248940000000001</v>
      </c>
      <c r="BT47" s="346">
        <v>20.247509999999998</v>
      </c>
      <c r="BU47" s="346">
        <v>20.246880000000001</v>
      </c>
      <c r="BV47" s="346">
        <v>20.247070000000001</v>
      </c>
    </row>
    <row r="48" spans="1:74" s="163" customFormat="1" ht="11.1" customHeight="1" x14ac:dyDescent="0.2">
      <c r="A48" s="148" t="s">
        <v>910</v>
      </c>
      <c r="B48" s="210" t="s">
        <v>558</v>
      </c>
      <c r="C48" s="258">
        <v>21.317981423999999</v>
      </c>
      <c r="D48" s="258">
        <v>21.343782015999999</v>
      </c>
      <c r="E48" s="258">
        <v>21.374754741</v>
      </c>
      <c r="F48" s="258">
        <v>21.425932345</v>
      </c>
      <c r="G48" s="258">
        <v>21.455974774000001</v>
      </c>
      <c r="H48" s="258">
        <v>21.479914775000001</v>
      </c>
      <c r="I48" s="258">
        <v>21.486738871</v>
      </c>
      <c r="J48" s="258">
        <v>21.506734124000001</v>
      </c>
      <c r="K48" s="258">
        <v>21.528887056999999</v>
      </c>
      <c r="L48" s="258">
        <v>21.554806898999999</v>
      </c>
      <c r="M48" s="258">
        <v>21.580068270000002</v>
      </c>
      <c r="N48" s="258">
        <v>21.606280397999999</v>
      </c>
      <c r="O48" s="258">
        <v>21.639887554000001</v>
      </c>
      <c r="P48" s="258">
        <v>21.663167996999999</v>
      </c>
      <c r="Q48" s="258">
        <v>21.682565998000001</v>
      </c>
      <c r="R48" s="258">
        <v>21.688513153999999</v>
      </c>
      <c r="S48" s="258">
        <v>21.707322566999999</v>
      </c>
      <c r="T48" s="258">
        <v>21.729425838000001</v>
      </c>
      <c r="U48" s="258">
        <v>21.760427823000001</v>
      </c>
      <c r="V48" s="258">
        <v>21.784915164000001</v>
      </c>
      <c r="W48" s="258">
        <v>21.808492719</v>
      </c>
      <c r="X48" s="258">
        <v>21.831812320000001</v>
      </c>
      <c r="Y48" s="258">
        <v>21.853081429</v>
      </c>
      <c r="Z48" s="258">
        <v>21.872951876999998</v>
      </c>
      <c r="AA48" s="258">
        <v>21.891251881999999</v>
      </c>
      <c r="AB48" s="258">
        <v>21.908453849000001</v>
      </c>
      <c r="AC48" s="258">
        <v>21.924385993000001</v>
      </c>
      <c r="AD48" s="258">
        <v>21.936236377</v>
      </c>
      <c r="AE48" s="258">
        <v>21.951737830999999</v>
      </c>
      <c r="AF48" s="258">
        <v>21.968078416000001</v>
      </c>
      <c r="AG48" s="258">
        <v>21.989305588000001</v>
      </c>
      <c r="AH48" s="258">
        <v>22.004288846000001</v>
      </c>
      <c r="AI48" s="258">
        <v>22.017075643999998</v>
      </c>
      <c r="AJ48" s="258">
        <v>22.018183786000002</v>
      </c>
      <c r="AK48" s="258">
        <v>22.033689313</v>
      </c>
      <c r="AL48" s="258">
        <v>22.054110027</v>
      </c>
      <c r="AM48" s="258">
        <v>22.089077147000001</v>
      </c>
      <c r="AN48" s="258">
        <v>22.112104822999999</v>
      </c>
      <c r="AO48" s="258">
        <v>22.132824272000001</v>
      </c>
      <c r="AP48" s="258">
        <v>22.144830995</v>
      </c>
      <c r="AQ48" s="258">
        <v>22.165737365999998</v>
      </c>
      <c r="AR48" s="258">
        <v>22.189138884999998</v>
      </c>
      <c r="AS48" s="258">
        <v>22.221493378000002</v>
      </c>
      <c r="AT48" s="258">
        <v>22.245041826000001</v>
      </c>
      <c r="AU48" s="258">
        <v>22.266242052999999</v>
      </c>
      <c r="AV48" s="258">
        <v>22.276129072</v>
      </c>
      <c r="AW48" s="258">
        <v>22.299356598999999</v>
      </c>
      <c r="AX48" s="258">
        <v>22.326959646999999</v>
      </c>
      <c r="AY48" s="258">
        <v>22.373755354</v>
      </c>
      <c r="AZ48" s="258">
        <v>22.398996586999999</v>
      </c>
      <c r="BA48" s="258">
        <v>22.417500486000002</v>
      </c>
      <c r="BB48" s="258">
        <v>22.416712304000001</v>
      </c>
      <c r="BC48" s="258">
        <v>22.431157592000002</v>
      </c>
      <c r="BD48" s="258">
        <v>22.448281604999998</v>
      </c>
      <c r="BE48" s="346">
        <v>22.47336</v>
      </c>
      <c r="BF48" s="346">
        <v>22.491890000000001</v>
      </c>
      <c r="BG48" s="346">
        <v>22.509129999999999</v>
      </c>
      <c r="BH48" s="346">
        <v>22.523499999999999</v>
      </c>
      <c r="BI48" s="346">
        <v>22.539380000000001</v>
      </c>
      <c r="BJ48" s="346">
        <v>22.55519</v>
      </c>
      <c r="BK48" s="346">
        <v>22.571400000000001</v>
      </c>
      <c r="BL48" s="346">
        <v>22.586690000000001</v>
      </c>
      <c r="BM48" s="346">
        <v>22.60155</v>
      </c>
      <c r="BN48" s="346">
        <v>22.625599999999999</v>
      </c>
      <c r="BO48" s="346">
        <v>22.632359999999998</v>
      </c>
      <c r="BP48" s="346">
        <v>22.631460000000001</v>
      </c>
      <c r="BQ48" s="346">
        <v>22.609940000000002</v>
      </c>
      <c r="BR48" s="346">
        <v>22.603429999999999</v>
      </c>
      <c r="BS48" s="346">
        <v>22.598960000000002</v>
      </c>
      <c r="BT48" s="346">
        <v>22.596550000000001</v>
      </c>
      <c r="BU48" s="346">
        <v>22.59619</v>
      </c>
      <c r="BV48" s="346">
        <v>22.59788</v>
      </c>
    </row>
    <row r="49" spans="1:74" s="163" customFormat="1" ht="11.1" customHeight="1" x14ac:dyDescent="0.2">
      <c r="A49" s="148" t="s">
        <v>911</v>
      </c>
      <c r="B49" s="210" t="s">
        <v>559</v>
      </c>
      <c r="C49" s="258">
        <v>10.419205158</v>
      </c>
      <c r="D49" s="258">
        <v>10.433087005999999</v>
      </c>
      <c r="E49" s="258">
        <v>10.445566559</v>
      </c>
      <c r="F49" s="258">
        <v>10.457913359999999</v>
      </c>
      <c r="G49" s="258">
        <v>10.466636168999999</v>
      </c>
      <c r="H49" s="258">
        <v>10.473004528000001</v>
      </c>
      <c r="I49" s="258">
        <v>10.4719701</v>
      </c>
      <c r="J49" s="258">
        <v>10.477415812</v>
      </c>
      <c r="K49" s="258">
        <v>10.484293327</v>
      </c>
      <c r="L49" s="258">
        <v>10.494676455</v>
      </c>
      <c r="M49" s="258">
        <v>10.502862217000001</v>
      </c>
      <c r="N49" s="258">
        <v>10.510924423000001</v>
      </c>
      <c r="O49" s="258">
        <v>10.519212904</v>
      </c>
      <c r="P49" s="258">
        <v>10.526765627</v>
      </c>
      <c r="Q49" s="258">
        <v>10.533932420999999</v>
      </c>
      <c r="R49" s="258">
        <v>10.537488196</v>
      </c>
      <c r="S49" s="258">
        <v>10.546301954</v>
      </c>
      <c r="T49" s="258">
        <v>10.557148602</v>
      </c>
      <c r="U49" s="258">
        <v>10.577227033</v>
      </c>
      <c r="V49" s="258">
        <v>10.586740295</v>
      </c>
      <c r="W49" s="258">
        <v>10.592887277999999</v>
      </c>
      <c r="X49" s="258">
        <v>10.587242407</v>
      </c>
      <c r="Y49" s="258">
        <v>10.592976017</v>
      </c>
      <c r="Z49" s="258">
        <v>10.601662532000001</v>
      </c>
      <c r="AA49" s="258">
        <v>10.622199463999999</v>
      </c>
      <c r="AB49" s="258">
        <v>10.630118655</v>
      </c>
      <c r="AC49" s="258">
        <v>10.634317617000001</v>
      </c>
      <c r="AD49" s="258">
        <v>10.626592496000001</v>
      </c>
      <c r="AE49" s="258">
        <v>10.629503890000001</v>
      </c>
      <c r="AF49" s="258">
        <v>10.634847945000001</v>
      </c>
      <c r="AG49" s="258">
        <v>10.647602712999999</v>
      </c>
      <c r="AH49" s="258">
        <v>10.654078552</v>
      </c>
      <c r="AI49" s="258">
        <v>10.659253515</v>
      </c>
      <c r="AJ49" s="258">
        <v>10.659422606</v>
      </c>
      <c r="AK49" s="258">
        <v>10.664774561</v>
      </c>
      <c r="AL49" s="258">
        <v>10.671604385</v>
      </c>
      <c r="AM49" s="258">
        <v>10.682130995</v>
      </c>
      <c r="AN49" s="258">
        <v>10.69025237</v>
      </c>
      <c r="AO49" s="258">
        <v>10.698187427000001</v>
      </c>
      <c r="AP49" s="258">
        <v>10.702465567000001</v>
      </c>
      <c r="AQ49" s="258">
        <v>10.712630936</v>
      </c>
      <c r="AR49" s="258">
        <v>10.725212937</v>
      </c>
      <c r="AS49" s="258">
        <v>10.747039009</v>
      </c>
      <c r="AT49" s="258">
        <v>10.759333691</v>
      </c>
      <c r="AU49" s="258">
        <v>10.768924424</v>
      </c>
      <c r="AV49" s="258">
        <v>10.774034943</v>
      </c>
      <c r="AW49" s="258">
        <v>10.779549976</v>
      </c>
      <c r="AX49" s="258">
        <v>10.783693259</v>
      </c>
      <c r="AY49" s="258">
        <v>10.782883364</v>
      </c>
      <c r="AZ49" s="258">
        <v>10.786969215999999</v>
      </c>
      <c r="BA49" s="258">
        <v>10.792369386000001</v>
      </c>
      <c r="BB49" s="258">
        <v>10.799334982</v>
      </c>
      <c r="BC49" s="258">
        <v>10.807175461</v>
      </c>
      <c r="BD49" s="258">
        <v>10.816141931000001</v>
      </c>
      <c r="BE49" s="346">
        <v>10.829000000000001</v>
      </c>
      <c r="BF49" s="346">
        <v>10.838139999999999</v>
      </c>
      <c r="BG49" s="346">
        <v>10.84634</v>
      </c>
      <c r="BH49" s="346">
        <v>10.85225</v>
      </c>
      <c r="BI49" s="346">
        <v>10.859540000000001</v>
      </c>
      <c r="BJ49" s="346">
        <v>10.86689</v>
      </c>
      <c r="BK49" s="346">
        <v>10.873519999999999</v>
      </c>
      <c r="BL49" s="346">
        <v>10.881539999999999</v>
      </c>
      <c r="BM49" s="346">
        <v>10.890180000000001</v>
      </c>
      <c r="BN49" s="346">
        <v>10.904439999999999</v>
      </c>
      <c r="BO49" s="346">
        <v>10.91056</v>
      </c>
      <c r="BP49" s="346">
        <v>10.91356</v>
      </c>
      <c r="BQ49" s="346">
        <v>10.90889</v>
      </c>
      <c r="BR49" s="346">
        <v>10.90902</v>
      </c>
      <c r="BS49" s="346">
        <v>10.909409999999999</v>
      </c>
      <c r="BT49" s="346">
        <v>10.91006</v>
      </c>
      <c r="BU49" s="346">
        <v>10.91098</v>
      </c>
      <c r="BV49" s="346">
        <v>10.91216</v>
      </c>
    </row>
    <row r="50" spans="1:74" s="163" customFormat="1" ht="11.1" customHeight="1" x14ac:dyDescent="0.2">
      <c r="A50" s="148" t="s">
        <v>912</v>
      </c>
      <c r="B50" s="210" t="s">
        <v>560</v>
      </c>
      <c r="C50" s="258">
        <v>26.634828301999999</v>
      </c>
      <c r="D50" s="258">
        <v>26.691574330000002</v>
      </c>
      <c r="E50" s="258">
        <v>26.749635429000001</v>
      </c>
      <c r="F50" s="258">
        <v>26.810777237</v>
      </c>
      <c r="G50" s="258">
        <v>26.870144246999999</v>
      </c>
      <c r="H50" s="258">
        <v>26.929502098</v>
      </c>
      <c r="I50" s="258">
        <v>26.984331253000001</v>
      </c>
      <c r="J50" s="258">
        <v>27.047060435999999</v>
      </c>
      <c r="K50" s="258">
        <v>27.113170110999999</v>
      </c>
      <c r="L50" s="258">
        <v>27.199800215</v>
      </c>
      <c r="M50" s="258">
        <v>27.259815919000001</v>
      </c>
      <c r="N50" s="258">
        <v>27.310357162999999</v>
      </c>
      <c r="O50" s="258">
        <v>27.333433348</v>
      </c>
      <c r="P50" s="258">
        <v>27.378518616000001</v>
      </c>
      <c r="Q50" s="258">
        <v>27.427622369000002</v>
      </c>
      <c r="R50" s="258">
        <v>27.485020958</v>
      </c>
      <c r="S50" s="258">
        <v>27.538954422</v>
      </c>
      <c r="T50" s="258">
        <v>27.593699111999999</v>
      </c>
      <c r="U50" s="258">
        <v>27.653232092</v>
      </c>
      <c r="V50" s="258">
        <v>27.706616431</v>
      </c>
      <c r="W50" s="258">
        <v>27.757829195999999</v>
      </c>
      <c r="X50" s="258">
        <v>27.807218395</v>
      </c>
      <c r="Y50" s="258">
        <v>27.853827003999999</v>
      </c>
      <c r="Z50" s="258">
        <v>27.898003031999998</v>
      </c>
      <c r="AA50" s="258">
        <v>27.944110257999998</v>
      </c>
      <c r="AB50" s="258">
        <v>27.980148290999999</v>
      </c>
      <c r="AC50" s="258">
        <v>28.010480909000002</v>
      </c>
      <c r="AD50" s="258">
        <v>28.026724436999999</v>
      </c>
      <c r="AE50" s="258">
        <v>28.051933983000001</v>
      </c>
      <c r="AF50" s="258">
        <v>28.077725871999998</v>
      </c>
      <c r="AG50" s="258">
        <v>28.092716833000001</v>
      </c>
      <c r="AH50" s="258">
        <v>28.128210860999999</v>
      </c>
      <c r="AI50" s="258">
        <v>28.172824685999998</v>
      </c>
      <c r="AJ50" s="258">
        <v>28.238820769</v>
      </c>
      <c r="AK50" s="258">
        <v>28.292477338000001</v>
      </c>
      <c r="AL50" s="258">
        <v>28.346056857000001</v>
      </c>
      <c r="AM50" s="258">
        <v>28.399674203</v>
      </c>
      <c r="AN50" s="258">
        <v>28.453013461000001</v>
      </c>
      <c r="AO50" s="258">
        <v>28.506189509999999</v>
      </c>
      <c r="AP50" s="258">
        <v>28.563496618999999</v>
      </c>
      <c r="AQ50" s="258">
        <v>28.613125544999999</v>
      </c>
      <c r="AR50" s="258">
        <v>28.659370558999999</v>
      </c>
      <c r="AS50" s="258">
        <v>28.694859595</v>
      </c>
      <c r="AT50" s="258">
        <v>28.739865834</v>
      </c>
      <c r="AU50" s="258">
        <v>28.787017210999998</v>
      </c>
      <c r="AV50" s="258">
        <v>28.837057558000001</v>
      </c>
      <c r="AW50" s="258">
        <v>28.887941335000001</v>
      </c>
      <c r="AX50" s="258">
        <v>28.940412374000001</v>
      </c>
      <c r="AY50" s="258">
        <v>29.004063348999999</v>
      </c>
      <c r="AZ50" s="258">
        <v>29.052514410000001</v>
      </c>
      <c r="BA50" s="258">
        <v>29.095358229999999</v>
      </c>
      <c r="BB50" s="258">
        <v>29.121753791</v>
      </c>
      <c r="BC50" s="258">
        <v>29.161513890999998</v>
      </c>
      <c r="BD50" s="258">
        <v>29.203797513000001</v>
      </c>
      <c r="BE50" s="346">
        <v>29.2561</v>
      </c>
      <c r="BF50" s="346">
        <v>29.297809999999998</v>
      </c>
      <c r="BG50" s="346">
        <v>29.33643</v>
      </c>
      <c r="BH50" s="346">
        <v>29.367840000000001</v>
      </c>
      <c r="BI50" s="346">
        <v>29.40335</v>
      </c>
      <c r="BJ50" s="346">
        <v>29.438849999999999</v>
      </c>
      <c r="BK50" s="346">
        <v>29.470040000000001</v>
      </c>
      <c r="BL50" s="346">
        <v>29.508710000000001</v>
      </c>
      <c r="BM50" s="346">
        <v>29.55059</v>
      </c>
      <c r="BN50" s="346">
        <v>29.616019999999999</v>
      </c>
      <c r="BO50" s="346">
        <v>29.649039999999999</v>
      </c>
      <c r="BP50" s="346">
        <v>29.67</v>
      </c>
      <c r="BQ50" s="346">
        <v>29.660209999999999</v>
      </c>
      <c r="BR50" s="346">
        <v>29.671060000000001</v>
      </c>
      <c r="BS50" s="346">
        <v>29.683879999999998</v>
      </c>
      <c r="BT50" s="346">
        <v>29.69866</v>
      </c>
      <c r="BU50" s="346">
        <v>29.715389999999999</v>
      </c>
      <c r="BV50" s="346">
        <v>29.734089999999998</v>
      </c>
    </row>
    <row r="51" spans="1:74" s="163" customFormat="1" ht="11.1" customHeight="1" x14ac:dyDescent="0.2">
      <c r="A51" s="148" t="s">
        <v>913</v>
      </c>
      <c r="B51" s="210" t="s">
        <v>561</v>
      </c>
      <c r="C51" s="258">
        <v>7.7773758375000002</v>
      </c>
      <c r="D51" s="258">
        <v>7.7867854908999998</v>
      </c>
      <c r="E51" s="258">
        <v>7.7990303895000004</v>
      </c>
      <c r="F51" s="258">
        <v>7.8197707392</v>
      </c>
      <c r="G51" s="258">
        <v>7.8334409737000001</v>
      </c>
      <c r="H51" s="258">
        <v>7.8457012987999999</v>
      </c>
      <c r="I51" s="258">
        <v>7.8523852607000002</v>
      </c>
      <c r="J51" s="258">
        <v>7.8649506076</v>
      </c>
      <c r="K51" s="258">
        <v>7.8792308855000002</v>
      </c>
      <c r="L51" s="258">
        <v>7.8994951180999999</v>
      </c>
      <c r="M51" s="258">
        <v>7.9140034905999999</v>
      </c>
      <c r="N51" s="258">
        <v>7.9270250265</v>
      </c>
      <c r="O51" s="258">
        <v>7.9379655264000002</v>
      </c>
      <c r="P51" s="258">
        <v>7.9484590387000003</v>
      </c>
      <c r="Q51" s="258">
        <v>7.9579113639000001</v>
      </c>
      <c r="R51" s="258">
        <v>7.9629343191000004</v>
      </c>
      <c r="S51" s="258">
        <v>7.9728454074000004</v>
      </c>
      <c r="T51" s="258">
        <v>7.9842564456999998</v>
      </c>
      <c r="U51" s="258">
        <v>8.0024642951999994</v>
      </c>
      <c r="V51" s="258">
        <v>8.0129025879999993</v>
      </c>
      <c r="W51" s="258">
        <v>8.0208681850999994</v>
      </c>
      <c r="X51" s="258">
        <v>8.0207143475000002</v>
      </c>
      <c r="Y51" s="258">
        <v>8.0279696074999993</v>
      </c>
      <c r="Z51" s="258">
        <v>8.0369872262000008</v>
      </c>
      <c r="AA51" s="258">
        <v>8.0533943312999998</v>
      </c>
      <c r="AB51" s="258">
        <v>8.0617163214000005</v>
      </c>
      <c r="AC51" s="258">
        <v>8.0675803243999997</v>
      </c>
      <c r="AD51" s="258">
        <v>8.0653741189999995</v>
      </c>
      <c r="AE51" s="258">
        <v>8.0705313135000001</v>
      </c>
      <c r="AF51" s="258">
        <v>8.0774396866</v>
      </c>
      <c r="AG51" s="258">
        <v>8.0897405803000009</v>
      </c>
      <c r="AH51" s="258">
        <v>8.0974203042999999</v>
      </c>
      <c r="AI51" s="258">
        <v>8.1041202004000006</v>
      </c>
      <c r="AJ51" s="258">
        <v>8.1087157509000001</v>
      </c>
      <c r="AK51" s="258">
        <v>8.1142993797000003</v>
      </c>
      <c r="AL51" s="258">
        <v>8.1197465692000002</v>
      </c>
      <c r="AM51" s="258">
        <v>8.1212290799000009</v>
      </c>
      <c r="AN51" s="258">
        <v>8.1292745698999997</v>
      </c>
      <c r="AO51" s="258">
        <v>8.1400547999999997</v>
      </c>
      <c r="AP51" s="258">
        <v>8.1582968436000005</v>
      </c>
      <c r="AQ51" s="258">
        <v>8.1710012487999997</v>
      </c>
      <c r="AR51" s="258">
        <v>8.1828950889000005</v>
      </c>
      <c r="AS51" s="258">
        <v>8.1915170148000005</v>
      </c>
      <c r="AT51" s="258">
        <v>8.2036357369000008</v>
      </c>
      <c r="AU51" s="258">
        <v>8.2167899059000007</v>
      </c>
      <c r="AV51" s="258">
        <v>8.2333634397999997</v>
      </c>
      <c r="AW51" s="258">
        <v>8.2468005644000009</v>
      </c>
      <c r="AX51" s="258">
        <v>8.2594851977000001</v>
      </c>
      <c r="AY51" s="258">
        <v>8.2725562087999993</v>
      </c>
      <c r="AZ51" s="258">
        <v>8.2828817074999996</v>
      </c>
      <c r="BA51" s="258">
        <v>8.2916005628999994</v>
      </c>
      <c r="BB51" s="258">
        <v>8.2955998012999999</v>
      </c>
      <c r="BC51" s="258">
        <v>8.3034401006999996</v>
      </c>
      <c r="BD51" s="258">
        <v>8.3120084871</v>
      </c>
      <c r="BE51" s="346">
        <v>8.3231839999999995</v>
      </c>
      <c r="BF51" s="346">
        <v>8.3317990000000002</v>
      </c>
      <c r="BG51" s="346">
        <v>8.3397330000000007</v>
      </c>
      <c r="BH51" s="346">
        <v>8.3460599999999996</v>
      </c>
      <c r="BI51" s="346">
        <v>8.3533240000000006</v>
      </c>
      <c r="BJ51" s="346">
        <v>8.3606010000000008</v>
      </c>
      <c r="BK51" s="346">
        <v>8.3670629999999999</v>
      </c>
      <c r="BL51" s="346">
        <v>8.3749859999999998</v>
      </c>
      <c r="BM51" s="346">
        <v>8.3835420000000003</v>
      </c>
      <c r="BN51" s="346">
        <v>8.3978140000000003</v>
      </c>
      <c r="BO51" s="346">
        <v>8.4038260000000005</v>
      </c>
      <c r="BP51" s="346">
        <v>8.4066589999999994</v>
      </c>
      <c r="BQ51" s="346">
        <v>8.4015210000000007</v>
      </c>
      <c r="BR51" s="346">
        <v>8.4015950000000004</v>
      </c>
      <c r="BS51" s="346">
        <v>8.4020869999999999</v>
      </c>
      <c r="BT51" s="346">
        <v>8.4029969999999992</v>
      </c>
      <c r="BU51" s="346">
        <v>8.404325</v>
      </c>
      <c r="BV51" s="346">
        <v>8.4060710000000007</v>
      </c>
    </row>
    <row r="52" spans="1:74" s="163" customFormat="1" ht="11.1" customHeight="1" x14ac:dyDescent="0.2">
      <c r="A52" s="148" t="s">
        <v>914</v>
      </c>
      <c r="B52" s="210" t="s">
        <v>562</v>
      </c>
      <c r="C52" s="258">
        <v>16.600019629999998</v>
      </c>
      <c r="D52" s="258">
        <v>16.617807803000002</v>
      </c>
      <c r="E52" s="258">
        <v>16.631386972000001</v>
      </c>
      <c r="F52" s="258">
        <v>16.630578830000001</v>
      </c>
      <c r="G52" s="258">
        <v>16.643373726</v>
      </c>
      <c r="H52" s="258">
        <v>16.659593351000002</v>
      </c>
      <c r="I52" s="258">
        <v>16.688289018999999</v>
      </c>
      <c r="J52" s="258">
        <v>16.704569618000001</v>
      </c>
      <c r="K52" s="258">
        <v>16.717486461</v>
      </c>
      <c r="L52" s="258">
        <v>16.723044695999999</v>
      </c>
      <c r="M52" s="258">
        <v>16.732230167000001</v>
      </c>
      <c r="N52" s="258">
        <v>16.741048022000001</v>
      </c>
      <c r="O52" s="258">
        <v>16.749389129000001</v>
      </c>
      <c r="P52" s="258">
        <v>16.757553598000001</v>
      </c>
      <c r="Q52" s="258">
        <v>16.765432300000001</v>
      </c>
      <c r="R52" s="258">
        <v>16.767498377999999</v>
      </c>
      <c r="S52" s="258">
        <v>16.778950684000002</v>
      </c>
      <c r="T52" s="258">
        <v>16.794262364000001</v>
      </c>
      <c r="U52" s="258">
        <v>16.818998031</v>
      </c>
      <c r="V52" s="258">
        <v>16.837854998000001</v>
      </c>
      <c r="W52" s="258">
        <v>16.856397876999999</v>
      </c>
      <c r="X52" s="258">
        <v>16.870733722000001</v>
      </c>
      <c r="Y52" s="258">
        <v>16.891568139</v>
      </c>
      <c r="Z52" s="258">
        <v>16.915008178000001</v>
      </c>
      <c r="AA52" s="258">
        <v>16.944369474999998</v>
      </c>
      <c r="AB52" s="258">
        <v>16.970534036</v>
      </c>
      <c r="AC52" s="258">
        <v>16.996817493999998</v>
      </c>
      <c r="AD52" s="258">
        <v>17.027885411</v>
      </c>
      <c r="AE52" s="258">
        <v>17.050907494</v>
      </c>
      <c r="AF52" s="258">
        <v>17.070549305</v>
      </c>
      <c r="AG52" s="258">
        <v>17.076958163</v>
      </c>
      <c r="AH52" s="258">
        <v>17.097228937000001</v>
      </c>
      <c r="AI52" s="258">
        <v>17.121508947999999</v>
      </c>
      <c r="AJ52" s="258">
        <v>17.156229486000001</v>
      </c>
      <c r="AK52" s="258">
        <v>17.183704503000001</v>
      </c>
      <c r="AL52" s="258">
        <v>17.210365286999998</v>
      </c>
      <c r="AM52" s="258">
        <v>17.229641936</v>
      </c>
      <c r="AN52" s="258">
        <v>17.259601687</v>
      </c>
      <c r="AO52" s="258">
        <v>17.293674633999998</v>
      </c>
      <c r="AP52" s="258">
        <v>17.337049750999999</v>
      </c>
      <c r="AQ52" s="258">
        <v>17.375457363999999</v>
      </c>
      <c r="AR52" s="258">
        <v>17.414086443999999</v>
      </c>
      <c r="AS52" s="258">
        <v>17.457079520000001</v>
      </c>
      <c r="AT52" s="258">
        <v>17.493044640000001</v>
      </c>
      <c r="AU52" s="258">
        <v>17.526124330999998</v>
      </c>
      <c r="AV52" s="258">
        <v>17.556887457999999</v>
      </c>
      <c r="AW52" s="258">
        <v>17.583769645</v>
      </c>
      <c r="AX52" s="258">
        <v>17.607339756999998</v>
      </c>
      <c r="AY52" s="258">
        <v>17.620578900999998</v>
      </c>
      <c r="AZ52" s="258">
        <v>17.642789029999999</v>
      </c>
      <c r="BA52" s="258">
        <v>17.666951251</v>
      </c>
      <c r="BB52" s="258">
        <v>17.693580999000002</v>
      </c>
      <c r="BC52" s="258">
        <v>17.721260828999998</v>
      </c>
      <c r="BD52" s="258">
        <v>17.750506177999998</v>
      </c>
      <c r="BE52" s="346">
        <v>17.786570000000001</v>
      </c>
      <c r="BF52" s="346">
        <v>17.815010000000001</v>
      </c>
      <c r="BG52" s="346">
        <v>17.841069999999998</v>
      </c>
      <c r="BH52" s="346">
        <v>17.861529999999998</v>
      </c>
      <c r="BI52" s="346">
        <v>17.885280000000002</v>
      </c>
      <c r="BJ52" s="346">
        <v>17.909089999999999</v>
      </c>
      <c r="BK52" s="346">
        <v>17.930119999999999</v>
      </c>
      <c r="BL52" s="346">
        <v>17.956160000000001</v>
      </c>
      <c r="BM52" s="346">
        <v>17.984390000000001</v>
      </c>
      <c r="BN52" s="346">
        <v>18.026879999999998</v>
      </c>
      <c r="BO52" s="346">
        <v>18.0504</v>
      </c>
      <c r="BP52" s="346">
        <v>18.067039999999999</v>
      </c>
      <c r="BQ52" s="346">
        <v>18.0669</v>
      </c>
      <c r="BR52" s="346">
        <v>18.077190000000002</v>
      </c>
      <c r="BS52" s="346">
        <v>18.08802</v>
      </c>
      <c r="BT52" s="346">
        <v>18.09938</v>
      </c>
      <c r="BU52" s="346">
        <v>18.111280000000001</v>
      </c>
      <c r="BV52" s="346">
        <v>18.123719999999999</v>
      </c>
    </row>
    <row r="53" spans="1:74" s="163" customFormat="1" ht="11.1" customHeight="1" x14ac:dyDescent="0.2">
      <c r="A53" s="148" t="s">
        <v>915</v>
      </c>
      <c r="B53" s="210" t="s">
        <v>563</v>
      </c>
      <c r="C53" s="258">
        <v>9.9304099731999997</v>
      </c>
      <c r="D53" s="258">
        <v>9.9540552443999992</v>
      </c>
      <c r="E53" s="258">
        <v>9.9729913327999995</v>
      </c>
      <c r="F53" s="258">
        <v>9.9795389829999994</v>
      </c>
      <c r="G53" s="258">
        <v>9.9948161474999999</v>
      </c>
      <c r="H53" s="258">
        <v>10.011143571</v>
      </c>
      <c r="I53" s="258">
        <v>10.026104307000001</v>
      </c>
      <c r="J53" s="258">
        <v>10.046344958000001</v>
      </c>
      <c r="K53" s="258">
        <v>10.069448576999999</v>
      </c>
      <c r="L53" s="258">
        <v>10.102044882</v>
      </c>
      <c r="M53" s="258">
        <v>10.125902148</v>
      </c>
      <c r="N53" s="258">
        <v>10.147650092999999</v>
      </c>
      <c r="O53" s="258">
        <v>10.165198759000001</v>
      </c>
      <c r="P53" s="258">
        <v>10.18429553</v>
      </c>
      <c r="Q53" s="258">
        <v>10.202850449</v>
      </c>
      <c r="R53" s="258">
        <v>10.216380686999999</v>
      </c>
      <c r="S53" s="258">
        <v>10.237214023</v>
      </c>
      <c r="T53" s="258">
        <v>10.260867628</v>
      </c>
      <c r="U53" s="258">
        <v>10.296104145999999</v>
      </c>
      <c r="V53" s="258">
        <v>10.318826305</v>
      </c>
      <c r="W53" s="258">
        <v>10.337796749000001</v>
      </c>
      <c r="X53" s="258">
        <v>10.344859898999999</v>
      </c>
      <c r="Y53" s="258">
        <v>10.362443599000001</v>
      </c>
      <c r="Z53" s="258">
        <v>10.382392268</v>
      </c>
      <c r="AA53" s="258">
        <v>10.408069341999999</v>
      </c>
      <c r="AB53" s="258">
        <v>10.430225376999999</v>
      </c>
      <c r="AC53" s="258">
        <v>10.452223806999999</v>
      </c>
      <c r="AD53" s="258">
        <v>10.4733926</v>
      </c>
      <c r="AE53" s="258">
        <v>10.495579844</v>
      </c>
      <c r="AF53" s="258">
        <v>10.518113507000001</v>
      </c>
      <c r="AG53" s="258">
        <v>10.542555292999999</v>
      </c>
      <c r="AH53" s="258">
        <v>10.564610517</v>
      </c>
      <c r="AI53" s="258">
        <v>10.585840881999999</v>
      </c>
      <c r="AJ53" s="258">
        <v>10.602536905999999</v>
      </c>
      <c r="AK53" s="258">
        <v>10.624899665999999</v>
      </c>
      <c r="AL53" s="258">
        <v>10.64921968</v>
      </c>
      <c r="AM53" s="258">
        <v>10.678062164</v>
      </c>
      <c r="AN53" s="258">
        <v>10.704372771999999</v>
      </c>
      <c r="AO53" s="258">
        <v>10.730716722</v>
      </c>
      <c r="AP53" s="258">
        <v>10.756079933000001</v>
      </c>
      <c r="AQ53" s="258">
        <v>10.783251126</v>
      </c>
      <c r="AR53" s="258">
        <v>10.81121622</v>
      </c>
      <c r="AS53" s="258">
        <v>10.843204868000001</v>
      </c>
      <c r="AT53" s="258">
        <v>10.870335525</v>
      </c>
      <c r="AU53" s="258">
        <v>10.895837844000001</v>
      </c>
      <c r="AV53" s="258">
        <v>10.918919334</v>
      </c>
      <c r="AW53" s="258">
        <v>10.941759344999999</v>
      </c>
      <c r="AX53" s="258">
        <v>10.963565386999999</v>
      </c>
      <c r="AY53" s="258">
        <v>10.983197499999999</v>
      </c>
      <c r="AZ53" s="258">
        <v>11.003790574</v>
      </c>
      <c r="BA53" s="258">
        <v>11.024204648</v>
      </c>
      <c r="BB53" s="258">
        <v>11.043547311999999</v>
      </c>
      <c r="BC53" s="258">
        <v>11.064272698</v>
      </c>
      <c r="BD53" s="258">
        <v>11.085488394</v>
      </c>
      <c r="BE53" s="346">
        <v>11.11</v>
      </c>
      <c r="BF53" s="346">
        <v>11.130089999999999</v>
      </c>
      <c r="BG53" s="346">
        <v>11.148569999999999</v>
      </c>
      <c r="BH53" s="346">
        <v>11.16353</v>
      </c>
      <c r="BI53" s="346">
        <v>11.180199999999999</v>
      </c>
      <c r="BJ53" s="346">
        <v>11.19669</v>
      </c>
      <c r="BK53" s="346">
        <v>11.210050000000001</v>
      </c>
      <c r="BL53" s="346">
        <v>11.22837</v>
      </c>
      <c r="BM53" s="346">
        <v>11.248699999999999</v>
      </c>
      <c r="BN53" s="346">
        <v>11.28032</v>
      </c>
      <c r="BO53" s="346">
        <v>11.29773</v>
      </c>
      <c r="BP53" s="346">
        <v>11.3102</v>
      </c>
      <c r="BQ53" s="346">
        <v>11.310930000000001</v>
      </c>
      <c r="BR53" s="346">
        <v>11.318619999999999</v>
      </c>
      <c r="BS53" s="346">
        <v>11.32647</v>
      </c>
      <c r="BT53" s="346">
        <v>11.33447</v>
      </c>
      <c r="BU53" s="346">
        <v>11.34263</v>
      </c>
      <c r="BV53" s="346">
        <v>11.350949999999999</v>
      </c>
    </row>
    <row r="54" spans="1:74" s="163" customFormat="1" ht="11.1" customHeight="1" x14ac:dyDescent="0.2">
      <c r="A54" s="149" t="s">
        <v>916</v>
      </c>
      <c r="B54" s="211" t="s">
        <v>564</v>
      </c>
      <c r="C54" s="69">
        <v>21.567870486</v>
      </c>
      <c r="D54" s="69">
        <v>21.622746043999999</v>
      </c>
      <c r="E54" s="69">
        <v>21.674910096000001</v>
      </c>
      <c r="F54" s="69">
        <v>21.715529334999999</v>
      </c>
      <c r="G54" s="69">
        <v>21.768895351000001</v>
      </c>
      <c r="H54" s="69">
        <v>21.82617484</v>
      </c>
      <c r="I54" s="69">
        <v>21.896897535000001</v>
      </c>
      <c r="J54" s="69">
        <v>21.954856668000001</v>
      </c>
      <c r="K54" s="69">
        <v>22.009581974</v>
      </c>
      <c r="L54" s="69">
        <v>22.059184234</v>
      </c>
      <c r="M54" s="69">
        <v>22.108858798</v>
      </c>
      <c r="N54" s="69">
        <v>22.156716448000001</v>
      </c>
      <c r="O54" s="69">
        <v>22.198264860999998</v>
      </c>
      <c r="P54" s="69">
        <v>22.245857923999999</v>
      </c>
      <c r="Q54" s="69">
        <v>22.295003315999999</v>
      </c>
      <c r="R54" s="69">
        <v>22.350642423</v>
      </c>
      <c r="S54" s="69">
        <v>22.399186429</v>
      </c>
      <c r="T54" s="69">
        <v>22.445576722999999</v>
      </c>
      <c r="U54" s="69">
        <v>22.488140895000001</v>
      </c>
      <c r="V54" s="69">
        <v>22.531478068999998</v>
      </c>
      <c r="W54" s="69">
        <v>22.573915838000001</v>
      </c>
      <c r="X54" s="69">
        <v>22.618849339</v>
      </c>
      <c r="Y54" s="69">
        <v>22.656941943</v>
      </c>
      <c r="Z54" s="69">
        <v>22.691588787000001</v>
      </c>
      <c r="AA54" s="69">
        <v>22.706912159000002</v>
      </c>
      <c r="AB54" s="69">
        <v>22.746575768</v>
      </c>
      <c r="AC54" s="69">
        <v>22.794701901</v>
      </c>
      <c r="AD54" s="69">
        <v>22.869095019</v>
      </c>
      <c r="AE54" s="69">
        <v>22.920792856999999</v>
      </c>
      <c r="AF54" s="69">
        <v>22.967599876000001</v>
      </c>
      <c r="AG54" s="69">
        <v>23.005058586000001</v>
      </c>
      <c r="AH54" s="69">
        <v>23.045427082</v>
      </c>
      <c r="AI54" s="69">
        <v>23.084247874999999</v>
      </c>
      <c r="AJ54" s="69">
        <v>23.115633792000001</v>
      </c>
      <c r="AK54" s="69">
        <v>23.155774558000001</v>
      </c>
      <c r="AL54" s="69">
        <v>23.198782999999999</v>
      </c>
      <c r="AM54" s="69">
        <v>23.250529619999998</v>
      </c>
      <c r="AN54" s="69">
        <v>23.294870538000001</v>
      </c>
      <c r="AO54" s="69">
        <v>23.337676256000002</v>
      </c>
      <c r="AP54" s="69">
        <v>23.380252667000001</v>
      </c>
      <c r="AQ54" s="69">
        <v>23.419008565999999</v>
      </c>
      <c r="AR54" s="69">
        <v>23.455249846000001</v>
      </c>
      <c r="AS54" s="69">
        <v>23.481349322</v>
      </c>
      <c r="AT54" s="69">
        <v>23.518281751</v>
      </c>
      <c r="AU54" s="69">
        <v>23.558419947000001</v>
      </c>
      <c r="AV54" s="69">
        <v>23.611587662000002</v>
      </c>
      <c r="AW54" s="69">
        <v>23.650769582999999</v>
      </c>
      <c r="AX54" s="69">
        <v>23.685789460999999</v>
      </c>
      <c r="AY54" s="69">
        <v>23.711197165000002</v>
      </c>
      <c r="AZ54" s="69">
        <v>23.741980552000001</v>
      </c>
      <c r="BA54" s="69">
        <v>23.772689491000001</v>
      </c>
      <c r="BB54" s="69">
        <v>23.801538785999998</v>
      </c>
      <c r="BC54" s="69">
        <v>23.833437731</v>
      </c>
      <c r="BD54" s="69">
        <v>23.866601126999999</v>
      </c>
      <c r="BE54" s="350">
        <v>23.907409999999999</v>
      </c>
      <c r="BF54" s="350">
        <v>23.938320000000001</v>
      </c>
      <c r="BG54" s="350">
        <v>23.965710000000001</v>
      </c>
      <c r="BH54" s="350">
        <v>23.984259999999999</v>
      </c>
      <c r="BI54" s="350">
        <v>24.008610000000001</v>
      </c>
      <c r="BJ54" s="350">
        <v>24.033429999999999</v>
      </c>
      <c r="BK54" s="350">
        <v>24.05733</v>
      </c>
      <c r="BL54" s="350">
        <v>24.084129999999998</v>
      </c>
      <c r="BM54" s="350">
        <v>24.112439999999999</v>
      </c>
      <c r="BN54" s="350">
        <v>24.154589999999999</v>
      </c>
      <c r="BO54" s="350">
        <v>24.176670000000001</v>
      </c>
      <c r="BP54" s="350">
        <v>24.191009999999999</v>
      </c>
      <c r="BQ54" s="350">
        <v>24.187200000000001</v>
      </c>
      <c r="BR54" s="350">
        <v>24.19388</v>
      </c>
      <c r="BS54" s="350">
        <v>24.200620000000001</v>
      </c>
      <c r="BT54" s="350">
        <v>24.207429999999999</v>
      </c>
      <c r="BU54" s="350">
        <v>24.214320000000001</v>
      </c>
      <c r="BV54" s="350">
        <v>24.22128</v>
      </c>
    </row>
    <row r="55" spans="1:74" s="163" customFormat="1" ht="11.1" customHeight="1" x14ac:dyDescent="0.2">
      <c r="A55" s="148"/>
      <c r="B55" s="164"/>
      <c r="C55" s="150"/>
      <c r="D55" s="150"/>
      <c r="E55" s="150"/>
      <c r="F55" s="150"/>
      <c r="G55" s="150"/>
      <c r="H55" s="150"/>
      <c r="I55" s="150"/>
      <c r="J55" s="150"/>
      <c r="K55" s="150"/>
      <c r="L55" s="150"/>
      <c r="M55" s="150"/>
      <c r="N55" s="150"/>
      <c r="O55" s="150"/>
      <c r="P55" s="150"/>
      <c r="Q55" s="150"/>
      <c r="R55" s="150"/>
      <c r="S55" s="150"/>
      <c r="T55" s="150"/>
      <c r="U55" s="150"/>
      <c r="V55" s="150"/>
      <c r="W55" s="150"/>
      <c r="X55" s="150"/>
      <c r="Y55" s="150"/>
      <c r="Z55" s="150"/>
      <c r="AA55" s="150"/>
      <c r="AB55" s="150"/>
      <c r="AC55" s="150"/>
      <c r="AD55" s="150"/>
      <c r="AE55" s="150"/>
      <c r="AF55" s="150"/>
      <c r="AG55" s="150"/>
      <c r="AH55" s="150"/>
      <c r="AI55" s="150"/>
      <c r="AJ55" s="150"/>
      <c r="AK55" s="150"/>
      <c r="AL55" s="150"/>
      <c r="AM55" s="150"/>
      <c r="AN55" s="150"/>
      <c r="AO55" s="150"/>
      <c r="AP55" s="150"/>
      <c r="AQ55" s="150"/>
      <c r="AR55" s="150"/>
      <c r="AS55" s="150"/>
      <c r="AT55" s="150"/>
      <c r="AU55" s="150"/>
      <c r="AV55" s="150"/>
      <c r="AW55" s="150"/>
      <c r="AX55" s="150"/>
      <c r="AY55" s="351"/>
      <c r="AZ55" s="351"/>
      <c r="BA55" s="351"/>
      <c r="BB55" s="351"/>
      <c r="BC55" s="351"/>
      <c r="BD55" s="718"/>
      <c r="BE55" s="718"/>
      <c r="BF55" s="718"/>
      <c r="BG55" s="718"/>
      <c r="BH55" s="351"/>
      <c r="BI55" s="351"/>
      <c r="BJ55" s="351"/>
      <c r="BK55" s="351"/>
      <c r="BL55" s="351"/>
      <c r="BM55" s="351"/>
      <c r="BN55" s="351"/>
      <c r="BO55" s="351"/>
      <c r="BP55" s="351"/>
      <c r="BQ55" s="351"/>
      <c r="BR55" s="351"/>
      <c r="BS55" s="351"/>
      <c r="BT55" s="351"/>
      <c r="BU55" s="351"/>
      <c r="BV55" s="351"/>
    </row>
    <row r="56" spans="1:74" s="163" customFormat="1" ht="12" customHeight="1" x14ac:dyDescent="0.2">
      <c r="A56" s="148"/>
      <c r="B56" s="801" t="s">
        <v>1003</v>
      </c>
      <c r="C56" s="798"/>
      <c r="D56" s="798"/>
      <c r="E56" s="798"/>
      <c r="F56" s="798"/>
      <c r="G56" s="798"/>
      <c r="H56" s="798"/>
      <c r="I56" s="798"/>
      <c r="J56" s="798"/>
      <c r="K56" s="798"/>
      <c r="L56" s="798"/>
      <c r="M56" s="798"/>
      <c r="N56" s="798"/>
      <c r="O56" s="798"/>
      <c r="P56" s="798"/>
      <c r="Q56" s="798"/>
      <c r="AY56" s="508"/>
      <c r="AZ56" s="508"/>
      <c r="BA56" s="508"/>
      <c r="BB56" s="508"/>
      <c r="BC56" s="508"/>
      <c r="BD56" s="719"/>
      <c r="BE56" s="719"/>
      <c r="BF56" s="719"/>
      <c r="BG56" s="719"/>
      <c r="BH56" s="508"/>
      <c r="BI56" s="508"/>
      <c r="BJ56" s="508"/>
    </row>
    <row r="57" spans="1:74" s="469" customFormat="1" ht="12" customHeight="1" x14ac:dyDescent="0.2">
      <c r="A57" s="468"/>
      <c r="B57" s="787" t="s">
        <v>1028</v>
      </c>
      <c r="C57" s="788"/>
      <c r="D57" s="788"/>
      <c r="E57" s="788"/>
      <c r="F57" s="788"/>
      <c r="G57" s="788"/>
      <c r="H57" s="788"/>
      <c r="I57" s="788"/>
      <c r="J57" s="788"/>
      <c r="K57" s="788"/>
      <c r="L57" s="788"/>
      <c r="M57" s="788"/>
      <c r="N57" s="788"/>
      <c r="O57" s="788"/>
      <c r="P57" s="788"/>
      <c r="Q57" s="784"/>
      <c r="AY57" s="509"/>
      <c r="AZ57" s="509"/>
      <c r="BA57" s="509"/>
      <c r="BB57" s="509"/>
      <c r="BC57" s="509"/>
      <c r="BD57" s="720"/>
      <c r="BE57" s="720"/>
      <c r="BF57" s="720"/>
      <c r="BG57" s="720"/>
      <c r="BH57" s="509"/>
      <c r="BI57" s="509"/>
      <c r="BJ57" s="509"/>
    </row>
    <row r="58" spans="1:74" s="469" customFormat="1" ht="12" customHeight="1" x14ac:dyDescent="0.2">
      <c r="A58" s="468"/>
      <c r="B58" s="782" t="s">
        <v>1064</v>
      </c>
      <c r="C58" s="788"/>
      <c r="D58" s="788"/>
      <c r="E58" s="788"/>
      <c r="F58" s="788"/>
      <c r="G58" s="788"/>
      <c r="H58" s="788"/>
      <c r="I58" s="788"/>
      <c r="J58" s="788"/>
      <c r="K58" s="788"/>
      <c r="L58" s="788"/>
      <c r="M58" s="788"/>
      <c r="N58" s="788"/>
      <c r="O58" s="788"/>
      <c r="P58" s="788"/>
      <c r="Q58" s="784"/>
      <c r="AY58" s="509"/>
      <c r="AZ58" s="509"/>
      <c r="BA58" s="509"/>
      <c r="BB58" s="509"/>
      <c r="BC58" s="509"/>
      <c r="BD58" s="720"/>
      <c r="BE58" s="720"/>
      <c r="BF58" s="720"/>
      <c r="BG58" s="720"/>
      <c r="BH58" s="509"/>
      <c r="BI58" s="509"/>
      <c r="BJ58" s="509"/>
    </row>
    <row r="59" spans="1:74" s="470" customFormat="1" ht="12" customHeight="1" x14ac:dyDescent="0.2">
      <c r="A59" s="468"/>
      <c r="B59" s="831" t="s">
        <v>1065</v>
      </c>
      <c r="C59" s="784"/>
      <c r="D59" s="784"/>
      <c r="E59" s="784"/>
      <c r="F59" s="784"/>
      <c r="G59" s="784"/>
      <c r="H59" s="784"/>
      <c r="I59" s="784"/>
      <c r="J59" s="784"/>
      <c r="K59" s="784"/>
      <c r="L59" s="784"/>
      <c r="M59" s="784"/>
      <c r="N59" s="784"/>
      <c r="O59" s="784"/>
      <c r="P59" s="784"/>
      <c r="Q59" s="784"/>
      <c r="AY59" s="510"/>
      <c r="AZ59" s="510"/>
      <c r="BA59" s="510"/>
      <c r="BB59" s="510"/>
      <c r="BC59" s="510"/>
      <c r="BD59" s="721"/>
      <c r="BE59" s="721"/>
      <c r="BF59" s="721"/>
      <c r="BG59" s="721"/>
      <c r="BH59" s="510"/>
      <c r="BI59" s="510"/>
      <c r="BJ59" s="510"/>
    </row>
    <row r="60" spans="1:74" s="469" customFormat="1" ht="12" customHeight="1" x14ac:dyDescent="0.2">
      <c r="A60" s="468"/>
      <c r="B60" s="787" t="s">
        <v>4</v>
      </c>
      <c r="C60" s="788"/>
      <c r="D60" s="788"/>
      <c r="E60" s="788"/>
      <c r="F60" s="788"/>
      <c r="G60" s="788"/>
      <c r="H60" s="788"/>
      <c r="I60" s="788"/>
      <c r="J60" s="788"/>
      <c r="K60" s="788"/>
      <c r="L60" s="788"/>
      <c r="M60" s="788"/>
      <c r="N60" s="788"/>
      <c r="O60" s="788"/>
      <c r="P60" s="788"/>
      <c r="Q60" s="784"/>
      <c r="AY60" s="509"/>
      <c r="AZ60" s="509"/>
      <c r="BA60" s="509"/>
      <c r="BB60" s="509"/>
      <c r="BC60" s="509"/>
      <c r="BD60" s="720"/>
      <c r="BE60" s="720"/>
      <c r="BF60" s="720"/>
      <c r="BG60" s="509"/>
      <c r="BH60" s="509"/>
      <c r="BI60" s="509"/>
      <c r="BJ60" s="509"/>
    </row>
    <row r="61" spans="1:74" s="469" customFormat="1" ht="12" customHeight="1" x14ac:dyDescent="0.2">
      <c r="A61" s="468"/>
      <c r="B61" s="782" t="s">
        <v>1032</v>
      </c>
      <c r="C61" s="783"/>
      <c r="D61" s="783"/>
      <c r="E61" s="783"/>
      <c r="F61" s="783"/>
      <c r="G61" s="783"/>
      <c r="H61" s="783"/>
      <c r="I61" s="783"/>
      <c r="J61" s="783"/>
      <c r="K61" s="783"/>
      <c r="L61" s="783"/>
      <c r="M61" s="783"/>
      <c r="N61" s="783"/>
      <c r="O61" s="783"/>
      <c r="P61" s="783"/>
      <c r="Q61" s="784"/>
      <c r="AY61" s="509"/>
      <c r="AZ61" s="509"/>
      <c r="BA61" s="509"/>
      <c r="BB61" s="509"/>
      <c r="BC61" s="509"/>
      <c r="BD61" s="720"/>
      <c r="BE61" s="720"/>
      <c r="BF61" s="720"/>
      <c r="BG61" s="509"/>
      <c r="BH61" s="509"/>
      <c r="BI61" s="509"/>
      <c r="BJ61" s="509"/>
    </row>
    <row r="62" spans="1:74" s="469" customFormat="1" ht="12" customHeight="1" x14ac:dyDescent="0.2">
      <c r="A62" s="435"/>
      <c r="B62" s="804" t="s">
        <v>1338</v>
      </c>
      <c r="C62" s="784"/>
      <c r="D62" s="784"/>
      <c r="E62" s="784"/>
      <c r="F62" s="784"/>
      <c r="G62" s="784"/>
      <c r="H62" s="784"/>
      <c r="I62" s="784"/>
      <c r="J62" s="784"/>
      <c r="K62" s="784"/>
      <c r="L62" s="784"/>
      <c r="M62" s="784"/>
      <c r="N62" s="784"/>
      <c r="O62" s="784"/>
      <c r="P62" s="784"/>
      <c r="Q62" s="784"/>
      <c r="AY62" s="509"/>
      <c r="AZ62" s="509"/>
      <c r="BA62" s="509"/>
      <c r="BB62" s="509"/>
      <c r="BC62" s="509"/>
      <c r="BD62" s="720"/>
      <c r="BE62" s="720"/>
      <c r="BF62" s="720"/>
      <c r="BG62" s="509"/>
      <c r="BH62" s="509"/>
      <c r="BI62" s="509"/>
      <c r="BJ62" s="509"/>
    </row>
    <row r="63" spans="1:74" x14ac:dyDescent="0.2">
      <c r="BK63" s="352"/>
      <c r="BL63" s="352"/>
      <c r="BM63" s="352"/>
      <c r="BN63" s="352"/>
      <c r="BO63" s="352"/>
      <c r="BP63" s="352"/>
      <c r="BQ63" s="352"/>
      <c r="BR63" s="352"/>
      <c r="BS63" s="352"/>
      <c r="BT63" s="352"/>
      <c r="BU63" s="352"/>
      <c r="BV63" s="352"/>
    </row>
    <row r="64" spans="1:74" x14ac:dyDescent="0.2">
      <c r="BK64" s="352"/>
      <c r="BL64" s="352"/>
      <c r="BM64" s="352"/>
      <c r="BN64" s="352"/>
      <c r="BO64" s="352"/>
      <c r="BP64" s="352"/>
      <c r="BQ64" s="352"/>
      <c r="BR64" s="352"/>
      <c r="BS64" s="352"/>
      <c r="BT64" s="352"/>
      <c r="BU64" s="352"/>
      <c r="BV64" s="352"/>
    </row>
    <row r="65" spans="63:74" x14ac:dyDescent="0.2">
      <c r="BK65" s="352"/>
      <c r="BL65" s="352"/>
      <c r="BM65" s="352"/>
      <c r="BN65" s="352"/>
      <c r="BO65" s="352"/>
      <c r="BP65" s="352"/>
      <c r="BQ65" s="352"/>
      <c r="BR65" s="352"/>
      <c r="BS65" s="352"/>
      <c r="BT65" s="352"/>
      <c r="BU65" s="352"/>
      <c r="BV65" s="352"/>
    </row>
    <row r="66" spans="63:74" x14ac:dyDescent="0.2">
      <c r="BK66" s="352"/>
      <c r="BL66" s="352"/>
      <c r="BM66" s="352"/>
      <c r="BN66" s="352"/>
      <c r="BO66" s="352"/>
      <c r="BP66" s="352"/>
      <c r="BQ66" s="352"/>
      <c r="BR66" s="352"/>
      <c r="BS66" s="352"/>
      <c r="BT66" s="352"/>
      <c r="BU66" s="352"/>
      <c r="BV66" s="352"/>
    </row>
    <row r="67" spans="63:74" x14ac:dyDescent="0.2">
      <c r="BK67" s="352"/>
      <c r="BL67" s="352"/>
      <c r="BM67" s="352"/>
      <c r="BN67" s="352"/>
      <c r="BO67" s="352"/>
      <c r="BP67" s="352"/>
      <c r="BQ67" s="352"/>
      <c r="BR67" s="352"/>
      <c r="BS67" s="352"/>
      <c r="BT67" s="352"/>
      <c r="BU67" s="352"/>
      <c r="BV67" s="352"/>
    </row>
    <row r="68" spans="63:74" x14ac:dyDescent="0.2">
      <c r="BK68" s="352"/>
      <c r="BL68" s="352"/>
      <c r="BM68" s="352"/>
      <c r="BN68" s="352"/>
      <c r="BO68" s="352"/>
      <c r="BP68" s="352"/>
      <c r="BQ68" s="352"/>
      <c r="BR68" s="352"/>
      <c r="BS68" s="352"/>
      <c r="BT68" s="352"/>
      <c r="BU68" s="352"/>
      <c r="BV68" s="352"/>
    </row>
    <row r="69" spans="63:74" x14ac:dyDescent="0.2">
      <c r="BK69" s="352"/>
      <c r="BL69" s="352"/>
      <c r="BM69" s="352"/>
      <c r="BN69" s="352"/>
      <c r="BO69" s="352"/>
      <c r="BP69" s="352"/>
      <c r="BQ69" s="352"/>
      <c r="BR69" s="352"/>
      <c r="BS69" s="352"/>
      <c r="BT69" s="352"/>
      <c r="BU69" s="352"/>
      <c r="BV69" s="352"/>
    </row>
    <row r="70" spans="63:74" x14ac:dyDescent="0.2">
      <c r="BK70" s="352"/>
      <c r="BL70" s="352"/>
      <c r="BM70" s="352"/>
      <c r="BN70" s="352"/>
      <c r="BO70" s="352"/>
      <c r="BP70" s="352"/>
      <c r="BQ70" s="352"/>
      <c r="BR70" s="352"/>
      <c r="BS70" s="352"/>
      <c r="BT70" s="352"/>
      <c r="BU70" s="352"/>
      <c r="BV70" s="352"/>
    </row>
    <row r="71" spans="63:74" x14ac:dyDescent="0.2">
      <c r="BK71" s="352"/>
      <c r="BL71" s="352"/>
      <c r="BM71" s="352"/>
      <c r="BN71" s="352"/>
      <c r="BO71" s="352"/>
      <c r="BP71" s="352"/>
      <c r="BQ71" s="352"/>
      <c r="BR71" s="352"/>
      <c r="BS71" s="352"/>
      <c r="BT71" s="352"/>
      <c r="BU71" s="352"/>
      <c r="BV71" s="352"/>
    </row>
    <row r="72" spans="63:74" x14ac:dyDescent="0.2">
      <c r="BK72" s="352"/>
      <c r="BL72" s="352"/>
      <c r="BM72" s="352"/>
      <c r="BN72" s="352"/>
      <c r="BO72" s="352"/>
      <c r="BP72" s="352"/>
      <c r="BQ72" s="352"/>
      <c r="BR72" s="352"/>
      <c r="BS72" s="352"/>
      <c r="BT72" s="352"/>
      <c r="BU72" s="352"/>
      <c r="BV72" s="352"/>
    </row>
    <row r="73" spans="63:74" x14ac:dyDescent="0.2">
      <c r="BK73" s="352"/>
      <c r="BL73" s="352"/>
      <c r="BM73" s="352"/>
      <c r="BN73" s="352"/>
      <c r="BO73" s="352"/>
      <c r="BP73" s="352"/>
      <c r="BQ73" s="352"/>
      <c r="BR73" s="352"/>
      <c r="BS73" s="352"/>
      <c r="BT73" s="352"/>
      <c r="BU73" s="352"/>
      <c r="BV73" s="352"/>
    </row>
    <row r="74" spans="63:74" x14ac:dyDescent="0.2">
      <c r="BK74" s="352"/>
      <c r="BL74" s="352"/>
      <c r="BM74" s="352"/>
      <c r="BN74" s="352"/>
      <c r="BO74" s="352"/>
      <c r="BP74" s="352"/>
      <c r="BQ74" s="352"/>
      <c r="BR74" s="352"/>
      <c r="BS74" s="352"/>
      <c r="BT74" s="352"/>
      <c r="BU74" s="352"/>
      <c r="BV74" s="352"/>
    </row>
    <row r="75" spans="63:74" x14ac:dyDescent="0.2">
      <c r="BK75" s="352"/>
      <c r="BL75" s="352"/>
      <c r="BM75" s="352"/>
      <c r="BN75" s="352"/>
      <c r="BO75" s="352"/>
      <c r="BP75" s="352"/>
      <c r="BQ75" s="352"/>
      <c r="BR75" s="352"/>
      <c r="BS75" s="352"/>
      <c r="BT75" s="352"/>
      <c r="BU75" s="352"/>
      <c r="BV75" s="352"/>
    </row>
    <row r="76" spans="63:74" x14ac:dyDescent="0.2">
      <c r="BK76" s="352"/>
      <c r="BL76" s="352"/>
      <c r="BM76" s="352"/>
      <c r="BN76" s="352"/>
      <c r="BO76" s="352"/>
      <c r="BP76" s="352"/>
      <c r="BQ76" s="352"/>
      <c r="BR76" s="352"/>
      <c r="BS76" s="352"/>
      <c r="BT76" s="352"/>
      <c r="BU76" s="352"/>
      <c r="BV76" s="352"/>
    </row>
    <row r="77" spans="63:74" x14ac:dyDescent="0.2">
      <c r="BK77" s="352"/>
      <c r="BL77" s="352"/>
      <c r="BM77" s="352"/>
      <c r="BN77" s="352"/>
      <c r="BO77" s="352"/>
      <c r="BP77" s="352"/>
      <c r="BQ77" s="352"/>
      <c r="BR77" s="352"/>
      <c r="BS77" s="352"/>
      <c r="BT77" s="352"/>
      <c r="BU77" s="352"/>
      <c r="BV77" s="352"/>
    </row>
    <row r="78" spans="63:74" x14ac:dyDescent="0.2">
      <c r="BK78" s="352"/>
      <c r="BL78" s="352"/>
      <c r="BM78" s="352"/>
      <c r="BN78" s="352"/>
      <c r="BO78" s="352"/>
      <c r="BP78" s="352"/>
      <c r="BQ78" s="352"/>
      <c r="BR78" s="352"/>
      <c r="BS78" s="352"/>
      <c r="BT78" s="352"/>
      <c r="BU78" s="352"/>
      <c r="BV78" s="352"/>
    </row>
    <row r="79" spans="63:74" x14ac:dyDescent="0.2">
      <c r="BK79" s="352"/>
      <c r="BL79" s="352"/>
      <c r="BM79" s="352"/>
      <c r="BN79" s="352"/>
      <c r="BO79" s="352"/>
      <c r="BP79" s="352"/>
      <c r="BQ79" s="352"/>
      <c r="BR79" s="352"/>
      <c r="BS79" s="352"/>
      <c r="BT79" s="352"/>
      <c r="BU79" s="352"/>
      <c r="BV79" s="352"/>
    </row>
    <row r="80" spans="63:74" x14ac:dyDescent="0.2">
      <c r="BK80" s="352"/>
      <c r="BL80" s="352"/>
      <c r="BM80" s="352"/>
      <c r="BN80" s="352"/>
      <c r="BO80" s="352"/>
      <c r="BP80" s="352"/>
      <c r="BQ80" s="352"/>
      <c r="BR80" s="352"/>
      <c r="BS80" s="352"/>
      <c r="BT80" s="352"/>
      <c r="BU80" s="352"/>
      <c r="BV80" s="352"/>
    </row>
    <row r="81" spans="63:74" x14ac:dyDescent="0.2">
      <c r="BK81" s="352"/>
      <c r="BL81" s="352"/>
      <c r="BM81" s="352"/>
      <c r="BN81" s="352"/>
      <c r="BO81" s="352"/>
      <c r="BP81" s="352"/>
      <c r="BQ81" s="352"/>
      <c r="BR81" s="352"/>
      <c r="BS81" s="352"/>
      <c r="BT81" s="352"/>
      <c r="BU81" s="352"/>
      <c r="BV81" s="352"/>
    </row>
    <row r="82" spans="63:74" x14ac:dyDescent="0.2">
      <c r="BK82" s="352"/>
      <c r="BL82" s="352"/>
      <c r="BM82" s="352"/>
      <c r="BN82" s="352"/>
      <c r="BO82" s="352"/>
      <c r="BP82" s="352"/>
      <c r="BQ82" s="352"/>
      <c r="BR82" s="352"/>
      <c r="BS82" s="352"/>
      <c r="BT82" s="352"/>
      <c r="BU82" s="352"/>
      <c r="BV82" s="352"/>
    </row>
    <row r="83" spans="63:74" x14ac:dyDescent="0.2">
      <c r="BK83" s="352"/>
      <c r="BL83" s="352"/>
      <c r="BM83" s="352"/>
      <c r="BN83" s="352"/>
      <c r="BO83" s="352"/>
      <c r="BP83" s="352"/>
      <c r="BQ83" s="352"/>
      <c r="BR83" s="352"/>
      <c r="BS83" s="352"/>
      <c r="BT83" s="352"/>
      <c r="BU83" s="352"/>
      <c r="BV83" s="352"/>
    </row>
    <row r="84" spans="63:74" x14ac:dyDescent="0.2">
      <c r="BK84" s="352"/>
      <c r="BL84" s="352"/>
      <c r="BM84" s="352"/>
      <c r="BN84" s="352"/>
      <c r="BO84" s="352"/>
      <c r="BP84" s="352"/>
      <c r="BQ84" s="352"/>
      <c r="BR84" s="352"/>
      <c r="BS84" s="352"/>
      <c r="BT84" s="352"/>
      <c r="BU84" s="352"/>
      <c r="BV84" s="352"/>
    </row>
    <row r="85" spans="63:74" x14ac:dyDescent="0.2">
      <c r="BK85" s="352"/>
      <c r="BL85" s="352"/>
      <c r="BM85" s="352"/>
      <c r="BN85" s="352"/>
      <c r="BO85" s="352"/>
      <c r="BP85" s="352"/>
      <c r="BQ85" s="352"/>
      <c r="BR85" s="352"/>
      <c r="BS85" s="352"/>
      <c r="BT85" s="352"/>
      <c r="BU85" s="352"/>
      <c r="BV85" s="352"/>
    </row>
    <row r="86" spans="63:74" x14ac:dyDescent="0.2">
      <c r="BK86" s="352"/>
      <c r="BL86" s="352"/>
      <c r="BM86" s="352"/>
      <c r="BN86" s="352"/>
      <c r="BO86" s="352"/>
      <c r="BP86" s="352"/>
      <c r="BQ86" s="352"/>
      <c r="BR86" s="352"/>
      <c r="BS86" s="352"/>
      <c r="BT86" s="352"/>
      <c r="BU86" s="352"/>
      <c r="BV86" s="352"/>
    </row>
    <row r="87" spans="63:74" x14ac:dyDescent="0.2">
      <c r="BK87" s="352"/>
      <c r="BL87" s="352"/>
      <c r="BM87" s="352"/>
      <c r="BN87" s="352"/>
      <c r="BO87" s="352"/>
      <c r="BP87" s="352"/>
      <c r="BQ87" s="352"/>
      <c r="BR87" s="352"/>
      <c r="BS87" s="352"/>
      <c r="BT87" s="352"/>
      <c r="BU87" s="352"/>
      <c r="BV87" s="352"/>
    </row>
    <row r="88" spans="63:74" x14ac:dyDescent="0.2">
      <c r="BK88" s="352"/>
      <c r="BL88" s="352"/>
      <c r="BM88" s="352"/>
      <c r="BN88" s="352"/>
      <c r="BO88" s="352"/>
      <c r="BP88" s="352"/>
      <c r="BQ88" s="352"/>
      <c r="BR88" s="352"/>
      <c r="BS88" s="352"/>
      <c r="BT88" s="352"/>
      <c r="BU88" s="352"/>
      <c r="BV88" s="352"/>
    </row>
    <row r="89" spans="63:74" x14ac:dyDescent="0.2">
      <c r="BK89" s="352"/>
      <c r="BL89" s="352"/>
      <c r="BM89" s="352"/>
      <c r="BN89" s="352"/>
      <c r="BO89" s="352"/>
      <c r="BP89" s="352"/>
      <c r="BQ89" s="352"/>
      <c r="BR89" s="352"/>
      <c r="BS89" s="352"/>
      <c r="BT89" s="352"/>
      <c r="BU89" s="352"/>
      <c r="BV89" s="352"/>
    </row>
    <row r="90" spans="63:74" x14ac:dyDescent="0.2">
      <c r="BK90" s="352"/>
      <c r="BL90" s="352"/>
      <c r="BM90" s="352"/>
      <c r="BN90" s="352"/>
      <c r="BO90" s="352"/>
      <c r="BP90" s="352"/>
      <c r="BQ90" s="352"/>
      <c r="BR90" s="352"/>
      <c r="BS90" s="352"/>
      <c r="BT90" s="352"/>
      <c r="BU90" s="352"/>
      <c r="BV90" s="352"/>
    </row>
    <row r="91" spans="63:74" x14ac:dyDescent="0.2">
      <c r="BK91" s="352"/>
      <c r="BL91" s="352"/>
      <c r="BM91" s="352"/>
      <c r="BN91" s="352"/>
      <c r="BO91" s="352"/>
      <c r="BP91" s="352"/>
      <c r="BQ91" s="352"/>
      <c r="BR91" s="352"/>
      <c r="BS91" s="352"/>
      <c r="BT91" s="352"/>
      <c r="BU91" s="352"/>
      <c r="BV91" s="352"/>
    </row>
    <row r="92" spans="63:74" x14ac:dyDescent="0.2">
      <c r="BK92" s="352"/>
      <c r="BL92" s="352"/>
      <c r="BM92" s="352"/>
      <c r="BN92" s="352"/>
      <c r="BO92" s="352"/>
      <c r="BP92" s="352"/>
      <c r="BQ92" s="352"/>
      <c r="BR92" s="352"/>
      <c r="BS92" s="352"/>
      <c r="BT92" s="352"/>
      <c r="BU92" s="352"/>
      <c r="BV92" s="352"/>
    </row>
    <row r="93" spans="63:74" x14ac:dyDescent="0.2">
      <c r="BK93" s="352"/>
      <c r="BL93" s="352"/>
      <c r="BM93" s="352"/>
      <c r="BN93" s="352"/>
      <c r="BO93" s="352"/>
      <c r="BP93" s="352"/>
      <c r="BQ93" s="352"/>
      <c r="BR93" s="352"/>
      <c r="BS93" s="352"/>
      <c r="BT93" s="352"/>
      <c r="BU93" s="352"/>
      <c r="BV93" s="352"/>
    </row>
    <row r="94" spans="63:74" x14ac:dyDescent="0.2">
      <c r="BK94" s="352"/>
      <c r="BL94" s="352"/>
      <c r="BM94" s="352"/>
      <c r="BN94" s="352"/>
      <c r="BO94" s="352"/>
      <c r="BP94" s="352"/>
      <c r="BQ94" s="352"/>
      <c r="BR94" s="352"/>
      <c r="BS94" s="352"/>
      <c r="BT94" s="352"/>
      <c r="BU94" s="352"/>
      <c r="BV94" s="352"/>
    </row>
    <row r="95" spans="63:74" x14ac:dyDescent="0.2">
      <c r="BK95" s="352"/>
      <c r="BL95" s="352"/>
      <c r="BM95" s="352"/>
      <c r="BN95" s="352"/>
      <c r="BO95" s="352"/>
      <c r="BP95" s="352"/>
      <c r="BQ95" s="352"/>
      <c r="BR95" s="352"/>
      <c r="BS95" s="352"/>
      <c r="BT95" s="352"/>
      <c r="BU95" s="352"/>
      <c r="BV95" s="352"/>
    </row>
    <row r="96" spans="63:74" x14ac:dyDescent="0.2">
      <c r="BK96" s="352"/>
      <c r="BL96" s="352"/>
      <c r="BM96" s="352"/>
      <c r="BN96" s="352"/>
      <c r="BO96" s="352"/>
      <c r="BP96" s="352"/>
      <c r="BQ96" s="352"/>
      <c r="BR96" s="352"/>
      <c r="BS96" s="352"/>
      <c r="BT96" s="352"/>
      <c r="BU96" s="352"/>
      <c r="BV96" s="352"/>
    </row>
    <row r="97" spans="63:74" x14ac:dyDescent="0.2">
      <c r="BK97" s="352"/>
      <c r="BL97" s="352"/>
      <c r="BM97" s="352"/>
      <c r="BN97" s="352"/>
      <c r="BO97" s="352"/>
      <c r="BP97" s="352"/>
      <c r="BQ97" s="352"/>
      <c r="BR97" s="352"/>
      <c r="BS97" s="352"/>
      <c r="BT97" s="352"/>
      <c r="BU97" s="352"/>
      <c r="BV97" s="352"/>
    </row>
    <row r="98" spans="63:74" x14ac:dyDescent="0.2">
      <c r="BK98" s="352"/>
      <c r="BL98" s="352"/>
      <c r="BM98" s="352"/>
      <c r="BN98" s="352"/>
      <c r="BO98" s="352"/>
      <c r="BP98" s="352"/>
      <c r="BQ98" s="352"/>
      <c r="BR98" s="352"/>
      <c r="BS98" s="352"/>
      <c r="BT98" s="352"/>
      <c r="BU98" s="352"/>
      <c r="BV98" s="352"/>
    </row>
    <row r="99" spans="63:74" x14ac:dyDescent="0.2">
      <c r="BK99" s="352"/>
      <c r="BL99" s="352"/>
      <c r="BM99" s="352"/>
      <c r="BN99" s="352"/>
      <c r="BO99" s="352"/>
      <c r="BP99" s="352"/>
      <c r="BQ99" s="352"/>
      <c r="BR99" s="352"/>
      <c r="BS99" s="352"/>
      <c r="BT99" s="352"/>
      <c r="BU99" s="352"/>
      <c r="BV99" s="352"/>
    </row>
    <row r="100" spans="63:74" x14ac:dyDescent="0.2">
      <c r="BK100" s="352"/>
      <c r="BL100" s="352"/>
      <c r="BM100" s="352"/>
      <c r="BN100" s="352"/>
      <c r="BO100" s="352"/>
      <c r="BP100" s="352"/>
      <c r="BQ100" s="352"/>
      <c r="BR100" s="352"/>
      <c r="BS100" s="352"/>
      <c r="BT100" s="352"/>
      <c r="BU100" s="352"/>
      <c r="BV100" s="352"/>
    </row>
    <row r="101" spans="63:74" x14ac:dyDescent="0.2">
      <c r="BK101" s="352"/>
      <c r="BL101" s="352"/>
      <c r="BM101" s="352"/>
      <c r="BN101" s="352"/>
      <c r="BO101" s="352"/>
      <c r="BP101" s="352"/>
      <c r="BQ101" s="352"/>
      <c r="BR101" s="352"/>
      <c r="BS101" s="352"/>
      <c r="BT101" s="352"/>
      <c r="BU101" s="352"/>
      <c r="BV101" s="352"/>
    </row>
    <row r="102" spans="63:74" x14ac:dyDescent="0.2">
      <c r="BK102" s="352"/>
      <c r="BL102" s="352"/>
      <c r="BM102" s="352"/>
      <c r="BN102" s="352"/>
      <c r="BO102" s="352"/>
      <c r="BP102" s="352"/>
      <c r="BQ102" s="352"/>
      <c r="BR102" s="352"/>
      <c r="BS102" s="352"/>
      <c r="BT102" s="352"/>
      <c r="BU102" s="352"/>
      <c r="BV102" s="352"/>
    </row>
    <row r="103" spans="63:74" x14ac:dyDescent="0.2">
      <c r="BK103" s="352"/>
      <c r="BL103" s="352"/>
      <c r="BM103" s="352"/>
      <c r="BN103" s="352"/>
      <c r="BO103" s="352"/>
      <c r="BP103" s="352"/>
      <c r="BQ103" s="352"/>
      <c r="BR103" s="352"/>
      <c r="BS103" s="352"/>
      <c r="BT103" s="352"/>
      <c r="BU103" s="352"/>
      <c r="BV103" s="352"/>
    </row>
    <row r="104" spans="63:74" x14ac:dyDescent="0.2">
      <c r="BK104" s="352"/>
      <c r="BL104" s="352"/>
      <c r="BM104" s="352"/>
      <c r="BN104" s="352"/>
      <c r="BO104" s="352"/>
      <c r="BP104" s="352"/>
      <c r="BQ104" s="352"/>
      <c r="BR104" s="352"/>
      <c r="BS104" s="352"/>
      <c r="BT104" s="352"/>
      <c r="BU104" s="352"/>
      <c r="BV104" s="352"/>
    </row>
    <row r="105" spans="63:74" x14ac:dyDescent="0.2">
      <c r="BK105" s="352"/>
      <c r="BL105" s="352"/>
      <c r="BM105" s="352"/>
      <c r="BN105" s="352"/>
      <c r="BO105" s="352"/>
      <c r="BP105" s="352"/>
      <c r="BQ105" s="352"/>
      <c r="BR105" s="352"/>
      <c r="BS105" s="352"/>
      <c r="BT105" s="352"/>
      <c r="BU105" s="352"/>
      <c r="BV105" s="352"/>
    </row>
    <row r="106" spans="63:74" x14ac:dyDescent="0.2">
      <c r="BK106" s="352"/>
      <c r="BL106" s="352"/>
      <c r="BM106" s="352"/>
      <c r="BN106" s="352"/>
      <c r="BO106" s="352"/>
      <c r="BP106" s="352"/>
      <c r="BQ106" s="352"/>
      <c r="BR106" s="352"/>
      <c r="BS106" s="352"/>
      <c r="BT106" s="352"/>
      <c r="BU106" s="352"/>
      <c r="BV106" s="352"/>
    </row>
    <row r="107" spans="63:74" x14ac:dyDescent="0.2">
      <c r="BK107" s="352"/>
      <c r="BL107" s="352"/>
      <c r="BM107" s="352"/>
      <c r="BN107" s="352"/>
      <c r="BO107" s="352"/>
      <c r="BP107" s="352"/>
      <c r="BQ107" s="352"/>
      <c r="BR107" s="352"/>
      <c r="BS107" s="352"/>
      <c r="BT107" s="352"/>
      <c r="BU107" s="352"/>
      <c r="BV107" s="352"/>
    </row>
    <row r="108" spans="63:74" x14ac:dyDescent="0.2">
      <c r="BK108" s="352"/>
      <c r="BL108" s="352"/>
      <c r="BM108" s="352"/>
      <c r="BN108" s="352"/>
      <c r="BO108" s="352"/>
      <c r="BP108" s="352"/>
      <c r="BQ108" s="352"/>
      <c r="BR108" s="352"/>
      <c r="BS108" s="352"/>
      <c r="BT108" s="352"/>
      <c r="BU108" s="352"/>
      <c r="BV108" s="352"/>
    </row>
    <row r="109" spans="63:74" x14ac:dyDescent="0.2">
      <c r="BK109" s="352"/>
      <c r="BL109" s="352"/>
      <c r="BM109" s="352"/>
      <c r="BN109" s="352"/>
      <c r="BO109" s="352"/>
      <c r="BP109" s="352"/>
      <c r="BQ109" s="352"/>
      <c r="BR109" s="352"/>
      <c r="BS109" s="352"/>
      <c r="BT109" s="352"/>
      <c r="BU109" s="352"/>
      <c r="BV109" s="352"/>
    </row>
    <row r="110" spans="63:74" x14ac:dyDescent="0.2">
      <c r="BK110" s="352"/>
      <c r="BL110" s="352"/>
      <c r="BM110" s="352"/>
      <c r="BN110" s="352"/>
      <c r="BO110" s="352"/>
      <c r="BP110" s="352"/>
      <c r="BQ110" s="352"/>
      <c r="BR110" s="352"/>
      <c r="BS110" s="352"/>
      <c r="BT110" s="352"/>
      <c r="BU110" s="352"/>
      <c r="BV110" s="352"/>
    </row>
    <row r="111" spans="63:74" x14ac:dyDescent="0.2">
      <c r="BK111" s="352"/>
      <c r="BL111" s="352"/>
      <c r="BM111" s="352"/>
      <c r="BN111" s="352"/>
      <c r="BO111" s="352"/>
      <c r="BP111" s="352"/>
      <c r="BQ111" s="352"/>
      <c r="BR111" s="352"/>
      <c r="BS111" s="352"/>
      <c r="BT111" s="352"/>
      <c r="BU111" s="352"/>
      <c r="BV111" s="352"/>
    </row>
    <row r="112" spans="63:74" x14ac:dyDescent="0.2">
      <c r="BK112" s="352"/>
      <c r="BL112" s="352"/>
      <c r="BM112" s="352"/>
      <c r="BN112" s="352"/>
      <c r="BO112" s="352"/>
      <c r="BP112" s="352"/>
      <c r="BQ112" s="352"/>
      <c r="BR112" s="352"/>
      <c r="BS112" s="352"/>
      <c r="BT112" s="352"/>
      <c r="BU112" s="352"/>
      <c r="BV112" s="352"/>
    </row>
    <row r="113" spans="63:74" x14ac:dyDescent="0.2">
      <c r="BK113" s="352"/>
      <c r="BL113" s="352"/>
      <c r="BM113" s="352"/>
      <c r="BN113" s="352"/>
      <c r="BO113" s="352"/>
      <c r="BP113" s="352"/>
      <c r="BQ113" s="352"/>
      <c r="BR113" s="352"/>
      <c r="BS113" s="352"/>
      <c r="BT113" s="352"/>
      <c r="BU113" s="352"/>
      <c r="BV113" s="352"/>
    </row>
    <row r="114" spans="63:74" x14ac:dyDescent="0.2">
      <c r="BK114" s="352"/>
      <c r="BL114" s="352"/>
      <c r="BM114" s="352"/>
      <c r="BN114" s="352"/>
      <c r="BO114" s="352"/>
      <c r="BP114" s="352"/>
      <c r="BQ114" s="352"/>
      <c r="BR114" s="352"/>
      <c r="BS114" s="352"/>
      <c r="BT114" s="352"/>
      <c r="BU114" s="352"/>
      <c r="BV114" s="352"/>
    </row>
    <row r="115" spans="63:74" x14ac:dyDescent="0.2">
      <c r="BK115" s="352"/>
      <c r="BL115" s="352"/>
      <c r="BM115" s="352"/>
      <c r="BN115" s="352"/>
      <c r="BO115" s="352"/>
      <c r="BP115" s="352"/>
      <c r="BQ115" s="352"/>
      <c r="BR115" s="352"/>
      <c r="BS115" s="352"/>
      <c r="BT115" s="352"/>
      <c r="BU115" s="352"/>
      <c r="BV115" s="352"/>
    </row>
    <row r="116" spans="63:74" x14ac:dyDescent="0.2">
      <c r="BK116" s="352"/>
      <c r="BL116" s="352"/>
      <c r="BM116" s="352"/>
      <c r="BN116" s="352"/>
      <c r="BO116" s="352"/>
      <c r="BP116" s="352"/>
      <c r="BQ116" s="352"/>
      <c r="BR116" s="352"/>
      <c r="BS116" s="352"/>
      <c r="BT116" s="352"/>
      <c r="BU116" s="352"/>
      <c r="BV116" s="352"/>
    </row>
    <row r="117" spans="63:74" x14ac:dyDescent="0.2">
      <c r="BK117" s="352"/>
      <c r="BL117" s="352"/>
      <c r="BM117" s="352"/>
      <c r="BN117" s="352"/>
      <c r="BO117" s="352"/>
      <c r="BP117" s="352"/>
      <c r="BQ117" s="352"/>
      <c r="BR117" s="352"/>
      <c r="BS117" s="352"/>
      <c r="BT117" s="352"/>
      <c r="BU117" s="352"/>
      <c r="BV117" s="352"/>
    </row>
    <row r="118" spans="63:74" x14ac:dyDescent="0.2">
      <c r="BK118" s="352"/>
      <c r="BL118" s="352"/>
      <c r="BM118" s="352"/>
      <c r="BN118" s="352"/>
      <c r="BO118" s="352"/>
      <c r="BP118" s="352"/>
      <c r="BQ118" s="352"/>
      <c r="BR118" s="352"/>
      <c r="BS118" s="352"/>
      <c r="BT118" s="352"/>
      <c r="BU118" s="352"/>
      <c r="BV118" s="352"/>
    </row>
    <row r="119" spans="63:74" x14ac:dyDescent="0.2">
      <c r="BK119" s="352"/>
      <c r="BL119" s="352"/>
      <c r="BM119" s="352"/>
      <c r="BN119" s="352"/>
      <c r="BO119" s="352"/>
      <c r="BP119" s="352"/>
      <c r="BQ119" s="352"/>
      <c r="BR119" s="352"/>
      <c r="BS119" s="352"/>
      <c r="BT119" s="352"/>
      <c r="BU119" s="352"/>
      <c r="BV119" s="352"/>
    </row>
    <row r="120" spans="63:74" x14ac:dyDescent="0.2">
      <c r="BK120" s="352"/>
      <c r="BL120" s="352"/>
      <c r="BM120" s="352"/>
      <c r="BN120" s="352"/>
      <c r="BO120" s="352"/>
      <c r="BP120" s="352"/>
      <c r="BQ120" s="352"/>
      <c r="BR120" s="352"/>
      <c r="BS120" s="352"/>
      <c r="BT120" s="352"/>
      <c r="BU120" s="352"/>
      <c r="BV120" s="352"/>
    </row>
    <row r="121" spans="63:74" x14ac:dyDescent="0.2">
      <c r="BK121" s="352"/>
      <c r="BL121" s="352"/>
      <c r="BM121" s="352"/>
      <c r="BN121" s="352"/>
      <c r="BO121" s="352"/>
      <c r="BP121" s="352"/>
      <c r="BQ121" s="352"/>
      <c r="BR121" s="352"/>
      <c r="BS121" s="352"/>
      <c r="BT121" s="352"/>
      <c r="BU121" s="352"/>
      <c r="BV121" s="352"/>
    </row>
    <row r="122" spans="63:74" x14ac:dyDescent="0.2">
      <c r="BK122" s="352"/>
      <c r="BL122" s="352"/>
      <c r="BM122" s="352"/>
      <c r="BN122" s="352"/>
      <c r="BO122" s="352"/>
      <c r="BP122" s="352"/>
      <c r="BQ122" s="352"/>
      <c r="BR122" s="352"/>
      <c r="BS122" s="352"/>
      <c r="BT122" s="352"/>
      <c r="BU122" s="352"/>
      <c r="BV122" s="352"/>
    </row>
    <row r="123" spans="63:74" x14ac:dyDescent="0.2">
      <c r="BK123" s="352"/>
      <c r="BL123" s="352"/>
      <c r="BM123" s="352"/>
      <c r="BN123" s="352"/>
      <c r="BO123" s="352"/>
      <c r="BP123" s="352"/>
      <c r="BQ123" s="352"/>
      <c r="BR123" s="352"/>
      <c r="BS123" s="352"/>
      <c r="BT123" s="352"/>
      <c r="BU123" s="352"/>
      <c r="BV123" s="352"/>
    </row>
    <row r="124" spans="63:74" x14ac:dyDescent="0.2">
      <c r="BK124" s="352"/>
      <c r="BL124" s="352"/>
      <c r="BM124" s="352"/>
      <c r="BN124" s="352"/>
      <c r="BO124" s="352"/>
      <c r="BP124" s="352"/>
      <c r="BQ124" s="352"/>
      <c r="BR124" s="352"/>
      <c r="BS124" s="352"/>
      <c r="BT124" s="352"/>
      <c r="BU124" s="352"/>
      <c r="BV124" s="352"/>
    </row>
    <row r="125" spans="63:74" x14ac:dyDescent="0.2">
      <c r="BK125" s="352"/>
      <c r="BL125" s="352"/>
      <c r="BM125" s="352"/>
      <c r="BN125" s="352"/>
      <c r="BO125" s="352"/>
      <c r="BP125" s="352"/>
      <c r="BQ125" s="352"/>
      <c r="BR125" s="352"/>
      <c r="BS125" s="352"/>
      <c r="BT125" s="352"/>
      <c r="BU125" s="352"/>
      <c r="BV125" s="352"/>
    </row>
    <row r="126" spans="63:74" x14ac:dyDescent="0.2">
      <c r="BK126" s="352"/>
      <c r="BL126" s="352"/>
      <c r="BM126" s="352"/>
      <c r="BN126" s="352"/>
      <c r="BO126" s="352"/>
      <c r="BP126" s="352"/>
      <c r="BQ126" s="352"/>
      <c r="BR126" s="352"/>
      <c r="BS126" s="352"/>
      <c r="BT126" s="352"/>
      <c r="BU126" s="352"/>
      <c r="BV126" s="352"/>
    </row>
    <row r="127" spans="63:74" x14ac:dyDescent="0.2">
      <c r="BK127" s="352"/>
      <c r="BL127" s="352"/>
      <c r="BM127" s="352"/>
      <c r="BN127" s="352"/>
      <c r="BO127" s="352"/>
      <c r="BP127" s="352"/>
      <c r="BQ127" s="352"/>
      <c r="BR127" s="352"/>
      <c r="BS127" s="352"/>
      <c r="BT127" s="352"/>
      <c r="BU127" s="352"/>
      <c r="BV127" s="352"/>
    </row>
    <row r="128" spans="63:74" x14ac:dyDescent="0.2">
      <c r="BK128" s="352"/>
      <c r="BL128" s="352"/>
      <c r="BM128" s="352"/>
      <c r="BN128" s="352"/>
      <c r="BO128" s="352"/>
      <c r="BP128" s="352"/>
      <c r="BQ128" s="352"/>
      <c r="BR128" s="352"/>
      <c r="BS128" s="352"/>
      <c r="BT128" s="352"/>
      <c r="BU128" s="352"/>
      <c r="BV128" s="352"/>
    </row>
    <row r="129" spans="63:74" x14ac:dyDescent="0.2">
      <c r="BK129" s="352"/>
      <c r="BL129" s="352"/>
      <c r="BM129" s="352"/>
      <c r="BN129" s="352"/>
      <c r="BO129" s="352"/>
      <c r="BP129" s="352"/>
      <c r="BQ129" s="352"/>
      <c r="BR129" s="352"/>
      <c r="BS129" s="352"/>
      <c r="BT129" s="352"/>
      <c r="BU129" s="352"/>
      <c r="BV129" s="352"/>
    </row>
    <row r="130" spans="63:74" x14ac:dyDescent="0.2">
      <c r="BK130" s="352"/>
      <c r="BL130" s="352"/>
      <c r="BM130" s="352"/>
      <c r="BN130" s="352"/>
      <c r="BO130" s="352"/>
      <c r="BP130" s="352"/>
      <c r="BQ130" s="352"/>
      <c r="BR130" s="352"/>
      <c r="BS130" s="352"/>
      <c r="BT130" s="352"/>
      <c r="BU130" s="352"/>
      <c r="BV130" s="352"/>
    </row>
    <row r="131" spans="63:74" x14ac:dyDescent="0.2">
      <c r="BK131" s="352"/>
      <c r="BL131" s="352"/>
      <c r="BM131" s="352"/>
      <c r="BN131" s="352"/>
      <c r="BO131" s="352"/>
      <c r="BP131" s="352"/>
      <c r="BQ131" s="352"/>
      <c r="BR131" s="352"/>
      <c r="BS131" s="352"/>
      <c r="BT131" s="352"/>
      <c r="BU131" s="352"/>
      <c r="BV131" s="352"/>
    </row>
    <row r="132" spans="63:74" x14ac:dyDescent="0.2">
      <c r="BK132" s="352"/>
      <c r="BL132" s="352"/>
      <c r="BM132" s="352"/>
      <c r="BN132" s="352"/>
      <c r="BO132" s="352"/>
      <c r="BP132" s="352"/>
      <c r="BQ132" s="352"/>
      <c r="BR132" s="352"/>
      <c r="BS132" s="352"/>
      <c r="BT132" s="352"/>
      <c r="BU132" s="352"/>
      <c r="BV132" s="352"/>
    </row>
    <row r="133" spans="63:74" x14ac:dyDescent="0.2">
      <c r="BK133" s="352"/>
      <c r="BL133" s="352"/>
      <c r="BM133" s="352"/>
      <c r="BN133" s="352"/>
      <c r="BO133" s="352"/>
      <c r="BP133" s="352"/>
      <c r="BQ133" s="352"/>
      <c r="BR133" s="352"/>
      <c r="BS133" s="352"/>
      <c r="BT133" s="352"/>
      <c r="BU133" s="352"/>
      <c r="BV133" s="352"/>
    </row>
    <row r="134" spans="63:74" x14ac:dyDescent="0.2">
      <c r="BK134" s="352"/>
      <c r="BL134" s="352"/>
      <c r="BM134" s="352"/>
      <c r="BN134" s="352"/>
      <c r="BO134" s="352"/>
      <c r="BP134" s="352"/>
      <c r="BQ134" s="352"/>
      <c r="BR134" s="352"/>
      <c r="BS134" s="352"/>
      <c r="BT134" s="352"/>
      <c r="BU134" s="352"/>
      <c r="BV134" s="352"/>
    </row>
    <row r="135" spans="63:74" x14ac:dyDescent="0.2">
      <c r="BK135" s="352"/>
      <c r="BL135" s="352"/>
      <c r="BM135" s="352"/>
      <c r="BN135" s="352"/>
      <c r="BO135" s="352"/>
      <c r="BP135" s="352"/>
      <c r="BQ135" s="352"/>
      <c r="BR135" s="352"/>
      <c r="BS135" s="352"/>
      <c r="BT135" s="352"/>
      <c r="BU135" s="352"/>
      <c r="BV135" s="352"/>
    </row>
    <row r="136" spans="63:74" x14ac:dyDescent="0.2">
      <c r="BK136" s="352"/>
      <c r="BL136" s="352"/>
      <c r="BM136" s="352"/>
      <c r="BN136" s="352"/>
      <c r="BO136" s="352"/>
      <c r="BP136" s="352"/>
      <c r="BQ136" s="352"/>
      <c r="BR136" s="352"/>
      <c r="BS136" s="352"/>
      <c r="BT136" s="352"/>
      <c r="BU136" s="352"/>
      <c r="BV136" s="352"/>
    </row>
    <row r="137" spans="63:74" x14ac:dyDescent="0.2">
      <c r="BK137" s="352"/>
      <c r="BL137" s="352"/>
      <c r="BM137" s="352"/>
      <c r="BN137" s="352"/>
      <c r="BO137" s="352"/>
      <c r="BP137" s="352"/>
      <c r="BQ137" s="352"/>
      <c r="BR137" s="352"/>
      <c r="BS137" s="352"/>
      <c r="BT137" s="352"/>
      <c r="BU137" s="352"/>
      <c r="BV137" s="352"/>
    </row>
    <row r="138" spans="63:74" x14ac:dyDescent="0.2">
      <c r="BK138" s="352"/>
      <c r="BL138" s="352"/>
      <c r="BM138" s="352"/>
      <c r="BN138" s="352"/>
      <c r="BO138" s="352"/>
      <c r="BP138" s="352"/>
      <c r="BQ138" s="352"/>
      <c r="BR138" s="352"/>
      <c r="BS138" s="352"/>
      <c r="BT138" s="352"/>
      <c r="BU138" s="352"/>
      <c r="BV138" s="352"/>
    </row>
    <row r="139" spans="63:74" x14ac:dyDescent="0.2">
      <c r="BK139" s="352"/>
      <c r="BL139" s="352"/>
      <c r="BM139" s="352"/>
      <c r="BN139" s="352"/>
      <c r="BO139" s="352"/>
      <c r="BP139" s="352"/>
      <c r="BQ139" s="352"/>
      <c r="BR139" s="352"/>
      <c r="BS139" s="352"/>
      <c r="BT139" s="352"/>
      <c r="BU139" s="352"/>
      <c r="BV139" s="352"/>
    </row>
    <row r="140" spans="63:74" x14ac:dyDescent="0.2">
      <c r="BK140" s="352"/>
      <c r="BL140" s="352"/>
      <c r="BM140" s="352"/>
      <c r="BN140" s="352"/>
      <c r="BO140" s="352"/>
      <c r="BP140" s="352"/>
      <c r="BQ140" s="352"/>
      <c r="BR140" s="352"/>
      <c r="BS140" s="352"/>
      <c r="BT140" s="352"/>
      <c r="BU140" s="352"/>
      <c r="BV140" s="352"/>
    </row>
    <row r="141" spans="63:74" x14ac:dyDescent="0.2">
      <c r="BK141" s="352"/>
      <c r="BL141" s="352"/>
      <c r="BM141" s="352"/>
      <c r="BN141" s="352"/>
      <c r="BO141" s="352"/>
      <c r="BP141" s="352"/>
      <c r="BQ141" s="352"/>
      <c r="BR141" s="352"/>
      <c r="BS141" s="352"/>
      <c r="BT141" s="352"/>
      <c r="BU141" s="352"/>
      <c r="BV141" s="352"/>
    </row>
    <row r="142" spans="63:74" x14ac:dyDescent="0.2">
      <c r="BK142" s="352"/>
      <c r="BL142" s="352"/>
      <c r="BM142" s="352"/>
      <c r="BN142" s="352"/>
      <c r="BO142" s="352"/>
      <c r="BP142" s="352"/>
      <c r="BQ142" s="352"/>
      <c r="BR142" s="352"/>
      <c r="BS142" s="352"/>
      <c r="BT142" s="352"/>
      <c r="BU142" s="352"/>
      <c r="BV142" s="352"/>
    </row>
    <row r="143" spans="63:74" x14ac:dyDescent="0.2">
      <c r="BK143" s="352"/>
      <c r="BL143" s="352"/>
      <c r="BM143" s="352"/>
      <c r="BN143" s="352"/>
      <c r="BO143" s="352"/>
      <c r="BP143" s="352"/>
      <c r="BQ143" s="352"/>
      <c r="BR143" s="352"/>
      <c r="BS143" s="352"/>
      <c r="BT143" s="352"/>
      <c r="BU143" s="352"/>
      <c r="BV143" s="352"/>
    </row>
  </sheetData>
  <mergeCells count="15">
    <mergeCell ref="A1:A2"/>
    <mergeCell ref="AM3:AX3"/>
    <mergeCell ref="AY3:BJ3"/>
    <mergeCell ref="BK3:BV3"/>
    <mergeCell ref="B1:AL1"/>
    <mergeCell ref="C3:N3"/>
    <mergeCell ref="O3:Z3"/>
    <mergeCell ref="AA3:AL3"/>
    <mergeCell ref="B60:Q60"/>
    <mergeCell ref="B61:Q61"/>
    <mergeCell ref="B62:Q62"/>
    <mergeCell ref="B56:Q56"/>
    <mergeCell ref="B57:Q57"/>
    <mergeCell ref="B58:Q58"/>
    <mergeCell ref="B59:Q59"/>
  </mergeCells>
  <phoneticPr fontId="6" type="noConversion"/>
  <hyperlinks>
    <hyperlink ref="A1:A2" location="Contents!A1" display="Table of Contents"/>
  </hyperlinks>
  <pageMargins left="0.25" right="0.25" top="0.25" bottom="0.25" header="0.5" footer="0.5"/>
  <pageSetup scale="70" orientation="portrait" horizontalDpi="300" verticalDpi="300" r:id="rId1"/>
  <headerFooter alignWithMargins="0">
    <oddFooter>&amp;L&amp;"Courier,Bold"&amp;F&amp;C&amp;P&amp;R&amp;"Courier,Bold"&amp;D  &amp;T</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pageSetUpPr fitToPage="1"/>
  </sheetPr>
  <dimension ref="A1:BV143"/>
  <sheetViews>
    <sheetView workbookViewId="0">
      <pane xSplit="2" ySplit="4" topLeftCell="C5" activePane="bottomRight" state="frozen"/>
      <selection activeCell="BF63" sqref="BF63"/>
      <selection pane="topRight" activeCell="BF63" sqref="BF63"/>
      <selection pane="bottomLeft" activeCell="BF63" sqref="BF63"/>
      <selection pane="bottomRight" activeCell="BG17" sqref="BG17"/>
    </sheetView>
  </sheetViews>
  <sheetFormatPr defaultColWidth="9.5703125" defaultRowHeight="12" x14ac:dyDescent="0.15"/>
  <cols>
    <col min="1" max="1" width="13.42578125" style="191" customWidth="1"/>
    <col min="2" max="2" width="36.42578125" style="191" customWidth="1"/>
    <col min="3" max="50" width="6.5703125" style="191" customWidth="1"/>
    <col min="51" max="55" width="6.5703125" style="344" customWidth="1"/>
    <col min="56" max="58" width="6.5703125" style="723" customWidth="1"/>
    <col min="59" max="62" width="6.5703125" style="344" customWidth="1"/>
    <col min="63" max="74" width="6.5703125" style="191" customWidth="1"/>
    <col min="75" max="16384" width="9.5703125" style="191"/>
  </cols>
  <sheetData>
    <row r="1" spans="1:74" ht="13.35" customHeight="1" x14ac:dyDescent="0.2">
      <c r="A1" s="790" t="s">
        <v>982</v>
      </c>
      <c r="B1" s="860" t="s">
        <v>253</v>
      </c>
      <c r="C1" s="861"/>
      <c r="D1" s="861"/>
      <c r="E1" s="861"/>
      <c r="F1" s="861"/>
      <c r="G1" s="861"/>
      <c r="H1" s="861"/>
      <c r="I1" s="861"/>
      <c r="J1" s="861"/>
      <c r="K1" s="861"/>
      <c r="L1" s="861"/>
      <c r="M1" s="861"/>
      <c r="N1" s="861"/>
      <c r="O1" s="861"/>
      <c r="P1" s="861"/>
      <c r="Q1" s="861"/>
      <c r="R1" s="861"/>
      <c r="S1" s="861"/>
      <c r="T1" s="861"/>
      <c r="U1" s="861"/>
      <c r="V1" s="861"/>
      <c r="W1" s="861"/>
      <c r="X1" s="861"/>
      <c r="Y1" s="861"/>
      <c r="Z1" s="861"/>
      <c r="AA1" s="861"/>
      <c r="AB1" s="861"/>
      <c r="AC1" s="861"/>
      <c r="AD1" s="861"/>
      <c r="AE1" s="861"/>
      <c r="AF1" s="861"/>
      <c r="AG1" s="861"/>
      <c r="AH1" s="861"/>
      <c r="AI1" s="861"/>
      <c r="AJ1" s="861"/>
      <c r="AK1" s="861"/>
      <c r="AL1" s="861"/>
      <c r="AM1" s="197"/>
    </row>
    <row r="2" spans="1:74" s="192" customFormat="1" ht="13.35" customHeight="1" x14ac:dyDescent="0.2">
      <c r="A2" s="791"/>
      <c r="B2" s="772" t="str">
        <f>"U.S. Energy Information Administration  |  Short-Term Energy Outlook  - "&amp;Dates!D1</f>
        <v>U.S. Energy Information Administration  |  Short-Term Energy Outlook  - July 2019</v>
      </c>
      <c r="C2" s="773"/>
      <c r="D2" s="773"/>
      <c r="E2" s="773"/>
      <c r="F2" s="773"/>
      <c r="G2" s="773"/>
      <c r="H2" s="773"/>
      <c r="I2" s="773"/>
      <c r="J2" s="773"/>
      <c r="K2" s="773"/>
      <c r="L2" s="773"/>
      <c r="M2" s="773"/>
      <c r="N2" s="773"/>
      <c r="O2" s="773"/>
      <c r="P2" s="773"/>
      <c r="Q2" s="773"/>
      <c r="R2" s="773"/>
      <c r="S2" s="773"/>
      <c r="T2" s="773"/>
      <c r="U2" s="773"/>
      <c r="V2" s="773"/>
      <c r="W2" s="773"/>
      <c r="X2" s="773"/>
      <c r="Y2" s="773"/>
      <c r="Z2" s="773"/>
      <c r="AA2" s="773"/>
      <c r="AB2" s="773"/>
      <c r="AC2" s="773"/>
      <c r="AD2" s="773"/>
      <c r="AE2" s="773"/>
      <c r="AF2" s="773"/>
      <c r="AG2" s="773"/>
      <c r="AH2" s="773"/>
      <c r="AI2" s="773"/>
      <c r="AJ2" s="773"/>
      <c r="AK2" s="773"/>
      <c r="AL2" s="773"/>
      <c r="AM2" s="299"/>
      <c r="AY2" s="503"/>
      <c r="AZ2" s="503"/>
      <c r="BA2" s="503"/>
      <c r="BB2" s="503"/>
      <c r="BC2" s="503"/>
      <c r="BD2" s="724"/>
      <c r="BE2" s="724"/>
      <c r="BF2" s="724"/>
      <c r="BG2" s="503"/>
      <c r="BH2" s="503"/>
      <c r="BI2" s="503"/>
      <c r="BJ2" s="503"/>
    </row>
    <row r="3" spans="1:74" s="12" customFormat="1" ht="12.75" x14ac:dyDescent="0.2">
      <c r="A3" s="14"/>
      <c r="B3" s="15"/>
      <c r="C3" s="799">
        <f>Dates!D3</f>
        <v>2015</v>
      </c>
      <c r="D3" s="795"/>
      <c r="E3" s="795"/>
      <c r="F3" s="795"/>
      <c r="G3" s="795"/>
      <c r="H3" s="795"/>
      <c r="I3" s="795"/>
      <c r="J3" s="795"/>
      <c r="K3" s="795"/>
      <c r="L3" s="795"/>
      <c r="M3" s="795"/>
      <c r="N3" s="796"/>
      <c r="O3" s="799">
        <f>C3+1</f>
        <v>2016</v>
      </c>
      <c r="P3" s="800"/>
      <c r="Q3" s="800"/>
      <c r="R3" s="800"/>
      <c r="S3" s="800"/>
      <c r="T3" s="800"/>
      <c r="U3" s="800"/>
      <c r="V3" s="800"/>
      <c r="W3" s="800"/>
      <c r="X3" s="795"/>
      <c r="Y3" s="795"/>
      <c r="Z3" s="796"/>
      <c r="AA3" s="792">
        <f>O3+1</f>
        <v>2017</v>
      </c>
      <c r="AB3" s="795"/>
      <c r="AC3" s="795"/>
      <c r="AD3" s="795"/>
      <c r="AE3" s="795"/>
      <c r="AF3" s="795"/>
      <c r="AG3" s="795"/>
      <c r="AH3" s="795"/>
      <c r="AI3" s="795"/>
      <c r="AJ3" s="795"/>
      <c r="AK3" s="795"/>
      <c r="AL3" s="796"/>
      <c r="AM3" s="792">
        <f>AA3+1</f>
        <v>2018</v>
      </c>
      <c r="AN3" s="795"/>
      <c r="AO3" s="795"/>
      <c r="AP3" s="795"/>
      <c r="AQ3" s="795"/>
      <c r="AR3" s="795"/>
      <c r="AS3" s="795"/>
      <c r="AT3" s="795"/>
      <c r="AU3" s="795"/>
      <c r="AV3" s="795"/>
      <c r="AW3" s="795"/>
      <c r="AX3" s="796"/>
      <c r="AY3" s="792">
        <f>AM3+1</f>
        <v>2019</v>
      </c>
      <c r="AZ3" s="793"/>
      <c r="BA3" s="793"/>
      <c r="BB3" s="793"/>
      <c r="BC3" s="793"/>
      <c r="BD3" s="793"/>
      <c r="BE3" s="793"/>
      <c r="BF3" s="793"/>
      <c r="BG3" s="793"/>
      <c r="BH3" s="793"/>
      <c r="BI3" s="793"/>
      <c r="BJ3" s="794"/>
      <c r="BK3" s="792">
        <f>AY3+1</f>
        <v>2020</v>
      </c>
      <c r="BL3" s="795"/>
      <c r="BM3" s="795"/>
      <c r="BN3" s="795"/>
      <c r="BO3" s="795"/>
      <c r="BP3" s="795"/>
      <c r="BQ3" s="795"/>
      <c r="BR3" s="795"/>
      <c r="BS3" s="795"/>
      <c r="BT3" s="795"/>
      <c r="BU3" s="795"/>
      <c r="BV3" s="796"/>
    </row>
    <row r="4" spans="1:74" s="12" customFormat="1" ht="11.25" x14ac:dyDescent="0.2">
      <c r="A4" s="16"/>
      <c r="B4" s="17"/>
      <c r="C4" s="18" t="s">
        <v>595</v>
      </c>
      <c r="D4" s="18" t="s">
        <v>596</v>
      </c>
      <c r="E4" s="18" t="s">
        <v>597</v>
      </c>
      <c r="F4" s="18" t="s">
        <v>598</v>
      </c>
      <c r="G4" s="18" t="s">
        <v>599</v>
      </c>
      <c r="H4" s="18" t="s">
        <v>600</v>
      </c>
      <c r="I4" s="18" t="s">
        <v>601</v>
      </c>
      <c r="J4" s="18" t="s">
        <v>602</v>
      </c>
      <c r="K4" s="18" t="s">
        <v>603</v>
      </c>
      <c r="L4" s="18" t="s">
        <v>604</v>
      </c>
      <c r="M4" s="18" t="s">
        <v>605</v>
      </c>
      <c r="N4" s="18" t="s">
        <v>606</v>
      </c>
      <c r="O4" s="18" t="s">
        <v>595</v>
      </c>
      <c r="P4" s="18" t="s">
        <v>596</v>
      </c>
      <c r="Q4" s="18" t="s">
        <v>597</v>
      </c>
      <c r="R4" s="18" t="s">
        <v>598</v>
      </c>
      <c r="S4" s="18" t="s">
        <v>599</v>
      </c>
      <c r="T4" s="18" t="s">
        <v>600</v>
      </c>
      <c r="U4" s="18" t="s">
        <v>601</v>
      </c>
      <c r="V4" s="18" t="s">
        <v>602</v>
      </c>
      <c r="W4" s="18" t="s">
        <v>603</v>
      </c>
      <c r="X4" s="18" t="s">
        <v>604</v>
      </c>
      <c r="Y4" s="18" t="s">
        <v>605</v>
      </c>
      <c r="Z4" s="18" t="s">
        <v>606</v>
      </c>
      <c r="AA4" s="18" t="s">
        <v>595</v>
      </c>
      <c r="AB4" s="18" t="s">
        <v>596</v>
      </c>
      <c r="AC4" s="18" t="s">
        <v>597</v>
      </c>
      <c r="AD4" s="18" t="s">
        <v>598</v>
      </c>
      <c r="AE4" s="18" t="s">
        <v>599</v>
      </c>
      <c r="AF4" s="18" t="s">
        <v>600</v>
      </c>
      <c r="AG4" s="18" t="s">
        <v>601</v>
      </c>
      <c r="AH4" s="18" t="s">
        <v>602</v>
      </c>
      <c r="AI4" s="18" t="s">
        <v>603</v>
      </c>
      <c r="AJ4" s="18" t="s">
        <v>604</v>
      </c>
      <c r="AK4" s="18" t="s">
        <v>605</v>
      </c>
      <c r="AL4" s="18" t="s">
        <v>606</v>
      </c>
      <c r="AM4" s="18" t="s">
        <v>595</v>
      </c>
      <c r="AN4" s="18" t="s">
        <v>596</v>
      </c>
      <c r="AO4" s="18" t="s">
        <v>597</v>
      </c>
      <c r="AP4" s="18" t="s">
        <v>598</v>
      </c>
      <c r="AQ4" s="18" t="s">
        <v>599</v>
      </c>
      <c r="AR4" s="18" t="s">
        <v>600</v>
      </c>
      <c r="AS4" s="18" t="s">
        <v>601</v>
      </c>
      <c r="AT4" s="18" t="s">
        <v>602</v>
      </c>
      <c r="AU4" s="18" t="s">
        <v>603</v>
      </c>
      <c r="AV4" s="18" t="s">
        <v>604</v>
      </c>
      <c r="AW4" s="18" t="s">
        <v>605</v>
      </c>
      <c r="AX4" s="18" t="s">
        <v>606</v>
      </c>
      <c r="AY4" s="18" t="s">
        <v>595</v>
      </c>
      <c r="AZ4" s="18" t="s">
        <v>596</v>
      </c>
      <c r="BA4" s="18" t="s">
        <v>597</v>
      </c>
      <c r="BB4" s="18" t="s">
        <v>598</v>
      </c>
      <c r="BC4" s="18" t="s">
        <v>599</v>
      </c>
      <c r="BD4" s="18" t="s">
        <v>600</v>
      </c>
      <c r="BE4" s="18" t="s">
        <v>601</v>
      </c>
      <c r="BF4" s="18" t="s">
        <v>602</v>
      </c>
      <c r="BG4" s="18" t="s">
        <v>603</v>
      </c>
      <c r="BH4" s="18" t="s">
        <v>604</v>
      </c>
      <c r="BI4" s="18" t="s">
        <v>605</v>
      </c>
      <c r="BJ4" s="18" t="s">
        <v>606</v>
      </c>
      <c r="BK4" s="18" t="s">
        <v>595</v>
      </c>
      <c r="BL4" s="18" t="s">
        <v>596</v>
      </c>
      <c r="BM4" s="18" t="s">
        <v>597</v>
      </c>
      <c r="BN4" s="18" t="s">
        <v>598</v>
      </c>
      <c r="BO4" s="18" t="s">
        <v>599</v>
      </c>
      <c r="BP4" s="18" t="s">
        <v>600</v>
      </c>
      <c r="BQ4" s="18" t="s">
        <v>601</v>
      </c>
      <c r="BR4" s="18" t="s">
        <v>602</v>
      </c>
      <c r="BS4" s="18" t="s">
        <v>603</v>
      </c>
      <c r="BT4" s="18" t="s">
        <v>604</v>
      </c>
      <c r="BU4" s="18" t="s">
        <v>605</v>
      </c>
      <c r="BV4" s="18" t="s">
        <v>606</v>
      </c>
    </row>
    <row r="5" spans="1:74" ht="11.1" customHeight="1" x14ac:dyDescent="0.2">
      <c r="A5" s="8"/>
      <c r="B5" s="193" t="s">
        <v>166</v>
      </c>
      <c r="C5" s="194"/>
      <c r="D5" s="194"/>
      <c r="E5" s="194"/>
      <c r="F5" s="194"/>
      <c r="G5" s="194"/>
      <c r="H5" s="194"/>
      <c r="I5" s="194"/>
      <c r="J5" s="194"/>
      <c r="K5" s="194"/>
      <c r="L5" s="194"/>
      <c r="M5" s="194"/>
      <c r="N5" s="194"/>
      <c r="O5" s="194"/>
      <c r="P5" s="194"/>
      <c r="Q5" s="194"/>
      <c r="R5" s="194"/>
      <c r="S5" s="194"/>
      <c r="T5" s="194"/>
      <c r="U5" s="194"/>
      <c r="V5" s="194"/>
      <c r="W5" s="194"/>
      <c r="X5" s="194"/>
      <c r="Y5" s="194"/>
      <c r="Z5" s="194"/>
      <c r="AA5" s="194"/>
      <c r="AB5" s="194"/>
      <c r="AC5" s="194"/>
      <c r="AD5" s="194"/>
      <c r="AE5" s="194"/>
      <c r="AF5" s="194"/>
      <c r="AG5" s="194"/>
      <c r="AH5" s="194"/>
      <c r="AI5" s="194"/>
      <c r="AJ5" s="194"/>
      <c r="AK5" s="194"/>
      <c r="AL5" s="194"/>
      <c r="AM5" s="194"/>
      <c r="AN5" s="194"/>
      <c r="AO5" s="194"/>
      <c r="AP5" s="194"/>
      <c r="AQ5" s="194"/>
      <c r="AR5" s="194"/>
      <c r="AS5" s="194"/>
      <c r="AT5" s="194"/>
      <c r="AU5" s="194"/>
      <c r="AV5" s="194"/>
      <c r="AW5" s="194"/>
      <c r="AX5" s="194"/>
      <c r="AY5" s="499"/>
      <c r="AZ5" s="499"/>
      <c r="BA5" s="499"/>
      <c r="BB5" s="722"/>
      <c r="BC5" s="499"/>
      <c r="BD5" s="194"/>
      <c r="BE5" s="194"/>
      <c r="BF5" s="194"/>
      <c r="BG5" s="194"/>
      <c r="BH5" s="194"/>
      <c r="BI5" s="194"/>
      <c r="BJ5" s="499"/>
      <c r="BK5" s="417"/>
      <c r="BL5" s="417"/>
      <c r="BM5" s="417"/>
      <c r="BN5" s="417"/>
      <c r="BO5" s="417"/>
      <c r="BP5" s="417"/>
      <c r="BQ5" s="417"/>
      <c r="BR5" s="417"/>
      <c r="BS5" s="417"/>
      <c r="BT5" s="417"/>
      <c r="BU5" s="417"/>
      <c r="BV5" s="417"/>
    </row>
    <row r="6" spans="1:74" ht="11.1" customHeight="1" x14ac:dyDescent="0.2">
      <c r="A6" s="9" t="s">
        <v>69</v>
      </c>
      <c r="B6" s="212" t="s">
        <v>557</v>
      </c>
      <c r="C6" s="275">
        <v>1336.0389551999999</v>
      </c>
      <c r="D6" s="275">
        <v>1412.1482418999999</v>
      </c>
      <c r="E6" s="275">
        <v>1101.3350749000001</v>
      </c>
      <c r="F6" s="275">
        <v>588.06639802999996</v>
      </c>
      <c r="G6" s="275">
        <v>147.55157843000001</v>
      </c>
      <c r="H6" s="275">
        <v>84.078264196000006</v>
      </c>
      <c r="I6" s="275">
        <v>7.0030042342999996</v>
      </c>
      <c r="J6" s="275">
        <v>7.8634446176999999</v>
      </c>
      <c r="K6" s="275">
        <v>43.190720992000003</v>
      </c>
      <c r="L6" s="275">
        <v>458.33553289999998</v>
      </c>
      <c r="M6" s="275">
        <v>610.10112900000001</v>
      </c>
      <c r="N6" s="275">
        <v>725.83640233999995</v>
      </c>
      <c r="O6" s="275">
        <v>1127.2910686</v>
      </c>
      <c r="P6" s="275">
        <v>956.97083399999997</v>
      </c>
      <c r="Q6" s="275">
        <v>754.34609552999996</v>
      </c>
      <c r="R6" s="275">
        <v>604.89824246000001</v>
      </c>
      <c r="S6" s="275">
        <v>251.30456588999999</v>
      </c>
      <c r="T6" s="275">
        <v>44.570844358000002</v>
      </c>
      <c r="U6" s="275">
        <v>3.5539210694999999</v>
      </c>
      <c r="V6" s="275">
        <v>4.9856952741000002</v>
      </c>
      <c r="W6" s="275">
        <v>67.133037713999997</v>
      </c>
      <c r="X6" s="275">
        <v>388.50565706999998</v>
      </c>
      <c r="Y6" s="275">
        <v>672.28134491000003</v>
      </c>
      <c r="Z6" s="275">
        <v>1053.6120543</v>
      </c>
      <c r="AA6" s="275">
        <v>1038.1462337</v>
      </c>
      <c r="AB6" s="275">
        <v>905.58959801000003</v>
      </c>
      <c r="AC6" s="275">
        <v>1036.5118015</v>
      </c>
      <c r="AD6" s="275">
        <v>450.73038792</v>
      </c>
      <c r="AE6" s="275">
        <v>302.87661850000001</v>
      </c>
      <c r="AF6" s="275">
        <v>44.953438214999998</v>
      </c>
      <c r="AG6" s="275">
        <v>9.0506865763000004</v>
      </c>
      <c r="AH6" s="275">
        <v>26.361794825</v>
      </c>
      <c r="AI6" s="275">
        <v>57.365681574</v>
      </c>
      <c r="AJ6" s="275">
        <v>237.11685632999999</v>
      </c>
      <c r="AK6" s="275">
        <v>742.59732901999996</v>
      </c>
      <c r="AL6" s="275">
        <v>1186.4859372999999</v>
      </c>
      <c r="AM6" s="275">
        <v>1255.8670560999999</v>
      </c>
      <c r="AN6" s="275">
        <v>867.83184765999999</v>
      </c>
      <c r="AO6" s="275">
        <v>926.05862977000004</v>
      </c>
      <c r="AP6" s="275">
        <v>675.07462846999999</v>
      </c>
      <c r="AQ6" s="275">
        <v>167.63723578</v>
      </c>
      <c r="AR6" s="275">
        <v>62.228229005999999</v>
      </c>
      <c r="AS6" s="275">
        <v>1.5953221445000001</v>
      </c>
      <c r="AT6" s="275">
        <v>3.4229555929000002</v>
      </c>
      <c r="AU6" s="275">
        <v>65.588813943000005</v>
      </c>
      <c r="AV6" s="275">
        <v>457.54154811000001</v>
      </c>
      <c r="AW6" s="275">
        <v>818.27831510999999</v>
      </c>
      <c r="AX6" s="275">
        <v>1028.4403222000001</v>
      </c>
      <c r="AY6" s="275">
        <v>1220.6667454000001</v>
      </c>
      <c r="AZ6" s="275">
        <v>1030.0924740999999</v>
      </c>
      <c r="BA6" s="275">
        <v>976.83039622000001</v>
      </c>
      <c r="BB6" s="275">
        <v>527.45678330999999</v>
      </c>
      <c r="BC6" s="275">
        <v>317.23080355000002</v>
      </c>
      <c r="BD6" s="275">
        <v>70.714486344999997</v>
      </c>
      <c r="BE6" s="338">
        <v>7.1210446510000001</v>
      </c>
      <c r="BF6" s="338">
        <v>16.616118949000001</v>
      </c>
      <c r="BG6" s="338">
        <v>111.11958597</v>
      </c>
      <c r="BH6" s="338">
        <v>419.45195253000003</v>
      </c>
      <c r="BI6" s="338">
        <v>685.17429145999995</v>
      </c>
      <c r="BJ6" s="338">
        <v>1024.1247266</v>
      </c>
      <c r="BK6" s="338">
        <v>1215.6101552</v>
      </c>
      <c r="BL6" s="338">
        <v>1023.270593</v>
      </c>
      <c r="BM6" s="338">
        <v>909.28866811</v>
      </c>
      <c r="BN6" s="338">
        <v>553.70527835999997</v>
      </c>
      <c r="BO6" s="338">
        <v>256.50080568999999</v>
      </c>
      <c r="BP6" s="338">
        <v>43.841408753000003</v>
      </c>
      <c r="BQ6" s="338">
        <v>6.7257803102000002</v>
      </c>
      <c r="BR6" s="338">
        <v>17.090904935000001</v>
      </c>
      <c r="BS6" s="338">
        <v>110.05567875</v>
      </c>
      <c r="BT6" s="338">
        <v>419.44854254000001</v>
      </c>
      <c r="BU6" s="338">
        <v>685.16145746999996</v>
      </c>
      <c r="BV6" s="338">
        <v>1024.1073776000001</v>
      </c>
    </row>
    <row r="7" spans="1:74" ht="11.1" customHeight="1" x14ac:dyDescent="0.2">
      <c r="A7" s="9" t="s">
        <v>71</v>
      </c>
      <c r="B7" s="212" t="s">
        <v>590</v>
      </c>
      <c r="C7" s="275">
        <v>1259.5695636999999</v>
      </c>
      <c r="D7" s="275">
        <v>1318.4635472</v>
      </c>
      <c r="E7" s="275">
        <v>1002.1651844</v>
      </c>
      <c r="F7" s="275">
        <v>481.07936282999998</v>
      </c>
      <c r="G7" s="275">
        <v>99.741933915000004</v>
      </c>
      <c r="H7" s="275">
        <v>29.677383083999999</v>
      </c>
      <c r="I7" s="275">
        <v>4.4021712943000004</v>
      </c>
      <c r="J7" s="275">
        <v>8.7809730622999993</v>
      </c>
      <c r="K7" s="275">
        <v>26.848013995999999</v>
      </c>
      <c r="L7" s="275">
        <v>391.44377443000002</v>
      </c>
      <c r="M7" s="275">
        <v>529.46345270999996</v>
      </c>
      <c r="N7" s="275">
        <v>625.61647963999997</v>
      </c>
      <c r="O7" s="275">
        <v>1118.8726399</v>
      </c>
      <c r="P7" s="275">
        <v>901.18333616999996</v>
      </c>
      <c r="Q7" s="275">
        <v>643.78928113999996</v>
      </c>
      <c r="R7" s="275">
        <v>514.94964801000003</v>
      </c>
      <c r="S7" s="275">
        <v>212.96852139000001</v>
      </c>
      <c r="T7" s="275">
        <v>21.912594468999998</v>
      </c>
      <c r="U7" s="275">
        <v>0.78503624626000001</v>
      </c>
      <c r="V7" s="275">
        <v>1.2603605353</v>
      </c>
      <c r="W7" s="275">
        <v>37.617618993000001</v>
      </c>
      <c r="X7" s="275">
        <v>316.02585031000001</v>
      </c>
      <c r="Y7" s="275">
        <v>608.92952083</v>
      </c>
      <c r="Z7" s="275">
        <v>974.72625459999995</v>
      </c>
      <c r="AA7" s="275">
        <v>971.34052209000004</v>
      </c>
      <c r="AB7" s="275">
        <v>779.58945461999997</v>
      </c>
      <c r="AC7" s="275">
        <v>908.48265909999998</v>
      </c>
      <c r="AD7" s="275">
        <v>341.19024332999999</v>
      </c>
      <c r="AE7" s="275">
        <v>233.01911504</v>
      </c>
      <c r="AF7" s="275">
        <v>24.919379272</v>
      </c>
      <c r="AG7" s="275">
        <v>3.3026493780999999</v>
      </c>
      <c r="AH7" s="275">
        <v>17.697436644</v>
      </c>
      <c r="AI7" s="275">
        <v>52.539574692999999</v>
      </c>
      <c r="AJ7" s="275">
        <v>214.99144606999999</v>
      </c>
      <c r="AK7" s="275">
        <v>698.87629791999996</v>
      </c>
      <c r="AL7" s="275">
        <v>1086.5084469999999</v>
      </c>
      <c r="AM7" s="275">
        <v>1214.2604666</v>
      </c>
      <c r="AN7" s="275">
        <v>810.27352427999995</v>
      </c>
      <c r="AO7" s="275">
        <v>913.75526550999996</v>
      </c>
      <c r="AP7" s="275">
        <v>617.72055945</v>
      </c>
      <c r="AQ7" s="275">
        <v>108.2447762</v>
      </c>
      <c r="AR7" s="275">
        <v>28.958616998</v>
      </c>
      <c r="AS7" s="275">
        <v>0.78398739780000004</v>
      </c>
      <c r="AT7" s="275">
        <v>2.3518302627000001</v>
      </c>
      <c r="AU7" s="275">
        <v>34.222414190999999</v>
      </c>
      <c r="AV7" s="275">
        <v>355.07182433999998</v>
      </c>
      <c r="AW7" s="275">
        <v>765.2188357</v>
      </c>
      <c r="AX7" s="275">
        <v>929.58514685</v>
      </c>
      <c r="AY7" s="275">
        <v>1153.6069032</v>
      </c>
      <c r="AZ7" s="275">
        <v>942.07444537000003</v>
      </c>
      <c r="BA7" s="275">
        <v>891.49926058999995</v>
      </c>
      <c r="BB7" s="275">
        <v>412.29923184</v>
      </c>
      <c r="BC7" s="275">
        <v>187.05508029000001</v>
      </c>
      <c r="BD7" s="275">
        <v>32.432398521000003</v>
      </c>
      <c r="BE7" s="338">
        <v>4.1339439639000002</v>
      </c>
      <c r="BF7" s="338">
        <v>8.7950104847000006</v>
      </c>
      <c r="BG7" s="338">
        <v>80.025383152000003</v>
      </c>
      <c r="BH7" s="338">
        <v>361.51368263000001</v>
      </c>
      <c r="BI7" s="338">
        <v>631.25016902000004</v>
      </c>
      <c r="BJ7" s="338">
        <v>963.29692089000002</v>
      </c>
      <c r="BK7" s="338">
        <v>1127.7013471</v>
      </c>
      <c r="BL7" s="338">
        <v>952.34089214000005</v>
      </c>
      <c r="BM7" s="338">
        <v>824.54129401</v>
      </c>
      <c r="BN7" s="338">
        <v>467.61365024999998</v>
      </c>
      <c r="BO7" s="338">
        <v>193.26937491999999</v>
      </c>
      <c r="BP7" s="338">
        <v>19.917579151000002</v>
      </c>
      <c r="BQ7" s="338">
        <v>1</v>
      </c>
      <c r="BR7" s="338">
        <v>6.4431064183000002</v>
      </c>
      <c r="BS7" s="338">
        <v>74.036061455999999</v>
      </c>
      <c r="BT7" s="338">
        <v>361.48478713999998</v>
      </c>
      <c r="BU7" s="338">
        <v>631.21729353000001</v>
      </c>
      <c r="BV7" s="338">
        <v>963.26033757000005</v>
      </c>
    </row>
    <row r="8" spans="1:74" ht="11.1" customHeight="1" x14ac:dyDescent="0.2">
      <c r="A8" s="9" t="s">
        <v>72</v>
      </c>
      <c r="B8" s="212" t="s">
        <v>558</v>
      </c>
      <c r="C8" s="275">
        <v>1333.8408949</v>
      </c>
      <c r="D8" s="275">
        <v>1404.7554473</v>
      </c>
      <c r="E8" s="275">
        <v>951.33298703000003</v>
      </c>
      <c r="F8" s="275">
        <v>454.41146815000002</v>
      </c>
      <c r="G8" s="275">
        <v>158.78406805</v>
      </c>
      <c r="H8" s="275">
        <v>44.598194266</v>
      </c>
      <c r="I8" s="275">
        <v>11.613380617000001</v>
      </c>
      <c r="J8" s="275">
        <v>24.348864450000001</v>
      </c>
      <c r="K8" s="275">
        <v>38.695157264999999</v>
      </c>
      <c r="L8" s="275">
        <v>365.35376471000001</v>
      </c>
      <c r="M8" s="275">
        <v>603.1179922</v>
      </c>
      <c r="N8" s="275">
        <v>774.69260916999997</v>
      </c>
      <c r="O8" s="275">
        <v>1241.275783</v>
      </c>
      <c r="P8" s="275">
        <v>956.82115663000002</v>
      </c>
      <c r="Q8" s="275">
        <v>669.57046034999996</v>
      </c>
      <c r="R8" s="275">
        <v>506.15629582000003</v>
      </c>
      <c r="S8" s="275">
        <v>221.31275919000001</v>
      </c>
      <c r="T8" s="275">
        <v>25.174445500000001</v>
      </c>
      <c r="U8" s="275">
        <v>2.4538547360999998</v>
      </c>
      <c r="V8" s="275">
        <v>5.0063414178999999</v>
      </c>
      <c r="W8" s="275">
        <v>40.427353857</v>
      </c>
      <c r="X8" s="275">
        <v>285.05030104000002</v>
      </c>
      <c r="Y8" s="275">
        <v>581.85247165999999</v>
      </c>
      <c r="Z8" s="275">
        <v>1165.6590093</v>
      </c>
      <c r="AA8" s="275">
        <v>1081.562915</v>
      </c>
      <c r="AB8" s="275">
        <v>775.54273363000004</v>
      </c>
      <c r="AC8" s="275">
        <v>833.70579571999997</v>
      </c>
      <c r="AD8" s="275">
        <v>349.25470564</v>
      </c>
      <c r="AE8" s="275">
        <v>249.35653248</v>
      </c>
      <c r="AF8" s="275">
        <v>27.282639077999999</v>
      </c>
      <c r="AG8" s="275">
        <v>6.4603995015000004</v>
      </c>
      <c r="AH8" s="275">
        <v>34.049338716999998</v>
      </c>
      <c r="AI8" s="275">
        <v>64.339466723000001</v>
      </c>
      <c r="AJ8" s="275">
        <v>291.13699380999998</v>
      </c>
      <c r="AK8" s="275">
        <v>773.40787760000001</v>
      </c>
      <c r="AL8" s="275">
        <v>1197.4875476</v>
      </c>
      <c r="AM8" s="275">
        <v>1308.0231762000001</v>
      </c>
      <c r="AN8" s="275">
        <v>981.04118375999997</v>
      </c>
      <c r="AO8" s="275">
        <v>922.01202420000004</v>
      </c>
      <c r="AP8" s="275">
        <v>702.97950160000005</v>
      </c>
      <c r="AQ8" s="275">
        <v>98.657409307999998</v>
      </c>
      <c r="AR8" s="275">
        <v>24.192157089999998</v>
      </c>
      <c r="AS8" s="275">
        <v>3.0009340920000001</v>
      </c>
      <c r="AT8" s="275">
        <v>8.3217457163000006</v>
      </c>
      <c r="AU8" s="275">
        <v>48.445554704999999</v>
      </c>
      <c r="AV8" s="275">
        <v>419.92640614999999</v>
      </c>
      <c r="AW8" s="275">
        <v>913.08989342999996</v>
      </c>
      <c r="AX8" s="275">
        <v>1003.2122112</v>
      </c>
      <c r="AY8" s="275">
        <v>1303.3711217</v>
      </c>
      <c r="AZ8" s="275">
        <v>1063.3804809000001</v>
      </c>
      <c r="BA8" s="275">
        <v>962.12357751000002</v>
      </c>
      <c r="BB8" s="275">
        <v>477.11349383999999</v>
      </c>
      <c r="BC8" s="275">
        <v>238.00143248000001</v>
      </c>
      <c r="BD8" s="275">
        <v>55.898307096000003</v>
      </c>
      <c r="BE8" s="338">
        <v>8.6367942125999999</v>
      </c>
      <c r="BF8" s="338">
        <v>22.087728985999998</v>
      </c>
      <c r="BG8" s="338">
        <v>104.53211075</v>
      </c>
      <c r="BH8" s="338">
        <v>401.96196375</v>
      </c>
      <c r="BI8" s="338">
        <v>715.25728012000002</v>
      </c>
      <c r="BJ8" s="338">
        <v>1100.7435997</v>
      </c>
      <c r="BK8" s="338">
        <v>1236.6709801</v>
      </c>
      <c r="BL8" s="338">
        <v>1028.939247</v>
      </c>
      <c r="BM8" s="338">
        <v>848.46714643999996</v>
      </c>
      <c r="BN8" s="338">
        <v>468.32669665999998</v>
      </c>
      <c r="BO8" s="338">
        <v>214.86029414000001</v>
      </c>
      <c r="BP8" s="338">
        <v>35.188317167000001</v>
      </c>
      <c r="BQ8" s="338">
        <v>7.0216305475</v>
      </c>
      <c r="BR8" s="338">
        <v>20.011756857000002</v>
      </c>
      <c r="BS8" s="338">
        <v>103.6626773</v>
      </c>
      <c r="BT8" s="338">
        <v>401.98382280999999</v>
      </c>
      <c r="BU8" s="338">
        <v>715.27682116999995</v>
      </c>
      <c r="BV8" s="338">
        <v>1100.7588516000001</v>
      </c>
    </row>
    <row r="9" spans="1:74" ht="11.1" customHeight="1" x14ac:dyDescent="0.2">
      <c r="A9" s="9" t="s">
        <v>73</v>
      </c>
      <c r="B9" s="212" t="s">
        <v>559</v>
      </c>
      <c r="C9" s="275">
        <v>1266.6021185</v>
      </c>
      <c r="D9" s="275">
        <v>1305.4733157000001</v>
      </c>
      <c r="E9" s="275">
        <v>802.42419858000005</v>
      </c>
      <c r="F9" s="275">
        <v>398.61205272000001</v>
      </c>
      <c r="G9" s="275">
        <v>214.81759649</v>
      </c>
      <c r="H9" s="275">
        <v>39.528372914000002</v>
      </c>
      <c r="I9" s="275">
        <v>12.286250185</v>
      </c>
      <c r="J9" s="275">
        <v>32.993567742000003</v>
      </c>
      <c r="K9" s="275">
        <v>49.648156982000003</v>
      </c>
      <c r="L9" s="275">
        <v>355.60053761</v>
      </c>
      <c r="M9" s="275">
        <v>650.13792882999996</v>
      </c>
      <c r="N9" s="275">
        <v>960.44749506000005</v>
      </c>
      <c r="O9" s="275">
        <v>1303.4511522</v>
      </c>
      <c r="P9" s="275">
        <v>937.01488002999997</v>
      </c>
      <c r="Q9" s="275">
        <v>653.41380273000004</v>
      </c>
      <c r="R9" s="275">
        <v>424.31305502999999</v>
      </c>
      <c r="S9" s="275">
        <v>207.20506842</v>
      </c>
      <c r="T9" s="275">
        <v>27.430339840999999</v>
      </c>
      <c r="U9" s="275">
        <v>10.999506383</v>
      </c>
      <c r="V9" s="275">
        <v>16.838425115</v>
      </c>
      <c r="W9" s="275">
        <v>75.233318089999997</v>
      </c>
      <c r="X9" s="275">
        <v>304.16809019999999</v>
      </c>
      <c r="Y9" s="275">
        <v>568.85098939</v>
      </c>
      <c r="Z9" s="275">
        <v>1257.3615158</v>
      </c>
      <c r="AA9" s="275">
        <v>1211.9289277</v>
      </c>
      <c r="AB9" s="275">
        <v>817.65862113000003</v>
      </c>
      <c r="AC9" s="275">
        <v>782.59552987999996</v>
      </c>
      <c r="AD9" s="275">
        <v>400.58258642999999</v>
      </c>
      <c r="AE9" s="275">
        <v>224.222309</v>
      </c>
      <c r="AF9" s="275">
        <v>36.811394342</v>
      </c>
      <c r="AG9" s="275">
        <v>10.013509745</v>
      </c>
      <c r="AH9" s="275">
        <v>49.565227151999999</v>
      </c>
      <c r="AI9" s="275">
        <v>77.676877118999997</v>
      </c>
      <c r="AJ9" s="275">
        <v>362.68312361</v>
      </c>
      <c r="AK9" s="275">
        <v>805.34135345000004</v>
      </c>
      <c r="AL9" s="275">
        <v>1218.2594758</v>
      </c>
      <c r="AM9" s="275">
        <v>1374.4703195</v>
      </c>
      <c r="AN9" s="275">
        <v>1177.9188363999999</v>
      </c>
      <c r="AO9" s="275">
        <v>869.59109802</v>
      </c>
      <c r="AP9" s="275">
        <v>716.48644420999995</v>
      </c>
      <c r="AQ9" s="275">
        <v>88.880673412999997</v>
      </c>
      <c r="AR9" s="275">
        <v>23.11497018</v>
      </c>
      <c r="AS9" s="275">
        <v>10.915874293</v>
      </c>
      <c r="AT9" s="275">
        <v>19.680392350000002</v>
      </c>
      <c r="AU9" s="275">
        <v>90.341693165999999</v>
      </c>
      <c r="AV9" s="275">
        <v>495.52865386000002</v>
      </c>
      <c r="AW9" s="275">
        <v>1003.4324583</v>
      </c>
      <c r="AX9" s="275">
        <v>1102.9431674</v>
      </c>
      <c r="AY9" s="275">
        <v>1359.6413434999999</v>
      </c>
      <c r="AZ9" s="275">
        <v>1284.2616587</v>
      </c>
      <c r="BA9" s="275">
        <v>1001.6901704000001</v>
      </c>
      <c r="BB9" s="275">
        <v>454.65563156000002</v>
      </c>
      <c r="BC9" s="275">
        <v>272.17630086000003</v>
      </c>
      <c r="BD9" s="275">
        <v>42.336812741999999</v>
      </c>
      <c r="BE9" s="338">
        <v>15.159064065999999</v>
      </c>
      <c r="BF9" s="338">
        <v>27.171657275000001</v>
      </c>
      <c r="BG9" s="338">
        <v>126.92741694999999</v>
      </c>
      <c r="BH9" s="338">
        <v>415.20758013</v>
      </c>
      <c r="BI9" s="338">
        <v>784.61958219999997</v>
      </c>
      <c r="BJ9" s="338">
        <v>1200.7472292</v>
      </c>
      <c r="BK9" s="338">
        <v>1303.0808299</v>
      </c>
      <c r="BL9" s="338">
        <v>1055.6273510000001</v>
      </c>
      <c r="BM9" s="338">
        <v>839.34181058000001</v>
      </c>
      <c r="BN9" s="338">
        <v>450.76033573000001</v>
      </c>
      <c r="BO9" s="338">
        <v>199.18959429</v>
      </c>
      <c r="BP9" s="338">
        <v>45.496098748000001</v>
      </c>
      <c r="BQ9" s="338">
        <v>14.5324217</v>
      </c>
      <c r="BR9" s="338">
        <v>26.271342726</v>
      </c>
      <c r="BS9" s="338">
        <v>128.35249499</v>
      </c>
      <c r="BT9" s="338">
        <v>415.38670779</v>
      </c>
      <c r="BU9" s="338">
        <v>784.85155564000002</v>
      </c>
      <c r="BV9" s="338">
        <v>1201.0080147000001</v>
      </c>
    </row>
    <row r="10" spans="1:74" ht="11.1" customHeight="1" x14ac:dyDescent="0.2">
      <c r="A10" s="9" t="s">
        <v>347</v>
      </c>
      <c r="B10" s="212" t="s">
        <v>591</v>
      </c>
      <c r="C10" s="275">
        <v>643.34855678999998</v>
      </c>
      <c r="D10" s="275">
        <v>666.29229544999998</v>
      </c>
      <c r="E10" s="275">
        <v>357.5464192</v>
      </c>
      <c r="F10" s="275">
        <v>131.53354063</v>
      </c>
      <c r="G10" s="275">
        <v>22.128536818000001</v>
      </c>
      <c r="H10" s="275">
        <v>0.74154181654999995</v>
      </c>
      <c r="I10" s="275">
        <v>5.8167156494999997E-2</v>
      </c>
      <c r="J10" s="275">
        <v>0.39357541614000002</v>
      </c>
      <c r="K10" s="275">
        <v>7.8431245048999996</v>
      </c>
      <c r="L10" s="275">
        <v>142.91255373000001</v>
      </c>
      <c r="M10" s="275">
        <v>236.61968121000001</v>
      </c>
      <c r="N10" s="275">
        <v>278.66902643999998</v>
      </c>
      <c r="O10" s="275">
        <v>658.93550646999995</v>
      </c>
      <c r="P10" s="275">
        <v>482.91055518000002</v>
      </c>
      <c r="Q10" s="275">
        <v>239.61399999</v>
      </c>
      <c r="R10" s="275">
        <v>151.87133875999999</v>
      </c>
      <c r="S10" s="275">
        <v>58.173926494</v>
      </c>
      <c r="T10" s="275">
        <v>0.97323325193999999</v>
      </c>
      <c r="U10" s="275">
        <v>2.8549672535000001E-2</v>
      </c>
      <c r="V10" s="275">
        <v>0</v>
      </c>
      <c r="W10" s="275">
        <v>2.4386411976</v>
      </c>
      <c r="X10" s="275">
        <v>91.269457058</v>
      </c>
      <c r="Y10" s="275">
        <v>290.44009341999998</v>
      </c>
      <c r="Z10" s="275">
        <v>479.29585185000002</v>
      </c>
      <c r="AA10" s="275">
        <v>476.45399871000001</v>
      </c>
      <c r="AB10" s="275">
        <v>322.68590193</v>
      </c>
      <c r="AC10" s="275">
        <v>346.27347742000001</v>
      </c>
      <c r="AD10" s="275">
        <v>76.028255185999996</v>
      </c>
      <c r="AE10" s="275">
        <v>46.717934524</v>
      </c>
      <c r="AF10" s="275">
        <v>2.3712696684000001</v>
      </c>
      <c r="AG10" s="275">
        <v>5.6062761649000002E-2</v>
      </c>
      <c r="AH10" s="275">
        <v>0.55975172342000001</v>
      </c>
      <c r="AI10" s="275">
        <v>14.232176201</v>
      </c>
      <c r="AJ10" s="275">
        <v>88.998353144000006</v>
      </c>
      <c r="AK10" s="275">
        <v>321.78494745</v>
      </c>
      <c r="AL10" s="275">
        <v>535.15435217000004</v>
      </c>
      <c r="AM10" s="275">
        <v>699.08109410999998</v>
      </c>
      <c r="AN10" s="275">
        <v>306.98024541000001</v>
      </c>
      <c r="AO10" s="275">
        <v>435.87802327999998</v>
      </c>
      <c r="AP10" s="275">
        <v>205.53457234999999</v>
      </c>
      <c r="AQ10" s="275">
        <v>12.000732592</v>
      </c>
      <c r="AR10" s="275">
        <v>0.90870908373000003</v>
      </c>
      <c r="AS10" s="275">
        <v>5.5142630865999999E-2</v>
      </c>
      <c r="AT10" s="275">
        <v>5.5071290808000002E-2</v>
      </c>
      <c r="AU10" s="275">
        <v>2.0919239200000002</v>
      </c>
      <c r="AV10" s="275">
        <v>98.677870747</v>
      </c>
      <c r="AW10" s="275">
        <v>379.49347892999998</v>
      </c>
      <c r="AX10" s="275">
        <v>488.61172011000002</v>
      </c>
      <c r="AY10" s="275">
        <v>582.55559525000001</v>
      </c>
      <c r="AZ10" s="275">
        <v>376.88961988</v>
      </c>
      <c r="BA10" s="275">
        <v>376.41368595</v>
      </c>
      <c r="BB10" s="275">
        <v>110.0209492</v>
      </c>
      <c r="BC10" s="275">
        <v>15.623488096999999</v>
      </c>
      <c r="BD10" s="275">
        <v>3.7325141691999999</v>
      </c>
      <c r="BE10" s="338">
        <v>0.10875001023</v>
      </c>
      <c r="BF10" s="338">
        <v>0.31993859511</v>
      </c>
      <c r="BG10" s="338">
        <v>14.038921858</v>
      </c>
      <c r="BH10" s="338">
        <v>132.26929419000001</v>
      </c>
      <c r="BI10" s="338">
        <v>306.11079532000002</v>
      </c>
      <c r="BJ10" s="338">
        <v>529.79621064000003</v>
      </c>
      <c r="BK10" s="338">
        <v>602.83004096000002</v>
      </c>
      <c r="BL10" s="338">
        <v>462.10787864999998</v>
      </c>
      <c r="BM10" s="338">
        <v>341.19310497999999</v>
      </c>
      <c r="BN10" s="338">
        <v>146.1136127</v>
      </c>
      <c r="BO10" s="338">
        <v>42.869731450000003</v>
      </c>
      <c r="BP10" s="338">
        <v>1.5351546552999999</v>
      </c>
      <c r="BQ10" s="338">
        <v>2.6887087686999999E-2</v>
      </c>
      <c r="BR10" s="338">
        <v>0.22557150815999999</v>
      </c>
      <c r="BS10" s="338">
        <v>13.001202956</v>
      </c>
      <c r="BT10" s="338">
        <v>131.97542781000001</v>
      </c>
      <c r="BU10" s="338">
        <v>305.59584969999997</v>
      </c>
      <c r="BV10" s="338">
        <v>529.07186846000002</v>
      </c>
    </row>
    <row r="11" spans="1:74" ht="11.1" customHeight="1" x14ac:dyDescent="0.2">
      <c r="A11" s="9" t="s">
        <v>74</v>
      </c>
      <c r="B11" s="212" t="s">
        <v>561</v>
      </c>
      <c r="C11" s="275">
        <v>835.52821336</v>
      </c>
      <c r="D11" s="275">
        <v>863.83494939000002</v>
      </c>
      <c r="E11" s="275">
        <v>444.79311458000001</v>
      </c>
      <c r="F11" s="275">
        <v>146.57677343</v>
      </c>
      <c r="G11" s="275">
        <v>37.066155915000003</v>
      </c>
      <c r="H11" s="275">
        <v>0.70400620023000005</v>
      </c>
      <c r="I11" s="275">
        <v>0</v>
      </c>
      <c r="J11" s="275">
        <v>1.1730694656</v>
      </c>
      <c r="K11" s="275">
        <v>13.181947139</v>
      </c>
      <c r="L11" s="275">
        <v>164.41015657</v>
      </c>
      <c r="M11" s="275">
        <v>313.09810469000001</v>
      </c>
      <c r="N11" s="275">
        <v>401.61561408</v>
      </c>
      <c r="O11" s="275">
        <v>857.13745197000003</v>
      </c>
      <c r="P11" s="275">
        <v>573.48165774999995</v>
      </c>
      <c r="Q11" s="275">
        <v>324.00897973000002</v>
      </c>
      <c r="R11" s="275">
        <v>162.22512101999999</v>
      </c>
      <c r="S11" s="275">
        <v>71.280611315000002</v>
      </c>
      <c r="T11" s="275">
        <v>0.23435134495000001</v>
      </c>
      <c r="U11" s="275">
        <v>0</v>
      </c>
      <c r="V11" s="275">
        <v>0</v>
      </c>
      <c r="W11" s="275">
        <v>5.0372344880000002</v>
      </c>
      <c r="X11" s="275">
        <v>89.044731384000002</v>
      </c>
      <c r="Y11" s="275">
        <v>339.20612754000001</v>
      </c>
      <c r="Z11" s="275">
        <v>671.91388925000001</v>
      </c>
      <c r="AA11" s="275">
        <v>578.96909979999998</v>
      </c>
      <c r="AB11" s="275">
        <v>408.68193243000002</v>
      </c>
      <c r="AC11" s="275">
        <v>387.19919265999999</v>
      </c>
      <c r="AD11" s="275">
        <v>93.679980571000002</v>
      </c>
      <c r="AE11" s="275">
        <v>56.856504379999997</v>
      </c>
      <c r="AF11" s="275">
        <v>3.3986856253000002</v>
      </c>
      <c r="AG11" s="275">
        <v>0</v>
      </c>
      <c r="AH11" s="275">
        <v>0.70201398340999999</v>
      </c>
      <c r="AI11" s="275">
        <v>23.920095774</v>
      </c>
      <c r="AJ11" s="275">
        <v>145.70420286000001</v>
      </c>
      <c r="AK11" s="275">
        <v>407.23719033999998</v>
      </c>
      <c r="AL11" s="275">
        <v>729.03235164</v>
      </c>
      <c r="AM11" s="275">
        <v>928.64232729000003</v>
      </c>
      <c r="AN11" s="275">
        <v>411.30364665000002</v>
      </c>
      <c r="AO11" s="275">
        <v>474.76922063000001</v>
      </c>
      <c r="AP11" s="275">
        <v>311.65627783999997</v>
      </c>
      <c r="AQ11" s="275">
        <v>12.833767877</v>
      </c>
      <c r="AR11" s="275">
        <v>0</v>
      </c>
      <c r="AS11" s="275">
        <v>0</v>
      </c>
      <c r="AT11" s="275">
        <v>0</v>
      </c>
      <c r="AU11" s="275">
        <v>2.3371291891000001</v>
      </c>
      <c r="AV11" s="275">
        <v>137.62482154</v>
      </c>
      <c r="AW11" s="275">
        <v>565.26535230000002</v>
      </c>
      <c r="AX11" s="275">
        <v>635.48950462000005</v>
      </c>
      <c r="AY11" s="275">
        <v>748.49540539999998</v>
      </c>
      <c r="AZ11" s="275">
        <v>460.49899145000001</v>
      </c>
      <c r="BA11" s="275">
        <v>506.21639436999999</v>
      </c>
      <c r="BB11" s="275">
        <v>167.95254940999999</v>
      </c>
      <c r="BC11" s="275">
        <v>25.292335655999999</v>
      </c>
      <c r="BD11" s="275">
        <v>7.2257175923999997</v>
      </c>
      <c r="BE11" s="338">
        <v>0</v>
      </c>
      <c r="BF11" s="338">
        <v>0.46719686098000002</v>
      </c>
      <c r="BG11" s="338">
        <v>21.741750111000002</v>
      </c>
      <c r="BH11" s="338">
        <v>183.89800041000001</v>
      </c>
      <c r="BI11" s="338">
        <v>419.27257495999999</v>
      </c>
      <c r="BJ11" s="338">
        <v>704.86952838000002</v>
      </c>
      <c r="BK11" s="338">
        <v>782.98918454</v>
      </c>
      <c r="BL11" s="338">
        <v>593.87355633000004</v>
      </c>
      <c r="BM11" s="338">
        <v>427.87035193000003</v>
      </c>
      <c r="BN11" s="338">
        <v>182.46263453</v>
      </c>
      <c r="BO11" s="338">
        <v>53.983995065999999</v>
      </c>
      <c r="BP11" s="338">
        <v>1.8813127353000001</v>
      </c>
      <c r="BQ11" s="338">
        <v>0</v>
      </c>
      <c r="BR11" s="338">
        <v>0.23360507333</v>
      </c>
      <c r="BS11" s="338">
        <v>22.119204043</v>
      </c>
      <c r="BT11" s="338">
        <v>183.99518771000001</v>
      </c>
      <c r="BU11" s="338">
        <v>419.41345742999999</v>
      </c>
      <c r="BV11" s="338">
        <v>705.05403451999996</v>
      </c>
    </row>
    <row r="12" spans="1:74" ht="11.1" customHeight="1" x14ac:dyDescent="0.2">
      <c r="A12" s="9" t="s">
        <v>75</v>
      </c>
      <c r="B12" s="212" t="s">
        <v>562</v>
      </c>
      <c r="C12" s="275">
        <v>622.89837428999999</v>
      </c>
      <c r="D12" s="275">
        <v>497.72265603</v>
      </c>
      <c r="E12" s="275">
        <v>278.04577319999999</v>
      </c>
      <c r="F12" s="275">
        <v>55.228114499999997</v>
      </c>
      <c r="G12" s="275">
        <v>14.307245627</v>
      </c>
      <c r="H12" s="275">
        <v>0</v>
      </c>
      <c r="I12" s="275">
        <v>0</v>
      </c>
      <c r="J12" s="275">
        <v>0.42826878801000001</v>
      </c>
      <c r="K12" s="275">
        <v>1.2316322545</v>
      </c>
      <c r="L12" s="275">
        <v>41.673108429999999</v>
      </c>
      <c r="M12" s="275">
        <v>217.92078506999999</v>
      </c>
      <c r="N12" s="275">
        <v>357.66467333000003</v>
      </c>
      <c r="O12" s="275">
        <v>564.72345485999995</v>
      </c>
      <c r="P12" s="275">
        <v>310.10703444000001</v>
      </c>
      <c r="Q12" s="275">
        <v>178.69739271</v>
      </c>
      <c r="R12" s="275">
        <v>60.820187077</v>
      </c>
      <c r="S12" s="275">
        <v>17.076148602</v>
      </c>
      <c r="T12" s="275">
        <v>0</v>
      </c>
      <c r="U12" s="275">
        <v>0</v>
      </c>
      <c r="V12" s="275">
        <v>7.5533910986E-2</v>
      </c>
      <c r="W12" s="275">
        <v>1.2689168288999999</v>
      </c>
      <c r="X12" s="275">
        <v>21.882195239000001</v>
      </c>
      <c r="Y12" s="275">
        <v>153.87065515</v>
      </c>
      <c r="Z12" s="275">
        <v>443.61638388</v>
      </c>
      <c r="AA12" s="275">
        <v>417.49510605</v>
      </c>
      <c r="AB12" s="275">
        <v>208.46166740999999</v>
      </c>
      <c r="AC12" s="275">
        <v>147.24063866</v>
      </c>
      <c r="AD12" s="275">
        <v>51.554377004999999</v>
      </c>
      <c r="AE12" s="275">
        <v>13.925874349000001</v>
      </c>
      <c r="AF12" s="275">
        <v>0.15034148367</v>
      </c>
      <c r="AG12" s="275">
        <v>0</v>
      </c>
      <c r="AH12" s="275">
        <v>0.49700286828000001</v>
      </c>
      <c r="AI12" s="275">
        <v>3.2580147506000001</v>
      </c>
      <c r="AJ12" s="275">
        <v>58.740595116000001</v>
      </c>
      <c r="AK12" s="275">
        <v>179.69862092</v>
      </c>
      <c r="AL12" s="275">
        <v>500.82302077000003</v>
      </c>
      <c r="AM12" s="275">
        <v>659.11595792000003</v>
      </c>
      <c r="AN12" s="275">
        <v>346.5264138</v>
      </c>
      <c r="AO12" s="275">
        <v>185.97883716000001</v>
      </c>
      <c r="AP12" s="275">
        <v>141.69047398000001</v>
      </c>
      <c r="AQ12" s="275">
        <v>0.49459539619999998</v>
      </c>
      <c r="AR12" s="275">
        <v>0</v>
      </c>
      <c r="AS12" s="275">
        <v>0</v>
      </c>
      <c r="AT12" s="275">
        <v>7.4634887225999993E-2</v>
      </c>
      <c r="AU12" s="275">
        <v>2.5779600456999998</v>
      </c>
      <c r="AV12" s="275">
        <v>68.656637635999999</v>
      </c>
      <c r="AW12" s="275">
        <v>372.50691731000001</v>
      </c>
      <c r="AX12" s="275">
        <v>469.04363429</v>
      </c>
      <c r="AY12" s="275">
        <v>547.29065208999998</v>
      </c>
      <c r="AZ12" s="275">
        <v>356.76552120000002</v>
      </c>
      <c r="BA12" s="275">
        <v>304.49059714999999</v>
      </c>
      <c r="BB12" s="275">
        <v>76.815811463000003</v>
      </c>
      <c r="BC12" s="275">
        <v>11.474868085000001</v>
      </c>
      <c r="BD12" s="275">
        <v>0.98163745071999997</v>
      </c>
      <c r="BE12" s="338">
        <v>0</v>
      </c>
      <c r="BF12" s="338">
        <v>0.24533805983000001</v>
      </c>
      <c r="BG12" s="338">
        <v>5.2396804034000004</v>
      </c>
      <c r="BH12" s="338">
        <v>66.050053567999996</v>
      </c>
      <c r="BI12" s="338">
        <v>254.82873592999999</v>
      </c>
      <c r="BJ12" s="338">
        <v>502.09790427000002</v>
      </c>
      <c r="BK12" s="338">
        <v>538.86480938</v>
      </c>
      <c r="BL12" s="338">
        <v>379.22530954000001</v>
      </c>
      <c r="BM12" s="338">
        <v>237.23683832</v>
      </c>
      <c r="BN12" s="338">
        <v>71.366186010000007</v>
      </c>
      <c r="BO12" s="338">
        <v>8.4479761633999999</v>
      </c>
      <c r="BP12" s="338">
        <v>0.24407448579999999</v>
      </c>
      <c r="BQ12" s="338">
        <v>0</v>
      </c>
      <c r="BR12" s="338">
        <v>0.24382358058</v>
      </c>
      <c r="BS12" s="338">
        <v>4.5041794532999999</v>
      </c>
      <c r="BT12" s="338">
        <v>65.936939318</v>
      </c>
      <c r="BU12" s="338">
        <v>254.64584109</v>
      </c>
      <c r="BV12" s="338">
        <v>501.85375871999997</v>
      </c>
    </row>
    <row r="13" spans="1:74" ht="11.1" customHeight="1" x14ac:dyDescent="0.2">
      <c r="A13" s="9" t="s">
        <v>76</v>
      </c>
      <c r="B13" s="212" t="s">
        <v>563</v>
      </c>
      <c r="C13" s="275">
        <v>818.05801584000005</v>
      </c>
      <c r="D13" s="275">
        <v>600.38888165000003</v>
      </c>
      <c r="E13" s="275">
        <v>483.75785983999998</v>
      </c>
      <c r="F13" s="275">
        <v>395.99997915</v>
      </c>
      <c r="G13" s="275">
        <v>267.56177079000003</v>
      </c>
      <c r="H13" s="275">
        <v>41.585880945</v>
      </c>
      <c r="I13" s="275">
        <v>23.943659010000001</v>
      </c>
      <c r="J13" s="275">
        <v>20.530747686000002</v>
      </c>
      <c r="K13" s="275">
        <v>77.94865403</v>
      </c>
      <c r="L13" s="275">
        <v>247.25438255</v>
      </c>
      <c r="M13" s="275">
        <v>686.41396856999995</v>
      </c>
      <c r="N13" s="275">
        <v>936.73210732999996</v>
      </c>
      <c r="O13" s="275">
        <v>917.52151196</v>
      </c>
      <c r="P13" s="275">
        <v>618.32211824000001</v>
      </c>
      <c r="Q13" s="275">
        <v>542.46618128</v>
      </c>
      <c r="R13" s="275">
        <v>380.92744711</v>
      </c>
      <c r="S13" s="275">
        <v>253.9056324</v>
      </c>
      <c r="T13" s="275">
        <v>42.165353854999999</v>
      </c>
      <c r="U13" s="275">
        <v>14.635354197</v>
      </c>
      <c r="V13" s="275">
        <v>30.710032539</v>
      </c>
      <c r="W13" s="275">
        <v>114.80098578</v>
      </c>
      <c r="X13" s="275">
        <v>265.01540764999999</v>
      </c>
      <c r="Y13" s="275">
        <v>512.34280405000004</v>
      </c>
      <c r="Z13" s="275">
        <v>926.18384519000006</v>
      </c>
      <c r="AA13" s="275">
        <v>961.63291804000005</v>
      </c>
      <c r="AB13" s="275">
        <v>627.29841957999997</v>
      </c>
      <c r="AC13" s="275">
        <v>466.95538185999999</v>
      </c>
      <c r="AD13" s="275">
        <v>403.68475228</v>
      </c>
      <c r="AE13" s="275">
        <v>234.81574896000001</v>
      </c>
      <c r="AF13" s="275">
        <v>58.513388224000003</v>
      </c>
      <c r="AG13" s="275">
        <v>6.4140723141000002</v>
      </c>
      <c r="AH13" s="275">
        <v>26.521033562</v>
      </c>
      <c r="AI13" s="275">
        <v>119.85371377</v>
      </c>
      <c r="AJ13" s="275">
        <v>358.16099624999998</v>
      </c>
      <c r="AK13" s="275">
        <v>488.87412998999997</v>
      </c>
      <c r="AL13" s="275">
        <v>814.94828282000003</v>
      </c>
      <c r="AM13" s="275">
        <v>772.32229751</v>
      </c>
      <c r="AN13" s="275">
        <v>748.29903660000002</v>
      </c>
      <c r="AO13" s="275">
        <v>603.25002050000001</v>
      </c>
      <c r="AP13" s="275">
        <v>380.39424771</v>
      </c>
      <c r="AQ13" s="275">
        <v>163.7150245</v>
      </c>
      <c r="AR13" s="275">
        <v>56.443817234999997</v>
      </c>
      <c r="AS13" s="275">
        <v>9.1814380009000001</v>
      </c>
      <c r="AT13" s="275">
        <v>24.908424493999998</v>
      </c>
      <c r="AU13" s="275">
        <v>89.808759069000004</v>
      </c>
      <c r="AV13" s="275">
        <v>383.79434910999998</v>
      </c>
      <c r="AW13" s="275">
        <v>678.19474757</v>
      </c>
      <c r="AX13" s="275">
        <v>898.11610384000005</v>
      </c>
      <c r="AY13" s="275">
        <v>894.91825225000002</v>
      </c>
      <c r="AZ13" s="275">
        <v>867.40177511000002</v>
      </c>
      <c r="BA13" s="275">
        <v>671.69665749000001</v>
      </c>
      <c r="BB13" s="275">
        <v>375.87607993</v>
      </c>
      <c r="BC13" s="275">
        <v>316.94252275000002</v>
      </c>
      <c r="BD13" s="275">
        <v>63.741474359000001</v>
      </c>
      <c r="BE13" s="338">
        <v>15.971243471999999</v>
      </c>
      <c r="BF13" s="338">
        <v>21.97689003</v>
      </c>
      <c r="BG13" s="338">
        <v>113.02937779</v>
      </c>
      <c r="BH13" s="338">
        <v>324.59067089000001</v>
      </c>
      <c r="BI13" s="338">
        <v>615.47818133999999</v>
      </c>
      <c r="BJ13" s="338">
        <v>892.38595848</v>
      </c>
      <c r="BK13" s="338">
        <v>882.45100778000005</v>
      </c>
      <c r="BL13" s="338">
        <v>714.88199496000004</v>
      </c>
      <c r="BM13" s="338">
        <v>597.52550774999997</v>
      </c>
      <c r="BN13" s="338">
        <v>400.44857509000002</v>
      </c>
      <c r="BO13" s="338">
        <v>211.62606840000001</v>
      </c>
      <c r="BP13" s="338">
        <v>77.183662146000003</v>
      </c>
      <c r="BQ13" s="338">
        <v>15.611125055</v>
      </c>
      <c r="BR13" s="338">
        <v>22.235852036000001</v>
      </c>
      <c r="BS13" s="338">
        <v>115.79737947</v>
      </c>
      <c r="BT13" s="338">
        <v>324.24643164000003</v>
      </c>
      <c r="BU13" s="338">
        <v>615.06826931000001</v>
      </c>
      <c r="BV13" s="338">
        <v>891.95675884000002</v>
      </c>
    </row>
    <row r="14" spans="1:74" ht="11.1" customHeight="1" x14ac:dyDescent="0.2">
      <c r="A14" s="9" t="s">
        <v>77</v>
      </c>
      <c r="B14" s="212" t="s">
        <v>564</v>
      </c>
      <c r="C14" s="275">
        <v>470.59172948999998</v>
      </c>
      <c r="D14" s="275">
        <v>334.37481721</v>
      </c>
      <c r="E14" s="275">
        <v>284.81002848000003</v>
      </c>
      <c r="F14" s="275">
        <v>294.57016363999998</v>
      </c>
      <c r="G14" s="275">
        <v>208.44276160999999</v>
      </c>
      <c r="H14" s="275">
        <v>26.167938522</v>
      </c>
      <c r="I14" s="275">
        <v>7.8700126584000003</v>
      </c>
      <c r="J14" s="275">
        <v>12.771280408000001</v>
      </c>
      <c r="K14" s="275">
        <v>57.603312051000003</v>
      </c>
      <c r="L14" s="275">
        <v>111.95705228</v>
      </c>
      <c r="M14" s="275">
        <v>470.78116931</v>
      </c>
      <c r="N14" s="275">
        <v>619.45842846999994</v>
      </c>
      <c r="O14" s="275">
        <v>569.26773357000002</v>
      </c>
      <c r="P14" s="275">
        <v>341.63411258000002</v>
      </c>
      <c r="Q14" s="275">
        <v>395.62446562999997</v>
      </c>
      <c r="R14" s="275">
        <v>242.21863349</v>
      </c>
      <c r="S14" s="275">
        <v>181.05253450999999</v>
      </c>
      <c r="T14" s="275">
        <v>44.096022605000002</v>
      </c>
      <c r="U14" s="275">
        <v>19.823494596</v>
      </c>
      <c r="V14" s="275">
        <v>11.668437341000001</v>
      </c>
      <c r="W14" s="275">
        <v>66.036976843999994</v>
      </c>
      <c r="X14" s="275">
        <v>200.65567443</v>
      </c>
      <c r="Y14" s="275">
        <v>331.61302051000001</v>
      </c>
      <c r="Z14" s="275">
        <v>627.42926398999998</v>
      </c>
      <c r="AA14" s="275">
        <v>665.95180531999995</v>
      </c>
      <c r="AB14" s="275">
        <v>496.01528431999998</v>
      </c>
      <c r="AC14" s="275">
        <v>392.30963324999999</v>
      </c>
      <c r="AD14" s="275">
        <v>308.77140586000002</v>
      </c>
      <c r="AE14" s="275">
        <v>170.92224347999999</v>
      </c>
      <c r="AF14" s="275">
        <v>49.795044840999999</v>
      </c>
      <c r="AG14" s="275">
        <v>14.138479226999999</v>
      </c>
      <c r="AH14" s="275">
        <v>8.4925674766999997</v>
      </c>
      <c r="AI14" s="275">
        <v>44.846640053999998</v>
      </c>
      <c r="AJ14" s="275">
        <v>177.89026697</v>
      </c>
      <c r="AK14" s="275">
        <v>351.10398526</v>
      </c>
      <c r="AL14" s="275">
        <v>506.55838442999999</v>
      </c>
      <c r="AM14" s="275">
        <v>459.34192357000001</v>
      </c>
      <c r="AN14" s="275">
        <v>494.47203694000001</v>
      </c>
      <c r="AO14" s="275">
        <v>485.44737380999999</v>
      </c>
      <c r="AP14" s="275">
        <v>299.31416783999998</v>
      </c>
      <c r="AQ14" s="275">
        <v>175.89596775999999</v>
      </c>
      <c r="AR14" s="275">
        <v>65.007029681000006</v>
      </c>
      <c r="AS14" s="275">
        <v>8.1935052705999993</v>
      </c>
      <c r="AT14" s="275">
        <v>13.50985032</v>
      </c>
      <c r="AU14" s="275">
        <v>61.587228830000001</v>
      </c>
      <c r="AV14" s="275">
        <v>185.29664764</v>
      </c>
      <c r="AW14" s="275">
        <v>351.72255967000001</v>
      </c>
      <c r="AX14" s="275">
        <v>560.99783041000001</v>
      </c>
      <c r="AY14" s="275">
        <v>542.33259018000001</v>
      </c>
      <c r="AZ14" s="275">
        <v>653.66145625000001</v>
      </c>
      <c r="BA14" s="275">
        <v>487.06445300000001</v>
      </c>
      <c r="BB14" s="275">
        <v>274.79985226999997</v>
      </c>
      <c r="BC14" s="275">
        <v>240.40479608999999</v>
      </c>
      <c r="BD14" s="275">
        <v>42.306341746999998</v>
      </c>
      <c r="BE14" s="338">
        <v>19.452645295</v>
      </c>
      <c r="BF14" s="338">
        <v>18.146866143</v>
      </c>
      <c r="BG14" s="338">
        <v>48.607949601000001</v>
      </c>
      <c r="BH14" s="338">
        <v>191.50638296</v>
      </c>
      <c r="BI14" s="338">
        <v>409.42671190999999</v>
      </c>
      <c r="BJ14" s="338">
        <v>589.66530999999998</v>
      </c>
      <c r="BK14" s="338">
        <v>571.55510509999999</v>
      </c>
      <c r="BL14" s="338">
        <v>473.23382005000002</v>
      </c>
      <c r="BM14" s="338">
        <v>435.77615589999999</v>
      </c>
      <c r="BN14" s="338">
        <v>321.79810108999999</v>
      </c>
      <c r="BO14" s="338">
        <v>177.29532021</v>
      </c>
      <c r="BP14" s="338">
        <v>65.087613673000007</v>
      </c>
      <c r="BQ14" s="338">
        <v>20.648575849</v>
      </c>
      <c r="BR14" s="338">
        <v>19.482578875000002</v>
      </c>
      <c r="BS14" s="338">
        <v>45.780639508999997</v>
      </c>
      <c r="BT14" s="338">
        <v>191.68514966000001</v>
      </c>
      <c r="BU14" s="338">
        <v>409.63871267000002</v>
      </c>
      <c r="BV14" s="338">
        <v>589.90650020999999</v>
      </c>
    </row>
    <row r="15" spans="1:74" ht="11.1" customHeight="1" x14ac:dyDescent="0.2">
      <c r="A15" s="9" t="s">
        <v>690</v>
      </c>
      <c r="B15" s="212" t="s">
        <v>592</v>
      </c>
      <c r="C15" s="275">
        <v>890.20462623000003</v>
      </c>
      <c r="D15" s="275">
        <v>866.94506231000003</v>
      </c>
      <c r="E15" s="275">
        <v>583.69379683</v>
      </c>
      <c r="F15" s="275">
        <v>299.78821565999999</v>
      </c>
      <c r="G15" s="275">
        <v>118.76727273</v>
      </c>
      <c r="H15" s="275">
        <v>24.282104884999999</v>
      </c>
      <c r="I15" s="275">
        <v>6.4382275046000004</v>
      </c>
      <c r="J15" s="275">
        <v>10.991471539999999</v>
      </c>
      <c r="K15" s="275">
        <v>31.915140446999999</v>
      </c>
      <c r="L15" s="275">
        <v>227.13223896</v>
      </c>
      <c r="M15" s="275">
        <v>445.23043200000001</v>
      </c>
      <c r="N15" s="275">
        <v>581.35946475000003</v>
      </c>
      <c r="O15" s="275">
        <v>870.70332482000003</v>
      </c>
      <c r="P15" s="275">
        <v>627.85469725999997</v>
      </c>
      <c r="Q15" s="275">
        <v>449.69961275999998</v>
      </c>
      <c r="R15" s="275">
        <v>309.37044967000003</v>
      </c>
      <c r="S15" s="275">
        <v>150.4529306</v>
      </c>
      <c r="T15" s="275">
        <v>20.802811789</v>
      </c>
      <c r="U15" s="275">
        <v>5.6639818971000002</v>
      </c>
      <c r="V15" s="275">
        <v>6.4028873341999999</v>
      </c>
      <c r="W15" s="275">
        <v>38.855767749000002</v>
      </c>
      <c r="X15" s="275">
        <v>197.54607181</v>
      </c>
      <c r="Y15" s="275">
        <v>418.06465137999999</v>
      </c>
      <c r="Z15" s="275">
        <v>782.91352504999998</v>
      </c>
      <c r="AA15" s="275">
        <v>766.29638852999994</v>
      </c>
      <c r="AB15" s="275">
        <v>547.07809648</v>
      </c>
      <c r="AC15" s="275">
        <v>542.51256570999999</v>
      </c>
      <c r="AD15" s="275">
        <v>247.83569191999999</v>
      </c>
      <c r="AE15" s="275">
        <v>153.71244379999999</v>
      </c>
      <c r="AF15" s="275">
        <v>24.729329368999998</v>
      </c>
      <c r="AG15" s="275">
        <v>5.2156320071</v>
      </c>
      <c r="AH15" s="275">
        <v>15.165434734</v>
      </c>
      <c r="AI15" s="275">
        <v>44.506802790000002</v>
      </c>
      <c r="AJ15" s="275">
        <v>192.87689646000001</v>
      </c>
      <c r="AK15" s="275">
        <v>489.98299234000001</v>
      </c>
      <c r="AL15" s="275">
        <v>797.70663006999996</v>
      </c>
      <c r="AM15" s="275">
        <v>895.95420464999995</v>
      </c>
      <c r="AN15" s="275">
        <v>624.41671794000001</v>
      </c>
      <c r="AO15" s="275">
        <v>608.74402101999999</v>
      </c>
      <c r="AP15" s="275">
        <v>410.40770057999998</v>
      </c>
      <c r="AQ15" s="275">
        <v>85.445269963000001</v>
      </c>
      <c r="AR15" s="275">
        <v>26.492091141</v>
      </c>
      <c r="AS15" s="275">
        <v>3.3536640881999999</v>
      </c>
      <c r="AT15" s="275">
        <v>7.0291390712000004</v>
      </c>
      <c r="AU15" s="275">
        <v>37.809860086</v>
      </c>
      <c r="AV15" s="275">
        <v>253.28484202000001</v>
      </c>
      <c r="AW15" s="275">
        <v>592.91507678999994</v>
      </c>
      <c r="AX15" s="275">
        <v>731.04663373000005</v>
      </c>
      <c r="AY15" s="275">
        <v>859.28114152000001</v>
      </c>
      <c r="AZ15" s="275">
        <v>719.37925052000003</v>
      </c>
      <c r="BA15" s="275">
        <v>631.75780330999999</v>
      </c>
      <c r="BB15" s="275">
        <v>288.01496401000003</v>
      </c>
      <c r="BC15" s="275">
        <v>158.80322629</v>
      </c>
      <c r="BD15" s="275">
        <v>31.026703458</v>
      </c>
      <c r="BE15" s="338">
        <v>7.4700353495999998</v>
      </c>
      <c r="BF15" s="338">
        <v>11.525234615</v>
      </c>
      <c r="BG15" s="338">
        <v>59.449739362999999</v>
      </c>
      <c r="BH15" s="338">
        <v>249.84030188</v>
      </c>
      <c r="BI15" s="338">
        <v>493.91379711000002</v>
      </c>
      <c r="BJ15" s="338">
        <v>775.33794373000001</v>
      </c>
      <c r="BK15" s="338">
        <v>850.51545139999996</v>
      </c>
      <c r="BL15" s="338">
        <v>686.30721974000005</v>
      </c>
      <c r="BM15" s="338">
        <v>558.77473172999998</v>
      </c>
      <c r="BN15" s="338">
        <v>311.12476748</v>
      </c>
      <c r="BO15" s="338">
        <v>137.05907680999999</v>
      </c>
      <c r="BP15" s="338">
        <v>29.390614612</v>
      </c>
      <c r="BQ15" s="338">
        <v>6.9439956008000001</v>
      </c>
      <c r="BR15" s="338">
        <v>11.093857838</v>
      </c>
      <c r="BS15" s="338">
        <v>58.006119736000002</v>
      </c>
      <c r="BT15" s="338">
        <v>249.41861671000001</v>
      </c>
      <c r="BU15" s="338">
        <v>493.30871637000001</v>
      </c>
      <c r="BV15" s="338">
        <v>774.48402453000006</v>
      </c>
    </row>
    <row r="16" spans="1:74" ht="11.1" customHeight="1" x14ac:dyDescent="0.2">
      <c r="A16" s="9"/>
      <c r="B16" s="193" t="s">
        <v>167</v>
      </c>
      <c r="C16" s="249"/>
      <c r="D16" s="249"/>
      <c r="E16" s="249"/>
      <c r="F16" s="249"/>
      <c r="G16" s="249"/>
      <c r="H16" s="249"/>
      <c r="I16" s="249"/>
      <c r="J16" s="249"/>
      <c r="K16" s="249"/>
      <c r="L16" s="249"/>
      <c r="M16" s="249"/>
      <c r="N16" s="249"/>
      <c r="O16" s="249"/>
      <c r="P16" s="249"/>
      <c r="Q16" s="249"/>
      <c r="R16" s="249"/>
      <c r="S16" s="249"/>
      <c r="T16" s="249"/>
      <c r="U16" s="249"/>
      <c r="V16" s="249"/>
      <c r="W16" s="249"/>
      <c r="X16" s="249"/>
      <c r="Y16" s="249"/>
      <c r="Z16" s="249"/>
      <c r="AA16" s="249"/>
      <c r="AB16" s="249"/>
      <c r="AC16" s="249"/>
      <c r="AD16" s="249"/>
      <c r="AE16" s="249"/>
      <c r="AF16" s="249"/>
      <c r="AG16" s="249"/>
      <c r="AH16" s="249"/>
      <c r="AI16" s="249"/>
      <c r="AJ16" s="249"/>
      <c r="AK16" s="249"/>
      <c r="AL16" s="249"/>
      <c r="AM16" s="249"/>
      <c r="AN16" s="249"/>
      <c r="AO16" s="249"/>
      <c r="AP16" s="249"/>
      <c r="AQ16" s="249"/>
      <c r="AR16" s="249"/>
      <c r="AS16" s="249"/>
      <c r="AT16" s="249"/>
      <c r="AU16" s="249"/>
      <c r="AV16" s="249"/>
      <c r="AW16" s="249"/>
      <c r="AX16" s="249"/>
      <c r="AY16" s="249"/>
      <c r="AZ16" s="249"/>
      <c r="BA16" s="249"/>
      <c r="BB16" s="249"/>
      <c r="BC16" s="249"/>
      <c r="BD16" s="249"/>
      <c r="BE16" s="339"/>
      <c r="BF16" s="339"/>
      <c r="BG16" s="339"/>
      <c r="BH16" s="339"/>
      <c r="BI16" s="339"/>
      <c r="BJ16" s="339"/>
      <c r="BK16" s="339"/>
      <c r="BL16" s="339"/>
      <c r="BM16" s="339"/>
      <c r="BN16" s="339"/>
      <c r="BO16" s="339"/>
      <c r="BP16" s="339"/>
      <c r="BQ16" s="339"/>
      <c r="BR16" s="339"/>
      <c r="BS16" s="339"/>
      <c r="BT16" s="339"/>
      <c r="BU16" s="339"/>
      <c r="BV16" s="339"/>
    </row>
    <row r="17" spans="1:74" ht="11.1" customHeight="1" x14ac:dyDescent="0.2">
      <c r="A17" s="9" t="s">
        <v>146</v>
      </c>
      <c r="B17" s="212" t="s">
        <v>557</v>
      </c>
      <c r="C17" s="275">
        <v>1204.0942499</v>
      </c>
      <c r="D17" s="275">
        <v>1047.4737315</v>
      </c>
      <c r="E17" s="275">
        <v>914.81426391000002</v>
      </c>
      <c r="F17" s="275">
        <v>531.89412335999998</v>
      </c>
      <c r="G17" s="275">
        <v>260.02104165999998</v>
      </c>
      <c r="H17" s="275">
        <v>46.510207276000003</v>
      </c>
      <c r="I17" s="275">
        <v>5.9066865612999999</v>
      </c>
      <c r="J17" s="275">
        <v>19.347977713999999</v>
      </c>
      <c r="K17" s="275">
        <v>109.32559517</v>
      </c>
      <c r="L17" s="275">
        <v>406.00873081999998</v>
      </c>
      <c r="M17" s="275">
        <v>706.15200455000002</v>
      </c>
      <c r="N17" s="275">
        <v>1035.6354742999999</v>
      </c>
      <c r="O17" s="275">
        <v>1206.8631866000001</v>
      </c>
      <c r="P17" s="275">
        <v>1084.9750629</v>
      </c>
      <c r="Q17" s="275">
        <v>920.67073650999998</v>
      </c>
      <c r="R17" s="275">
        <v>538.77642103999995</v>
      </c>
      <c r="S17" s="275">
        <v>232.72354060000001</v>
      </c>
      <c r="T17" s="275">
        <v>52.645687987999999</v>
      </c>
      <c r="U17" s="275">
        <v>6.2316913647999996</v>
      </c>
      <c r="V17" s="275">
        <v>19.473355987000001</v>
      </c>
      <c r="W17" s="275">
        <v>107.04379461000001</v>
      </c>
      <c r="X17" s="275">
        <v>411.9262526</v>
      </c>
      <c r="Y17" s="275">
        <v>698.95127389000004</v>
      </c>
      <c r="Z17" s="275">
        <v>994.43940007000003</v>
      </c>
      <c r="AA17" s="275">
        <v>1219.2957687999999</v>
      </c>
      <c r="AB17" s="275">
        <v>1077.3572998</v>
      </c>
      <c r="AC17" s="275">
        <v>904.22480643999995</v>
      </c>
      <c r="AD17" s="275">
        <v>547.23192734999998</v>
      </c>
      <c r="AE17" s="275">
        <v>230.19596833</v>
      </c>
      <c r="AF17" s="275">
        <v>53.299269410000001</v>
      </c>
      <c r="AG17" s="275">
        <v>6.4369990592999997</v>
      </c>
      <c r="AH17" s="275">
        <v>17.181947295000001</v>
      </c>
      <c r="AI17" s="275">
        <v>98.700791143999993</v>
      </c>
      <c r="AJ17" s="275">
        <v>404.59224639000001</v>
      </c>
      <c r="AK17" s="275">
        <v>707.89860907000002</v>
      </c>
      <c r="AL17" s="275">
        <v>1012.6247661</v>
      </c>
      <c r="AM17" s="275">
        <v>1212.3447767</v>
      </c>
      <c r="AN17" s="275">
        <v>1047.676314</v>
      </c>
      <c r="AO17" s="275">
        <v>911.51438946999997</v>
      </c>
      <c r="AP17" s="275">
        <v>527.14486287</v>
      </c>
      <c r="AQ17" s="275">
        <v>237.44086299</v>
      </c>
      <c r="AR17" s="275">
        <v>52.864896977000001</v>
      </c>
      <c r="AS17" s="275">
        <v>6.2397800597000002</v>
      </c>
      <c r="AT17" s="275">
        <v>17.909833405000001</v>
      </c>
      <c r="AU17" s="275">
        <v>95.124957167999995</v>
      </c>
      <c r="AV17" s="275">
        <v>399.78403322000003</v>
      </c>
      <c r="AW17" s="275">
        <v>703.46351016000006</v>
      </c>
      <c r="AX17" s="275">
        <v>1017.3788807</v>
      </c>
      <c r="AY17" s="275">
        <v>1224.0343954</v>
      </c>
      <c r="AZ17" s="275">
        <v>1032.1137848000001</v>
      </c>
      <c r="BA17" s="275">
        <v>909.22522169000001</v>
      </c>
      <c r="BB17" s="275">
        <v>542.83730063999997</v>
      </c>
      <c r="BC17" s="275">
        <v>220.93720719000001</v>
      </c>
      <c r="BD17" s="275">
        <v>55.973155427999998</v>
      </c>
      <c r="BE17" s="338">
        <v>6.0463880000000003</v>
      </c>
      <c r="BF17" s="338">
        <v>14.668010000000001</v>
      </c>
      <c r="BG17" s="338">
        <v>90.422210000000007</v>
      </c>
      <c r="BH17" s="338">
        <v>396.75720000000001</v>
      </c>
      <c r="BI17" s="338">
        <v>709.97469999999998</v>
      </c>
      <c r="BJ17" s="338">
        <v>1015.2910000000001</v>
      </c>
      <c r="BK17" s="338">
        <v>1205.374</v>
      </c>
      <c r="BL17" s="338">
        <v>1032.9690000000001</v>
      </c>
      <c r="BM17" s="338">
        <v>914.03520000000003</v>
      </c>
      <c r="BN17" s="338">
        <v>544.8691</v>
      </c>
      <c r="BO17" s="338">
        <v>226.43700000000001</v>
      </c>
      <c r="BP17" s="338">
        <v>53.300669999999997</v>
      </c>
      <c r="BQ17" s="338">
        <v>4.0969800000000003</v>
      </c>
      <c r="BR17" s="338">
        <v>15.4056</v>
      </c>
      <c r="BS17" s="338">
        <v>85.140929999999997</v>
      </c>
      <c r="BT17" s="338">
        <v>387.15649999999999</v>
      </c>
      <c r="BU17" s="338">
        <v>718.98339999999996</v>
      </c>
      <c r="BV17" s="338">
        <v>1006.645</v>
      </c>
    </row>
    <row r="18" spans="1:74" ht="11.1" customHeight="1" x14ac:dyDescent="0.2">
      <c r="A18" s="9" t="s">
        <v>147</v>
      </c>
      <c r="B18" s="212" t="s">
        <v>590</v>
      </c>
      <c r="C18" s="275">
        <v>1122.1515890999999</v>
      </c>
      <c r="D18" s="275">
        <v>986.68196794999994</v>
      </c>
      <c r="E18" s="275">
        <v>827.23685536000005</v>
      </c>
      <c r="F18" s="275">
        <v>450.17768375999998</v>
      </c>
      <c r="G18" s="275">
        <v>195.49574781000001</v>
      </c>
      <c r="H18" s="275">
        <v>20.954615523000001</v>
      </c>
      <c r="I18" s="275">
        <v>3.9329873878999999</v>
      </c>
      <c r="J18" s="275">
        <v>10.519863641000001</v>
      </c>
      <c r="K18" s="275">
        <v>75.360562075000004</v>
      </c>
      <c r="L18" s="275">
        <v>350.49202695000002</v>
      </c>
      <c r="M18" s="275">
        <v>659.42639301999998</v>
      </c>
      <c r="N18" s="275">
        <v>966.65750975000003</v>
      </c>
      <c r="O18" s="275">
        <v>1129.0688680000001</v>
      </c>
      <c r="P18" s="275">
        <v>1023.341666</v>
      </c>
      <c r="Q18" s="275">
        <v>831.06576903999996</v>
      </c>
      <c r="R18" s="275">
        <v>454.63680125000002</v>
      </c>
      <c r="S18" s="275">
        <v>173.20386909000001</v>
      </c>
      <c r="T18" s="275">
        <v>23.341937741999999</v>
      </c>
      <c r="U18" s="275">
        <v>4.2947085766999997</v>
      </c>
      <c r="V18" s="275">
        <v>11.162473471</v>
      </c>
      <c r="W18" s="275">
        <v>74.366911341999995</v>
      </c>
      <c r="X18" s="275">
        <v>355.6255822</v>
      </c>
      <c r="Y18" s="275">
        <v>652.27159347999998</v>
      </c>
      <c r="Z18" s="275">
        <v>919.37813917000005</v>
      </c>
      <c r="AA18" s="275">
        <v>1150.9691339000001</v>
      </c>
      <c r="AB18" s="275">
        <v>1018.5865016</v>
      </c>
      <c r="AC18" s="275">
        <v>813.35582639999996</v>
      </c>
      <c r="AD18" s="275">
        <v>463.943827</v>
      </c>
      <c r="AE18" s="275">
        <v>174.06318698000001</v>
      </c>
      <c r="AF18" s="275">
        <v>22.865668178</v>
      </c>
      <c r="AG18" s="275">
        <v>4.2947154828</v>
      </c>
      <c r="AH18" s="275">
        <v>10.407074575999999</v>
      </c>
      <c r="AI18" s="275">
        <v>66.286654717000005</v>
      </c>
      <c r="AJ18" s="275">
        <v>345.10652231</v>
      </c>
      <c r="AK18" s="275">
        <v>658.77228424999998</v>
      </c>
      <c r="AL18" s="275">
        <v>937.12170782999999</v>
      </c>
      <c r="AM18" s="275">
        <v>1148.4189868999999</v>
      </c>
      <c r="AN18" s="275">
        <v>979.90417692999995</v>
      </c>
      <c r="AO18" s="275">
        <v>818.93204688000003</v>
      </c>
      <c r="AP18" s="275">
        <v>441.32511183999998</v>
      </c>
      <c r="AQ18" s="275">
        <v>180.85159421</v>
      </c>
      <c r="AR18" s="275">
        <v>23.562325643000001</v>
      </c>
      <c r="AS18" s="275">
        <v>3.7614037169999999</v>
      </c>
      <c r="AT18" s="275">
        <v>11.451737404999999</v>
      </c>
      <c r="AU18" s="275">
        <v>66.061032600000004</v>
      </c>
      <c r="AV18" s="275">
        <v>346.97021358000001</v>
      </c>
      <c r="AW18" s="275">
        <v>656.83934887999999</v>
      </c>
      <c r="AX18" s="275">
        <v>945.23916836000001</v>
      </c>
      <c r="AY18" s="275">
        <v>1165.5038614</v>
      </c>
      <c r="AZ18" s="275">
        <v>965.02333298999997</v>
      </c>
      <c r="BA18" s="275">
        <v>825.48942975</v>
      </c>
      <c r="BB18" s="275">
        <v>462.72159118000002</v>
      </c>
      <c r="BC18" s="275">
        <v>162.15082258999999</v>
      </c>
      <c r="BD18" s="275">
        <v>25.437558011</v>
      </c>
      <c r="BE18" s="338">
        <v>3.5257670000000001</v>
      </c>
      <c r="BF18" s="338">
        <v>9.4004659999999998</v>
      </c>
      <c r="BG18" s="338">
        <v>62.839239999999997</v>
      </c>
      <c r="BH18" s="338">
        <v>338.9708</v>
      </c>
      <c r="BI18" s="338">
        <v>662.28660000000002</v>
      </c>
      <c r="BJ18" s="338">
        <v>939.60940000000005</v>
      </c>
      <c r="BK18" s="338">
        <v>1150.306</v>
      </c>
      <c r="BL18" s="338">
        <v>965.51729999999998</v>
      </c>
      <c r="BM18" s="338">
        <v>832.47640000000001</v>
      </c>
      <c r="BN18" s="338">
        <v>459.57310000000001</v>
      </c>
      <c r="BO18" s="338">
        <v>160.45490000000001</v>
      </c>
      <c r="BP18" s="338">
        <v>23.712980000000002</v>
      </c>
      <c r="BQ18" s="338">
        <v>2.252065</v>
      </c>
      <c r="BR18" s="338">
        <v>9.6045730000000002</v>
      </c>
      <c r="BS18" s="338">
        <v>59.992870000000003</v>
      </c>
      <c r="BT18" s="338">
        <v>331.0342</v>
      </c>
      <c r="BU18" s="338">
        <v>670.75329999999997</v>
      </c>
      <c r="BV18" s="338">
        <v>931.63409999999999</v>
      </c>
    </row>
    <row r="19" spans="1:74" ht="11.1" customHeight="1" x14ac:dyDescent="0.2">
      <c r="A19" s="9" t="s">
        <v>148</v>
      </c>
      <c r="B19" s="212" t="s">
        <v>558</v>
      </c>
      <c r="C19" s="275">
        <v>1248.711992</v>
      </c>
      <c r="D19" s="275">
        <v>1097.41104</v>
      </c>
      <c r="E19" s="275">
        <v>846.53476019000004</v>
      </c>
      <c r="F19" s="275">
        <v>458.46649060999999</v>
      </c>
      <c r="G19" s="275">
        <v>206.54299068</v>
      </c>
      <c r="H19" s="275">
        <v>29.831686179999998</v>
      </c>
      <c r="I19" s="275">
        <v>9.9536516556999999</v>
      </c>
      <c r="J19" s="275">
        <v>16.062482954</v>
      </c>
      <c r="K19" s="275">
        <v>97.272720925000002</v>
      </c>
      <c r="L19" s="275">
        <v>404.00943185</v>
      </c>
      <c r="M19" s="275">
        <v>742.59667834000004</v>
      </c>
      <c r="N19" s="275">
        <v>1115.8604313999999</v>
      </c>
      <c r="O19" s="275">
        <v>1258.4088194999999</v>
      </c>
      <c r="P19" s="275">
        <v>1143.2481565000001</v>
      </c>
      <c r="Q19" s="275">
        <v>845.16754275000005</v>
      </c>
      <c r="R19" s="275">
        <v>462.98780969000001</v>
      </c>
      <c r="S19" s="275">
        <v>193.29378229</v>
      </c>
      <c r="T19" s="275">
        <v>33.245253304999999</v>
      </c>
      <c r="U19" s="275">
        <v>10.882637024999999</v>
      </c>
      <c r="V19" s="275">
        <v>17.594343382000002</v>
      </c>
      <c r="W19" s="275">
        <v>96.773189877999997</v>
      </c>
      <c r="X19" s="275">
        <v>404.52331483</v>
      </c>
      <c r="Y19" s="275">
        <v>734.01928094000004</v>
      </c>
      <c r="Z19" s="275">
        <v>1067.3706701999999</v>
      </c>
      <c r="AA19" s="275">
        <v>1291.3275401999999</v>
      </c>
      <c r="AB19" s="275">
        <v>1136.2129298</v>
      </c>
      <c r="AC19" s="275">
        <v>827.05138351000005</v>
      </c>
      <c r="AD19" s="275">
        <v>476.63842359</v>
      </c>
      <c r="AE19" s="275">
        <v>193.02347305000001</v>
      </c>
      <c r="AF19" s="275">
        <v>31.188862306000001</v>
      </c>
      <c r="AG19" s="275">
        <v>11.023931759</v>
      </c>
      <c r="AH19" s="275">
        <v>16.817849271</v>
      </c>
      <c r="AI19" s="275">
        <v>86.099289816999999</v>
      </c>
      <c r="AJ19" s="275">
        <v>382.70201673000003</v>
      </c>
      <c r="AK19" s="275">
        <v>724.67643317</v>
      </c>
      <c r="AL19" s="275">
        <v>1090.2178859000001</v>
      </c>
      <c r="AM19" s="275">
        <v>1287.6544451</v>
      </c>
      <c r="AN19" s="275">
        <v>1081.9126100000001</v>
      </c>
      <c r="AO19" s="275">
        <v>839.15958293000006</v>
      </c>
      <c r="AP19" s="275">
        <v>457.34237080999998</v>
      </c>
      <c r="AQ19" s="275">
        <v>203.32310318</v>
      </c>
      <c r="AR19" s="275">
        <v>31.585293814</v>
      </c>
      <c r="AS19" s="275">
        <v>10.511790096</v>
      </c>
      <c r="AT19" s="275">
        <v>19.36749794</v>
      </c>
      <c r="AU19" s="275">
        <v>86.530154863999996</v>
      </c>
      <c r="AV19" s="275">
        <v>388.51544732000002</v>
      </c>
      <c r="AW19" s="275">
        <v>725.40996134</v>
      </c>
      <c r="AX19" s="275">
        <v>1096.5304051999999</v>
      </c>
      <c r="AY19" s="275">
        <v>1295.6557992</v>
      </c>
      <c r="AZ19" s="275">
        <v>1064.2866927</v>
      </c>
      <c r="BA19" s="275">
        <v>835.93258151999999</v>
      </c>
      <c r="BB19" s="275">
        <v>483.31957395000001</v>
      </c>
      <c r="BC19" s="275">
        <v>182.79497044999999</v>
      </c>
      <c r="BD19" s="275">
        <v>31.159203836</v>
      </c>
      <c r="BE19" s="338">
        <v>10.065469999999999</v>
      </c>
      <c r="BF19" s="338">
        <v>17.839569999999998</v>
      </c>
      <c r="BG19" s="338">
        <v>83.837159999999997</v>
      </c>
      <c r="BH19" s="338">
        <v>386.92099999999999</v>
      </c>
      <c r="BI19" s="338">
        <v>738.03290000000004</v>
      </c>
      <c r="BJ19" s="338">
        <v>1073.403</v>
      </c>
      <c r="BK19" s="338">
        <v>1277.07</v>
      </c>
      <c r="BL19" s="338">
        <v>1068.8050000000001</v>
      </c>
      <c r="BM19" s="338">
        <v>852.12189999999998</v>
      </c>
      <c r="BN19" s="338">
        <v>481.63810000000001</v>
      </c>
      <c r="BO19" s="338">
        <v>184.94399999999999</v>
      </c>
      <c r="BP19" s="338">
        <v>32.178339999999999</v>
      </c>
      <c r="BQ19" s="338">
        <v>7.1988979999999998</v>
      </c>
      <c r="BR19" s="338">
        <v>17.077919999999999</v>
      </c>
      <c r="BS19" s="338">
        <v>84.837900000000005</v>
      </c>
      <c r="BT19" s="338">
        <v>375.57729999999998</v>
      </c>
      <c r="BU19" s="338">
        <v>748.61900000000003</v>
      </c>
      <c r="BV19" s="338">
        <v>1067.2070000000001</v>
      </c>
    </row>
    <row r="20" spans="1:74" ht="11.1" customHeight="1" x14ac:dyDescent="0.2">
      <c r="A20" s="9" t="s">
        <v>149</v>
      </c>
      <c r="B20" s="212" t="s">
        <v>559</v>
      </c>
      <c r="C20" s="275">
        <v>1320.7363591999999</v>
      </c>
      <c r="D20" s="275">
        <v>1121.6208756999999</v>
      </c>
      <c r="E20" s="275">
        <v>830.68222148999996</v>
      </c>
      <c r="F20" s="275">
        <v>452.36397461000001</v>
      </c>
      <c r="G20" s="275">
        <v>199.80221157</v>
      </c>
      <c r="H20" s="275">
        <v>38.873010995999998</v>
      </c>
      <c r="I20" s="275">
        <v>12.978124194999999</v>
      </c>
      <c r="J20" s="275">
        <v>20.902097688000001</v>
      </c>
      <c r="K20" s="275">
        <v>115.97086043</v>
      </c>
      <c r="L20" s="275">
        <v>418.41730998000003</v>
      </c>
      <c r="M20" s="275">
        <v>782.08480204</v>
      </c>
      <c r="N20" s="275">
        <v>1232.6484594000001</v>
      </c>
      <c r="O20" s="275">
        <v>1313.2210279000001</v>
      </c>
      <c r="P20" s="275">
        <v>1160.5986831</v>
      </c>
      <c r="Q20" s="275">
        <v>824.3640547</v>
      </c>
      <c r="R20" s="275">
        <v>455.21087726000002</v>
      </c>
      <c r="S20" s="275">
        <v>197.36874230999999</v>
      </c>
      <c r="T20" s="275">
        <v>40.483288522000002</v>
      </c>
      <c r="U20" s="275">
        <v>13.518262805999999</v>
      </c>
      <c r="V20" s="275">
        <v>22.058491852</v>
      </c>
      <c r="W20" s="275">
        <v>114.64860568</v>
      </c>
      <c r="X20" s="275">
        <v>416.63790363999999</v>
      </c>
      <c r="Y20" s="275">
        <v>774.98006682000005</v>
      </c>
      <c r="Z20" s="275">
        <v>1201.4084931</v>
      </c>
      <c r="AA20" s="275">
        <v>1348.6686953000001</v>
      </c>
      <c r="AB20" s="275">
        <v>1145.8223774000001</v>
      </c>
      <c r="AC20" s="275">
        <v>807.96302017000005</v>
      </c>
      <c r="AD20" s="275">
        <v>466.61703814999998</v>
      </c>
      <c r="AE20" s="275">
        <v>200.45910742000001</v>
      </c>
      <c r="AF20" s="275">
        <v>39.866096081000002</v>
      </c>
      <c r="AG20" s="275">
        <v>14.335717146</v>
      </c>
      <c r="AH20" s="275">
        <v>22.208314824999999</v>
      </c>
      <c r="AI20" s="275">
        <v>105.17221136000001</v>
      </c>
      <c r="AJ20" s="275">
        <v>397.35227443999997</v>
      </c>
      <c r="AK20" s="275">
        <v>757.46109181999998</v>
      </c>
      <c r="AL20" s="275">
        <v>1224.9493362999999</v>
      </c>
      <c r="AM20" s="275">
        <v>1342.0156824000001</v>
      </c>
      <c r="AN20" s="275">
        <v>1101.5367099</v>
      </c>
      <c r="AO20" s="275">
        <v>820.39228128000002</v>
      </c>
      <c r="AP20" s="275">
        <v>454.64818193000002</v>
      </c>
      <c r="AQ20" s="275">
        <v>209.88589881999999</v>
      </c>
      <c r="AR20" s="275">
        <v>40.614901787000001</v>
      </c>
      <c r="AS20" s="275">
        <v>14.504600866000001</v>
      </c>
      <c r="AT20" s="275">
        <v>25.401442914</v>
      </c>
      <c r="AU20" s="275">
        <v>103.70682176</v>
      </c>
      <c r="AV20" s="275">
        <v>402.80555842000001</v>
      </c>
      <c r="AW20" s="275">
        <v>759.67779639000003</v>
      </c>
      <c r="AX20" s="275">
        <v>1216.916829</v>
      </c>
      <c r="AY20" s="275">
        <v>1342.4749965999999</v>
      </c>
      <c r="AZ20" s="275">
        <v>1098.1843647999999</v>
      </c>
      <c r="BA20" s="275">
        <v>814.42769145</v>
      </c>
      <c r="BB20" s="275">
        <v>471.42167690999997</v>
      </c>
      <c r="BC20" s="275">
        <v>193.1510145</v>
      </c>
      <c r="BD20" s="275">
        <v>37.85912227</v>
      </c>
      <c r="BE20" s="338">
        <v>14.31758</v>
      </c>
      <c r="BF20" s="338">
        <v>24.734860000000001</v>
      </c>
      <c r="BG20" s="338">
        <v>100.6515</v>
      </c>
      <c r="BH20" s="338">
        <v>410.11720000000003</v>
      </c>
      <c r="BI20" s="338">
        <v>780.61300000000006</v>
      </c>
      <c r="BJ20" s="338">
        <v>1189.4680000000001</v>
      </c>
      <c r="BK20" s="338">
        <v>1331.55</v>
      </c>
      <c r="BL20" s="338">
        <v>1125.8009999999999</v>
      </c>
      <c r="BM20" s="338">
        <v>829.76790000000005</v>
      </c>
      <c r="BN20" s="338">
        <v>466.38189999999997</v>
      </c>
      <c r="BO20" s="338">
        <v>199.17189999999999</v>
      </c>
      <c r="BP20" s="338">
        <v>36.681660000000001</v>
      </c>
      <c r="BQ20" s="338">
        <v>11.551629999999999</v>
      </c>
      <c r="BR20" s="338">
        <v>23.097999999999999</v>
      </c>
      <c r="BS20" s="338">
        <v>103.05889999999999</v>
      </c>
      <c r="BT20" s="338">
        <v>391.81139999999999</v>
      </c>
      <c r="BU20" s="338">
        <v>797.29420000000005</v>
      </c>
      <c r="BV20" s="338">
        <v>1175.502</v>
      </c>
    </row>
    <row r="21" spans="1:74" ht="11.1" customHeight="1" x14ac:dyDescent="0.2">
      <c r="A21" s="9" t="s">
        <v>150</v>
      </c>
      <c r="B21" s="212" t="s">
        <v>591</v>
      </c>
      <c r="C21" s="275">
        <v>606.48636218000001</v>
      </c>
      <c r="D21" s="275">
        <v>501.77972445</v>
      </c>
      <c r="E21" s="275">
        <v>370.18017957000001</v>
      </c>
      <c r="F21" s="275">
        <v>145.16332213000001</v>
      </c>
      <c r="G21" s="275">
        <v>48.061294408000002</v>
      </c>
      <c r="H21" s="275">
        <v>1.4925885451000001</v>
      </c>
      <c r="I21" s="275">
        <v>0.30138502612000001</v>
      </c>
      <c r="J21" s="275">
        <v>0.39919064162000001</v>
      </c>
      <c r="K21" s="275">
        <v>13.080533333</v>
      </c>
      <c r="L21" s="275">
        <v>137.22684276999999</v>
      </c>
      <c r="M21" s="275">
        <v>352.88230571999998</v>
      </c>
      <c r="N21" s="275">
        <v>519.88868815000001</v>
      </c>
      <c r="O21" s="275">
        <v>614.73824002000003</v>
      </c>
      <c r="P21" s="275">
        <v>521.58905021999999</v>
      </c>
      <c r="Q21" s="275">
        <v>362.26160170999998</v>
      </c>
      <c r="R21" s="275">
        <v>141.10538030999999</v>
      </c>
      <c r="S21" s="275">
        <v>41.568467435999999</v>
      </c>
      <c r="T21" s="275">
        <v>1.405036744</v>
      </c>
      <c r="U21" s="275">
        <v>0.30396659784000002</v>
      </c>
      <c r="V21" s="275">
        <v>0.43531693556000001</v>
      </c>
      <c r="W21" s="275">
        <v>13.41270394</v>
      </c>
      <c r="X21" s="275">
        <v>139.84466137000001</v>
      </c>
      <c r="Y21" s="275">
        <v>347.23978375000002</v>
      </c>
      <c r="Z21" s="275">
        <v>484.91321176999998</v>
      </c>
      <c r="AA21" s="275">
        <v>633.59664193000003</v>
      </c>
      <c r="AB21" s="275">
        <v>518.08731647000002</v>
      </c>
      <c r="AC21" s="275">
        <v>350.33891433999997</v>
      </c>
      <c r="AD21" s="275">
        <v>145.80125376000001</v>
      </c>
      <c r="AE21" s="275">
        <v>40.961720163000003</v>
      </c>
      <c r="AF21" s="275">
        <v>1.2271354704999999</v>
      </c>
      <c r="AG21" s="275">
        <v>0.30043689870000001</v>
      </c>
      <c r="AH21" s="275">
        <v>0.43212745647</v>
      </c>
      <c r="AI21" s="275">
        <v>10.923189598</v>
      </c>
      <c r="AJ21" s="275">
        <v>131.28049562000001</v>
      </c>
      <c r="AK21" s="275">
        <v>344.43592330000001</v>
      </c>
      <c r="AL21" s="275">
        <v>490.02313915000002</v>
      </c>
      <c r="AM21" s="275">
        <v>629.67093554999997</v>
      </c>
      <c r="AN21" s="275">
        <v>490.88360867</v>
      </c>
      <c r="AO21" s="275">
        <v>355.4594472</v>
      </c>
      <c r="AP21" s="275">
        <v>133.71124320000001</v>
      </c>
      <c r="AQ21" s="275">
        <v>41.537091895000003</v>
      </c>
      <c r="AR21" s="275">
        <v>1.3393885884000001</v>
      </c>
      <c r="AS21" s="275">
        <v>0.24533044643999999</v>
      </c>
      <c r="AT21" s="275">
        <v>0.48810262882</v>
      </c>
      <c r="AU21" s="275">
        <v>11.70233824</v>
      </c>
      <c r="AV21" s="275">
        <v>133.43483393</v>
      </c>
      <c r="AW21" s="275">
        <v>341.64574919</v>
      </c>
      <c r="AX21" s="275">
        <v>498.52495614999998</v>
      </c>
      <c r="AY21" s="275">
        <v>638.49323892999996</v>
      </c>
      <c r="AZ21" s="275">
        <v>477.66193240000001</v>
      </c>
      <c r="BA21" s="275">
        <v>363.59198973000002</v>
      </c>
      <c r="BB21" s="275">
        <v>139.19105006999999</v>
      </c>
      <c r="BC21" s="275">
        <v>35.923825262000001</v>
      </c>
      <c r="BD21" s="275">
        <v>1.3406948053000001</v>
      </c>
      <c r="BE21" s="338">
        <v>0.22183420000000001</v>
      </c>
      <c r="BF21" s="338">
        <v>0.40400789999999998</v>
      </c>
      <c r="BG21" s="338">
        <v>10.814360000000001</v>
      </c>
      <c r="BH21" s="338">
        <v>126.0137</v>
      </c>
      <c r="BI21" s="338">
        <v>338.5428</v>
      </c>
      <c r="BJ21" s="338">
        <v>498.96440000000001</v>
      </c>
      <c r="BK21" s="338">
        <v>629.87879999999996</v>
      </c>
      <c r="BL21" s="338">
        <v>464.92610000000002</v>
      </c>
      <c r="BM21" s="338">
        <v>364.20119999999997</v>
      </c>
      <c r="BN21" s="338">
        <v>134.24600000000001</v>
      </c>
      <c r="BO21" s="338">
        <v>33.24324</v>
      </c>
      <c r="BP21" s="338">
        <v>1.497215</v>
      </c>
      <c r="BQ21" s="338">
        <v>9.8529599999999995E-2</v>
      </c>
      <c r="BR21" s="338">
        <v>0.42667040000000001</v>
      </c>
      <c r="BS21" s="338">
        <v>10.45941</v>
      </c>
      <c r="BT21" s="338">
        <v>122.9807</v>
      </c>
      <c r="BU21" s="338">
        <v>340.29950000000002</v>
      </c>
      <c r="BV21" s="338">
        <v>493.12880000000001</v>
      </c>
    </row>
    <row r="22" spans="1:74" ht="11.1" customHeight="1" x14ac:dyDescent="0.2">
      <c r="A22" s="9" t="s">
        <v>151</v>
      </c>
      <c r="B22" s="212" t="s">
        <v>561</v>
      </c>
      <c r="C22" s="275">
        <v>776.91041600999995</v>
      </c>
      <c r="D22" s="275">
        <v>635.64285686999995</v>
      </c>
      <c r="E22" s="275">
        <v>441.07279425000002</v>
      </c>
      <c r="F22" s="275">
        <v>177.80111769000001</v>
      </c>
      <c r="G22" s="275">
        <v>57.165585921999998</v>
      </c>
      <c r="H22" s="275">
        <v>1.1382889109000001</v>
      </c>
      <c r="I22" s="275">
        <v>0.23525059981999999</v>
      </c>
      <c r="J22" s="275">
        <v>4.7079153132999998E-2</v>
      </c>
      <c r="K22" s="275">
        <v>18.512304394000001</v>
      </c>
      <c r="L22" s="275">
        <v>194.93672352999999</v>
      </c>
      <c r="M22" s="275">
        <v>472.67919057</v>
      </c>
      <c r="N22" s="275">
        <v>691.21432757000002</v>
      </c>
      <c r="O22" s="275">
        <v>795.95956605000003</v>
      </c>
      <c r="P22" s="275">
        <v>669.02275201999998</v>
      </c>
      <c r="Q22" s="275">
        <v>433.76069424000002</v>
      </c>
      <c r="R22" s="275">
        <v>172.73823983</v>
      </c>
      <c r="S22" s="275">
        <v>51.391440826999997</v>
      </c>
      <c r="T22" s="275">
        <v>1.1849939622000001</v>
      </c>
      <c r="U22" s="275">
        <v>0.23525059981999999</v>
      </c>
      <c r="V22" s="275">
        <v>0.16438609969000001</v>
      </c>
      <c r="W22" s="275">
        <v>19.038263461</v>
      </c>
      <c r="X22" s="275">
        <v>193.76241815</v>
      </c>
      <c r="Y22" s="275">
        <v>464.84738390000001</v>
      </c>
      <c r="Z22" s="275">
        <v>649.32611211999995</v>
      </c>
      <c r="AA22" s="275">
        <v>824.17368632</v>
      </c>
      <c r="AB22" s="275">
        <v>659.00300784000001</v>
      </c>
      <c r="AC22" s="275">
        <v>422.51193035</v>
      </c>
      <c r="AD22" s="275">
        <v>179.05301978</v>
      </c>
      <c r="AE22" s="275">
        <v>51.224498984999997</v>
      </c>
      <c r="AF22" s="275">
        <v>0.82228695379000005</v>
      </c>
      <c r="AG22" s="275">
        <v>0.23525059981999999</v>
      </c>
      <c r="AH22" s="275">
        <v>0.16438609969000001</v>
      </c>
      <c r="AI22" s="275">
        <v>15.399517432</v>
      </c>
      <c r="AJ22" s="275">
        <v>178.43297200999999</v>
      </c>
      <c r="AK22" s="275">
        <v>453.54476416</v>
      </c>
      <c r="AL22" s="275">
        <v>655.00192133999997</v>
      </c>
      <c r="AM22" s="275">
        <v>810.76890051999999</v>
      </c>
      <c r="AN22" s="275">
        <v>624.66957243000002</v>
      </c>
      <c r="AO22" s="275">
        <v>432.66155637000003</v>
      </c>
      <c r="AP22" s="275">
        <v>162.74412508</v>
      </c>
      <c r="AQ22" s="275">
        <v>53.445862165999998</v>
      </c>
      <c r="AR22" s="275">
        <v>1.0913531973999999</v>
      </c>
      <c r="AS22" s="275">
        <v>0.23525059981999999</v>
      </c>
      <c r="AT22" s="275">
        <v>0.23458749803000001</v>
      </c>
      <c r="AU22" s="275">
        <v>17.137574542999999</v>
      </c>
      <c r="AV22" s="275">
        <v>182.13755049</v>
      </c>
      <c r="AW22" s="275">
        <v>449.21349011000001</v>
      </c>
      <c r="AX22" s="275">
        <v>670.00284486999999</v>
      </c>
      <c r="AY22" s="275">
        <v>820.87302369999998</v>
      </c>
      <c r="AZ22" s="275">
        <v>606.62246462999997</v>
      </c>
      <c r="BA22" s="275">
        <v>434.11006177000002</v>
      </c>
      <c r="BB22" s="275">
        <v>173.61200202000001</v>
      </c>
      <c r="BC22" s="275">
        <v>46.849425938000003</v>
      </c>
      <c r="BD22" s="275">
        <v>1.0206616787</v>
      </c>
      <c r="BE22" s="338">
        <v>0.2352506</v>
      </c>
      <c r="BF22" s="338">
        <v>0.2345875</v>
      </c>
      <c r="BG22" s="338">
        <v>16.240169999999999</v>
      </c>
      <c r="BH22" s="338">
        <v>175.14330000000001</v>
      </c>
      <c r="BI22" s="338">
        <v>452.21390000000002</v>
      </c>
      <c r="BJ22" s="338">
        <v>665.048</v>
      </c>
      <c r="BK22" s="338">
        <v>811.60040000000004</v>
      </c>
      <c r="BL22" s="338">
        <v>594.11699999999996</v>
      </c>
      <c r="BM22" s="338">
        <v>444.21379999999999</v>
      </c>
      <c r="BN22" s="338">
        <v>169.55019999999999</v>
      </c>
      <c r="BO22" s="338">
        <v>43.875459999999997</v>
      </c>
      <c r="BP22" s="338">
        <v>1.6726179999999999</v>
      </c>
      <c r="BQ22" s="338">
        <v>7.0474099999999998E-2</v>
      </c>
      <c r="BR22" s="338">
        <v>0.23422799999999999</v>
      </c>
      <c r="BS22" s="338">
        <v>16.800799999999999</v>
      </c>
      <c r="BT22" s="338">
        <v>169.3159</v>
      </c>
      <c r="BU22" s="338">
        <v>453.4513</v>
      </c>
      <c r="BV22" s="338">
        <v>658.14049999999997</v>
      </c>
    </row>
    <row r="23" spans="1:74" ht="11.1" customHeight="1" x14ac:dyDescent="0.2">
      <c r="A23" s="9" t="s">
        <v>152</v>
      </c>
      <c r="B23" s="212" t="s">
        <v>562</v>
      </c>
      <c r="C23" s="275">
        <v>540.95973857000001</v>
      </c>
      <c r="D23" s="275">
        <v>407.84552124999999</v>
      </c>
      <c r="E23" s="275">
        <v>240.10058025000001</v>
      </c>
      <c r="F23" s="275">
        <v>76.218130149000004</v>
      </c>
      <c r="G23" s="275">
        <v>9.7813380741000007</v>
      </c>
      <c r="H23" s="275">
        <v>7.5337565319000002E-2</v>
      </c>
      <c r="I23" s="275">
        <v>7.7004323910999997E-3</v>
      </c>
      <c r="J23" s="275">
        <v>9.2401908000999997E-2</v>
      </c>
      <c r="K23" s="275">
        <v>4.7188990011999996</v>
      </c>
      <c r="L23" s="275">
        <v>69.189965877000006</v>
      </c>
      <c r="M23" s="275">
        <v>261.18541376000002</v>
      </c>
      <c r="N23" s="275">
        <v>503.69299984999998</v>
      </c>
      <c r="O23" s="275">
        <v>558.21410523999998</v>
      </c>
      <c r="P23" s="275">
        <v>423.03504784</v>
      </c>
      <c r="Q23" s="275">
        <v>239.87484900999999</v>
      </c>
      <c r="R23" s="275">
        <v>73.159383798999997</v>
      </c>
      <c r="S23" s="275">
        <v>9.8127893192000002</v>
      </c>
      <c r="T23" s="275">
        <v>6.7080871363000005E-2</v>
      </c>
      <c r="U23" s="275">
        <v>7.7004323910999997E-3</v>
      </c>
      <c r="V23" s="275">
        <v>0.1352287868</v>
      </c>
      <c r="W23" s="275">
        <v>4.7622898285000002</v>
      </c>
      <c r="X23" s="275">
        <v>66.880910791999995</v>
      </c>
      <c r="Y23" s="275">
        <v>262.71725648</v>
      </c>
      <c r="Z23" s="275">
        <v>485.29387594999997</v>
      </c>
      <c r="AA23" s="275">
        <v>577.56381636000003</v>
      </c>
      <c r="AB23" s="275">
        <v>411.38675784999998</v>
      </c>
      <c r="AC23" s="275">
        <v>238.63064918000001</v>
      </c>
      <c r="AD23" s="275">
        <v>76.847466190000006</v>
      </c>
      <c r="AE23" s="275">
        <v>11.106966870999999</v>
      </c>
      <c r="AF23" s="275">
        <v>5.0526107676E-2</v>
      </c>
      <c r="AG23" s="275">
        <v>7.7004323910999997E-3</v>
      </c>
      <c r="AH23" s="275">
        <v>0.1427821779</v>
      </c>
      <c r="AI23" s="275">
        <v>3.8906223065000001</v>
      </c>
      <c r="AJ23" s="275">
        <v>62.169699102999999</v>
      </c>
      <c r="AK23" s="275">
        <v>254.13497579</v>
      </c>
      <c r="AL23" s="275">
        <v>483.00256365000001</v>
      </c>
      <c r="AM23" s="275">
        <v>555.69406839999999</v>
      </c>
      <c r="AN23" s="275">
        <v>387.51205093999999</v>
      </c>
      <c r="AO23" s="275">
        <v>238.06470296000001</v>
      </c>
      <c r="AP23" s="275">
        <v>68.634868084999994</v>
      </c>
      <c r="AQ23" s="275">
        <v>11.573831147</v>
      </c>
      <c r="AR23" s="275">
        <v>3.8678022399999998E-2</v>
      </c>
      <c r="AS23" s="275">
        <v>7.7004323910999997E-3</v>
      </c>
      <c r="AT23" s="275">
        <v>0.19248246473</v>
      </c>
      <c r="AU23" s="275">
        <v>3.9986824349000001</v>
      </c>
      <c r="AV23" s="275">
        <v>63.610627915000002</v>
      </c>
      <c r="AW23" s="275">
        <v>249.30540418000001</v>
      </c>
      <c r="AX23" s="275">
        <v>487.80019768</v>
      </c>
      <c r="AY23" s="275">
        <v>564.24495741999999</v>
      </c>
      <c r="AZ23" s="275">
        <v>386.80786054999999</v>
      </c>
      <c r="BA23" s="275">
        <v>232.00569712999999</v>
      </c>
      <c r="BB23" s="275">
        <v>74.019244880000002</v>
      </c>
      <c r="BC23" s="275">
        <v>10.746983176000001</v>
      </c>
      <c r="BD23" s="275">
        <v>3.0538156457999999E-2</v>
      </c>
      <c r="BE23" s="338">
        <v>7.7004300000000003E-3</v>
      </c>
      <c r="BF23" s="338">
        <v>0.18369379999999999</v>
      </c>
      <c r="BG23" s="338">
        <v>3.3246959999999999</v>
      </c>
      <c r="BH23" s="338">
        <v>62.181109999999997</v>
      </c>
      <c r="BI23" s="338">
        <v>260.51609999999999</v>
      </c>
      <c r="BJ23" s="338">
        <v>484.45159999999998</v>
      </c>
      <c r="BK23" s="338">
        <v>565.1902</v>
      </c>
      <c r="BL23" s="338">
        <v>393.48829999999998</v>
      </c>
      <c r="BM23" s="338">
        <v>240.0316</v>
      </c>
      <c r="BN23" s="338">
        <v>72.60566</v>
      </c>
      <c r="BO23" s="338">
        <v>10.448729999999999</v>
      </c>
      <c r="BP23" s="338">
        <v>0.12870190000000001</v>
      </c>
      <c r="BQ23" s="338">
        <v>7.7004300000000003E-3</v>
      </c>
      <c r="BR23" s="338">
        <v>0.155333</v>
      </c>
      <c r="BS23" s="338">
        <v>2.993036</v>
      </c>
      <c r="BT23" s="338">
        <v>57.08126</v>
      </c>
      <c r="BU23" s="338">
        <v>263.13900000000001</v>
      </c>
      <c r="BV23" s="338">
        <v>470.51670000000001</v>
      </c>
    </row>
    <row r="24" spans="1:74" ht="11.1" customHeight="1" x14ac:dyDescent="0.2">
      <c r="A24" s="9" t="s">
        <v>153</v>
      </c>
      <c r="B24" s="212" t="s">
        <v>563</v>
      </c>
      <c r="C24" s="275">
        <v>904.32449840000004</v>
      </c>
      <c r="D24" s="275">
        <v>749.32200289000002</v>
      </c>
      <c r="E24" s="275">
        <v>605.09779096</v>
      </c>
      <c r="F24" s="275">
        <v>419.22276341000003</v>
      </c>
      <c r="G24" s="275">
        <v>230.88900752999999</v>
      </c>
      <c r="H24" s="275">
        <v>79.991426670999999</v>
      </c>
      <c r="I24" s="275">
        <v>12.00798357</v>
      </c>
      <c r="J24" s="275">
        <v>24.824364562</v>
      </c>
      <c r="K24" s="275">
        <v>113.55003435</v>
      </c>
      <c r="L24" s="275">
        <v>349.05551250000002</v>
      </c>
      <c r="M24" s="275">
        <v>599.91179580999994</v>
      </c>
      <c r="N24" s="275">
        <v>924.34518071000002</v>
      </c>
      <c r="O24" s="275">
        <v>903.07802895999998</v>
      </c>
      <c r="P24" s="275">
        <v>738.82813878000002</v>
      </c>
      <c r="Q24" s="275">
        <v>589.25164897000002</v>
      </c>
      <c r="R24" s="275">
        <v>415.91761724000003</v>
      </c>
      <c r="S24" s="275">
        <v>235.25809824000001</v>
      </c>
      <c r="T24" s="275">
        <v>73.490951342000002</v>
      </c>
      <c r="U24" s="275">
        <v>13.369490257000001</v>
      </c>
      <c r="V24" s="275">
        <v>23.667726653999999</v>
      </c>
      <c r="W24" s="275">
        <v>109.76711914000001</v>
      </c>
      <c r="X24" s="275">
        <v>341.53029578000002</v>
      </c>
      <c r="Y24" s="275">
        <v>610.38438467000003</v>
      </c>
      <c r="Z24" s="275">
        <v>928.38719824999998</v>
      </c>
      <c r="AA24" s="275">
        <v>913.73179008</v>
      </c>
      <c r="AB24" s="275">
        <v>727.12799757000005</v>
      </c>
      <c r="AC24" s="275">
        <v>574.93611469999996</v>
      </c>
      <c r="AD24" s="275">
        <v>417.78627298999999</v>
      </c>
      <c r="AE24" s="275">
        <v>242.94442068999999</v>
      </c>
      <c r="AF24" s="275">
        <v>72.856687139000002</v>
      </c>
      <c r="AG24" s="275">
        <v>14.184014793999999</v>
      </c>
      <c r="AH24" s="275">
        <v>23.881070531999999</v>
      </c>
      <c r="AI24" s="275">
        <v>104.03948744</v>
      </c>
      <c r="AJ24" s="275">
        <v>329.33788491000001</v>
      </c>
      <c r="AK24" s="275">
        <v>602.37682125000003</v>
      </c>
      <c r="AL24" s="275">
        <v>930.02904126999999</v>
      </c>
      <c r="AM24" s="275">
        <v>905.20493725999995</v>
      </c>
      <c r="AN24" s="275">
        <v>717.90987552000001</v>
      </c>
      <c r="AO24" s="275">
        <v>570.97131793000005</v>
      </c>
      <c r="AP24" s="275">
        <v>418.06216444</v>
      </c>
      <c r="AQ24" s="275">
        <v>246.51312404000001</v>
      </c>
      <c r="AR24" s="275">
        <v>72.209665239000003</v>
      </c>
      <c r="AS24" s="275">
        <v>14.398584981000001</v>
      </c>
      <c r="AT24" s="275">
        <v>24.969203011000001</v>
      </c>
      <c r="AU24" s="275">
        <v>104.68173351999999</v>
      </c>
      <c r="AV24" s="275">
        <v>332.17002434</v>
      </c>
      <c r="AW24" s="275">
        <v>596.24233158000004</v>
      </c>
      <c r="AX24" s="275">
        <v>912.60967476999997</v>
      </c>
      <c r="AY24" s="275">
        <v>880.86105864000001</v>
      </c>
      <c r="AZ24" s="275">
        <v>717.60816593000004</v>
      </c>
      <c r="BA24" s="275">
        <v>565.92240202999994</v>
      </c>
      <c r="BB24" s="275">
        <v>408.92755799000003</v>
      </c>
      <c r="BC24" s="275">
        <v>236.84923409000001</v>
      </c>
      <c r="BD24" s="275">
        <v>68.652947405000006</v>
      </c>
      <c r="BE24" s="338">
        <v>14.080270000000001</v>
      </c>
      <c r="BF24" s="338">
        <v>24.850729999999999</v>
      </c>
      <c r="BG24" s="338">
        <v>100.1698</v>
      </c>
      <c r="BH24" s="338">
        <v>337.1146</v>
      </c>
      <c r="BI24" s="338">
        <v>609.80550000000005</v>
      </c>
      <c r="BJ24" s="338">
        <v>908.60379999999998</v>
      </c>
      <c r="BK24" s="338">
        <v>886.36220000000003</v>
      </c>
      <c r="BL24" s="338">
        <v>735.17970000000003</v>
      </c>
      <c r="BM24" s="338">
        <v>571.48320000000001</v>
      </c>
      <c r="BN24" s="338">
        <v>401.95800000000003</v>
      </c>
      <c r="BO24" s="338">
        <v>249.3117</v>
      </c>
      <c r="BP24" s="338">
        <v>64.020049999999998</v>
      </c>
      <c r="BQ24" s="338">
        <v>13.43717</v>
      </c>
      <c r="BR24" s="338">
        <v>23.46172</v>
      </c>
      <c r="BS24" s="338">
        <v>101.0031</v>
      </c>
      <c r="BT24" s="338">
        <v>323.65289999999999</v>
      </c>
      <c r="BU24" s="338">
        <v>613.87419999999997</v>
      </c>
      <c r="BV24" s="338">
        <v>893.09130000000005</v>
      </c>
    </row>
    <row r="25" spans="1:74" ht="11.1" customHeight="1" x14ac:dyDescent="0.2">
      <c r="A25" s="9" t="s">
        <v>154</v>
      </c>
      <c r="B25" s="212" t="s">
        <v>564</v>
      </c>
      <c r="C25" s="275">
        <v>574.94313551000005</v>
      </c>
      <c r="D25" s="275">
        <v>499.00241777999997</v>
      </c>
      <c r="E25" s="275">
        <v>460.93989931999999</v>
      </c>
      <c r="F25" s="275">
        <v>347.92554484999999</v>
      </c>
      <c r="G25" s="275">
        <v>191.43176357999999</v>
      </c>
      <c r="H25" s="275">
        <v>82.634826150999999</v>
      </c>
      <c r="I25" s="275">
        <v>17.653691050999999</v>
      </c>
      <c r="J25" s="275">
        <v>19.082677803999999</v>
      </c>
      <c r="K25" s="275">
        <v>55.853938593999999</v>
      </c>
      <c r="L25" s="275">
        <v>206.84592312000001</v>
      </c>
      <c r="M25" s="275">
        <v>394.99222685000001</v>
      </c>
      <c r="N25" s="275">
        <v>603.92820595000001</v>
      </c>
      <c r="O25" s="275">
        <v>563.81853591000004</v>
      </c>
      <c r="P25" s="275">
        <v>484.59879330000001</v>
      </c>
      <c r="Q25" s="275">
        <v>447.55411615999998</v>
      </c>
      <c r="R25" s="275">
        <v>341.28554800000001</v>
      </c>
      <c r="S25" s="275">
        <v>195.01168774999999</v>
      </c>
      <c r="T25" s="275">
        <v>74.014195916000006</v>
      </c>
      <c r="U25" s="275">
        <v>16.938411009999999</v>
      </c>
      <c r="V25" s="275">
        <v>18.944806064000002</v>
      </c>
      <c r="W25" s="275">
        <v>52.495625984</v>
      </c>
      <c r="X25" s="275">
        <v>196.78263000999999</v>
      </c>
      <c r="Y25" s="275">
        <v>403.98807608999999</v>
      </c>
      <c r="Z25" s="275">
        <v>611.71017024000002</v>
      </c>
      <c r="AA25" s="275">
        <v>564.15990273</v>
      </c>
      <c r="AB25" s="275">
        <v>471.67425500000002</v>
      </c>
      <c r="AC25" s="275">
        <v>426.54717106999999</v>
      </c>
      <c r="AD25" s="275">
        <v>327.05605236999997</v>
      </c>
      <c r="AE25" s="275">
        <v>196.64432209</v>
      </c>
      <c r="AF25" s="275">
        <v>73.963239082000001</v>
      </c>
      <c r="AG25" s="275">
        <v>17.679294532</v>
      </c>
      <c r="AH25" s="275">
        <v>17.604400559999998</v>
      </c>
      <c r="AI25" s="275">
        <v>53.386557033999999</v>
      </c>
      <c r="AJ25" s="275">
        <v>192.84218024</v>
      </c>
      <c r="AK25" s="275">
        <v>397.32001701000002</v>
      </c>
      <c r="AL25" s="275">
        <v>615.54992845000004</v>
      </c>
      <c r="AM25" s="275">
        <v>563.49629350999999</v>
      </c>
      <c r="AN25" s="275">
        <v>472.51483100000002</v>
      </c>
      <c r="AO25" s="275">
        <v>428.54674132999997</v>
      </c>
      <c r="AP25" s="275">
        <v>325.45527264999998</v>
      </c>
      <c r="AQ25" s="275">
        <v>195.74004006000001</v>
      </c>
      <c r="AR25" s="275">
        <v>71.214041339000005</v>
      </c>
      <c r="AS25" s="275">
        <v>17.790741128000001</v>
      </c>
      <c r="AT25" s="275">
        <v>16.271623215000002</v>
      </c>
      <c r="AU25" s="275">
        <v>49.631357311000002</v>
      </c>
      <c r="AV25" s="275">
        <v>186.52740731</v>
      </c>
      <c r="AW25" s="275">
        <v>395.00005970000001</v>
      </c>
      <c r="AX25" s="275">
        <v>600.25293893000003</v>
      </c>
      <c r="AY25" s="275">
        <v>542.05215973999998</v>
      </c>
      <c r="AZ25" s="275">
        <v>471.16227850000001</v>
      </c>
      <c r="BA25" s="275">
        <v>430.57548453999999</v>
      </c>
      <c r="BB25" s="275">
        <v>318.91888544</v>
      </c>
      <c r="BC25" s="275">
        <v>192.79292303</v>
      </c>
      <c r="BD25" s="275">
        <v>69.868944753999997</v>
      </c>
      <c r="BE25" s="338">
        <v>16.414840000000002</v>
      </c>
      <c r="BF25" s="338">
        <v>15.573259999999999</v>
      </c>
      <c r="BG25" s="338">
        <v>50.467460000000003</v>
      </c>
      <c r="BH25" s="338">
        <v>186.56540000000001</v>
      </c>
      <c r="BI25" s="338">
        <v>397.4443</v>
      </c>
      <c r="BJ25" s="338">
        <v>589.94060000000002</v>
      </c>
      <c r="BK25" s="338">
        <v>542.8836</v>
      </c>
      <c r="BL25" s="338">
        <v>483.71300000000002</v>
      </c>
      <c r="BM25" s="338">
        <v>428.78620000000001</v>
      </c>
      <c r="BN25" s="338">
        <v>310.61360000000002</v>
      </c>
      <c r="BO25" s="338">
        <v>202.31639999999999</v>
      </c>
      <c r="BP25" s="338">
        <v>65.484020000000001</v>
      </c>
      <c r="BQ25" s="338">
        <v>17.48573</v>
      </c>
      <c r="BR25" s="338">
        <v>15.38761</v>
      </c>
      <c r="BS25" s="338">
        <v>51.328769999999999</v>
      </c>
      <c r="BT25" s="338">
        <v>181.05719999999999</v>
      </c>
      <c r="BU25" s="338">
        <v>397.64049999999997</v>
      </c>
      <c r="BV25" s="338">
        <v>582.96190000000001</v>
      </c>
    </row>
    <row r="26" spans="1:74" ht="11.1" customHeight="1" x14ac:dyDescent="0.2">
      <c r="A26" s="9" t="s">
        <v>155</v>
      </c>
      <c r="B26" s="212" t="s">
        <v>592</v>
      </c>
      <c r="C26" s="275">
        <v>866.04140172999996</v>
      </c>
      <c r="D26" s="275">
        <v>737.13595400999998</v>
      </c>
      <c r="E26" s="275">
        <v>579.39236411000002</v>
      </c>
      <c r="F26" s="275">
        <v>317.50417220999998</v>
      </c>
      <c r="G26" s="275">
        <v>143.95408022000001</v>
      </c>
      <c r="H26" s="275">
        <v>31.431434791000001</v>
      </c>
      <c r="I26" s="275">
        <v>6.9340141886</v>
      </c>
      <c r="J26" s="275">
        <v>11.034262418999999</v>
      </c>
      <c r="K26" s="275">
        <v>58.687005882999998</v>
      </c>
      <c r="L26" s="275">
        <v>258.63749310999998</v>
      </c>
      <c r="M26" s="275">
        <v>517.76066442000001</v>
      </c>
      <c r="N26" s="275">
        <v>790.84949093</v>
      </c>
      <c r="O26" s="275">
        <v>869.58410146999995</v>
      </c>
      <c r="P26" s="275">
        <v>756.46489460999999</v>
      </c>
      <c r="Q26" s="275">
        <v>573.07099216999995</v>
      </c>
      <c r="R26" s="275">
        <v>316.01826088000001</v>
      </c>
      <c r="S26" s="275">
        <v>136.59083859</v>
      </c>
      <c r="T26" s="275">
        <v>30.778067424</v>
      </c>
      <c r="U26" s="275">
        <v>7.1533889301000002</v>
      </c>
      <c r="V26" s="275">
        <v>11.337220751</v>
      </c>
      <c r="W26" s="275">
        <v>57.556424059000001</v>
      </c>
      <c r="X26" s="275">
        <v>257.07731899999999</v>
      </c>
      <c r="Y26" s="275">
        <v>514.98192189999997</v>
      </c>
      <c r="Z26" s="275">
        <v>762.64256879000004</v>
      </c>
      <c r="AA26" s="275">
        <v>887.83142263000002</v>
      </c>
      <c r="AB26" s="275">
        <v>746.86211962000004</v>
      </c>
      <c r="AC26" s="275">
        <v>557.77448256000002</v>
      </c>
      <c r="AD26" s="275">
        <v>319.40718449000002</v>
      </c>
      <c r="AE26" s="275">
        <v>137.32367539000001</v>
      </c>
      <c r="AF26" s="275">
        <v>30.253598205999999</v>
      </c>
      <c r="AG26" s="275">
        <v>7.4208936769999996</v>
      </c>
      <c r="AH26" s="275">
        <v>10.823272136</v>
      </c>
      <c r="AI26" s="275">
        <v>52.721879774999998</v>
      </c>
      <c r="AJ26" s="275">
        <v>245.69711523999999</v>
      </c>
      <c r="AK26" s="275">
        <v>509.22360465999998</v>
      </c>
      <c r="AL26" s="275">
        <v>771.73796709999999</v>
      </c>
      <c r="AM26" s="275">
        <v>880.45325579999997</v>
      </c>
      <c r="AN26" s="275">
        <v>717.57499055000005</v>
      </c>
      <c r="AO26" s="275">
        <v>561.99351545000002</v>
      </c>
      <c r="AP26" s="275">
        <v>306.79974269000002</v>
      </c>
      <c r="AQ26" s="275">
        <v>140.88307939000001</v>
      </c>
      <c r="AR26" s="275">
        <v>29.968523426000001</v>
      </c>
      <c r="AS26" s="275">
        <v>7.2905478351999999</v>
      </c>
      <c r="AT26" s="275">
        <v>11.442842531</v>
      </c>
      <c r="AU26" s="275">
        <v>52.151866513000002</v>
      </c>
      <c r="AV26" s="275">
        <v>246.72823450999999</v>
      </c>
      <c r="AW26" s="275">
        <v>506.00175913999999</v>
      </c>
      <c r="AX26" s="275">
        <v>771.74344923000001</v>
      </c>
      <c r="AY26" s="275">
        <v>881.47806160000005</v>
      </c>
      <c r="AZ26" s="275">
        <v>707.06891502999997</v>
      </c>
      <c r="BA26" s="275">
        <v>561.77601287000005</v>
      </c>
      <c r="BB26" s="275">
        <v>315.25430841000002</v>
      </c>
      <c r="BC26" s="275">
        <v>130.55186595999999</v>
      </c>
      <c r="BD26" s="275">
        <v>29.626587313000002</v>
      </c>
      <c r="BE26" s="338">
        <v>6.9220430000000004</v>
      </c>
      <c r="BF26" s="338">
        <v>10.60411</v>
      </c>
      <c r="BG26" s="338">
        <v>50.365729999999999</v>
      </c>
      <c r="BH26" s="338">
        <v>243.64519999999999</v>
      </c>
      <c r="BI26" s="338">
        <v>511.78269999999998</v>
      </c>
      <c r="BJ26" s="338">
        <v>762.24260000000004</v>
      </c>
      <c r="BK26" s="338">
        <v>872.29510000000005</v>
      </c>
      <c r="BL26" s="338">
        <v>709.56439999999998</v>
      </c>
      <c r="BM26" s="338">
        <v>567.19640000000004</v>
      </c>
      <c r="BN26" s="338">
        <v>310.61610000000002</v>
      </c>
      <c r="BO26" s="338">
        <v>132.78120000000001</v>
      </c>
      <c r="BP26" s="338">
        <v>28.341989999999999</v>
      </c>
      <c r="BQ26" s="338">
        <v>6.1360979999999996</v>
      </c>
      <c r="BR26" s="338">
        <v>10.296799999999999</v>
      </c>
      <c r="BS26" s="338">
        <v>50.065480000000001</v>
      </c>
      <c r="BT26" s="338">
        <v>235.40289999999999</v>
      </c>
      <c r="BU26" s="338">
        <v>516.47839999999997</v>
      </c>
      <c r="BV26" s="338">
        <v>752.67560000000003</v>
      </c>
    </row>
    <row r="27" spans="1:74" ht="11.1" customHeight="1" x14ac:dyDescent="0.2">
      <c r="A27" s="8"/>
      <c r="B27" s="193" t="s">
        <v>168</v>
      </c>
      <c r="C27" s="250"/>
      <c r="D27" s="250"/>
      <c r="E27" s="250"/>
      <c r="F27" s="250"/>
      <c r="G27" s="250"/>
      <c r="H27" s="250"/>
      <c r="I27" s="250"/>
      <c r="J27" s="250"/>
      <c r="K27" s="250"/>
      <c r="L27" s="250"/>
      <c r="M27" s="250"/>
      <c r="N27" s="250"/>
      <c r="O27" s="250"/>
      <c r="P27" s="250"/>
      <c r="Q27" s="250"/>
      <c r="R27" s="250"/>
      <c r="S27" s="250"/>
      <c r="T27" s="250"/>
      <c r="U27" s="250"/>
      <c r="V27" s="250"/>
      <c r="W27" s="250"/>
      <c r="X27" s="250"/>
      <c r="Y27" s="250"/>
      <c r="Z27" s="250"/>
      <c r="AA27" s="250"/>
      <c r="AB27" s="250"/>
      <c r="AC27" s="250"/>
      <c r="AD27" s="250"/>
      <c r="AE27" s="250"/>
      <c r="AF27" s="250"/>
      <c r="AG27" s="250"/>
      <c r="AH27" s="250"/>
      <c r="AI27" s="250"/>
      <c r="AJ27" s="250"/>
      <c r="AK27" s="250"/>
      <c r="AL27" s="250"/>
      <c r="AM27" s="250"/>
      <c r="AN27" s="250"/>
      <c r="AO27" s="250"/>
      <c r="AP27" s="250"/>
      <c r="AQ27" s="250"/>
      <c r="AR27" s="250"/>
      <c r="AS27" s="250"/>
      <c r="AT27" s="250"/>
      <c r="AU27" s="250"/>
      <c r="AV27" s="250"/>
      <c r="AW27" s="250"/>
      <c r="AX27" s="250"/>
      <c r="AY27" s="250"/>
      <c r="AZ27" s="249"/>
      <c r="BA27" s="249"/>
      <c r="BB27" s="249"/>
      <c r="BC27" s="249"/>
      <c r="BD27" s="249"/>
      <c r="BE27" s="340"/>
      <c r="BF27" s="340"/>
      <c r="BG27" s="340"/>
      <c r="BH27" s="340"/>
      <c r="BI27" s="340"/>
      <c r="BJ27" s="340"/>
      <c r="BK27" s="340"/>
      <c r="BL27" s="340"/>
      <c r="BM27" s="340"/>
      <c r="BN27" s="340"/>
      <c r="BO27" s="340"/>
      <c r="BP27" s="340"/>
      <c r="BQ27" s="340"/>
      <c r="BR27" s="340"/>
      <c r="BS27" s="340"/>
      <c r="BT27" s="340"/>
      <c r="BU27" s="340"/>
      <c r="BV27" s="340"/>
    </row>
    <row r="28" spans="1:74" ht="11.1" customHeight="1" x14ac:dyDescent="0.2">
      <c r="A28" s="9" t="s">
        <v>40</v>
      </c>
      <c r="B28" s="212" t="s">
        <v>557</v>
      </c>
      <c r="C28" s="275">
        <v>0</v>
      </c>
      <c r="D28" s="275">
        <v>0</v>
      </c>
      <c r="E28" s="275">
        <v>0</v>
      </c>
      <c r="F28" s="275">
        <v>0</v>
      </c>
      <c r="G28" s="275">
        <v>30.885573553</v>
      </c>
      <c r="H28" s="275">
        <v>39.388001977000002</v>
      </c>
      <c r="I28" s="275">
        <v>193.27136335</v>
      </c>
      <c r="J28" s="275">
        <v>205.14169415000001</v>
      </c>
      <c r="K28" s="275">
        <v>86.512203107999994</v>
      </c>
      <c r="L28" s="275">
        <v>0</v>
      </c>
      <c r="M28" s="275">
        <v>0</v>
      </c>
      <c r="N28" s="275">
        <v>0</v>
      </c>
      <c r="O28" s="275">
        <v>0</v>
      </c>
      <c r="P28" s="275">
        <v>0</v>
      </c>
      <c r="Q28" s="275">
        <v>0</v>
      </c>
      <c r="R28" s="275">
        <v>0</v>
      </c>
      <c r="S28" s="275">
        <v>6.9429558889000003</v>
      </c>
      <c r="T28" s="275">
        <v>74.806394003999998</v>
      </c>
      <c r="U28" s="275">
        <v>241.49902243</v>
      </c>
      <c r="V28" s="275">
        <v>241.32741655999999</v>
      </c>
      <c r="W28" s="275">
        <v>61.104844675000002</v>
      </c>
      <c r="X28" s="275">
        <v>0</v>
      </c>
      <c r="Y28" s="275">
        <v>0</v>
      </c>
      <c r="Z28" s="275">
        <v>0</v>
      </c>
      <c r="AA28" s="275">
        <v>0</v>
      </c>
      <c r="AB28" s="275">
        <v>0</v>
      </c>
      <c r="AC28" s="275">
        <v>0</v>
      </c>
      <c r="AD28" s="275">
        <v>0</v>
      </c>
      <c r="AE28" s="275">
        <v>3.0809232279000001</v>
      </c>
      <c r="AF28" s="275">
        <v>72.278927572000001</v>
      </c>
      <c r="AG28" s="275">
        <v>169.77802471000001</v>
      </c>
      <c r="AH28" s="275">
        <v>128.22697536000001</v>
      </c>
      <c r="AI28" s="275">
        <v>66.371710265999994</v>
      </c>
      <c r="AJ28" s="275">
        <v>10.655799144</v>
      </c>
      <c r="AK28" s="275">
        <v>0</v>
      </c>
      <c r="AL28" s="275">
        <v>0</v>
      </c>
      <c r="AM28" s="275">
        <v>0</v>
      </c>
      <c r="AN28" s="275">
        <v>0</v>
      </c>
      <c r="AO28" s="275">
        <v>0</v>
      </c>
      <c r="AP28" s="275">
        <v>0</v>
      </c>
      <c r="AQ28" s="275">
        <v>24.788691168</v>
      </c>
      <c r="AR28" s="275">
        <v>56.088837755999997</v>
      </c>
      <c r="AS28" s="275">
        <v>254.00125774</v>
      </c>
      <c r="AT28" s="275">
        <v>265.20955191000002</v>
      </c>
      <c r="AU28" s="275">
        <v>63.657366527000001</v>
      </c>
      <c r="AV28" s="275">
        <v>0</v>
      </c>
      <c r="AW28" s="275">
        <v>0</v>
      </c>
      <c r="AX28" s="275">
        <v>0</v>
      </c>
      <c r="AY28" s="275">
        <v>0</v>
      </c>
      <c r="AZ28" s="275">
        <v>0</v>
      </c>
      <c r="BA28" s="275">
        <v>0</v>
      </c>
      <c r="BB28" s="275">
        <v>0</v>
      </c>
      <c r="BC28" s="275">
        <v>3.3148658472000001</v>
      </c>
      <c r="BD28" s="275">
        <v>72.560258434000005</v>
      </c>
      <c r="BE28" s="338">
        <v>199.16945641000001</v>
      </c>
      <c r="BF28" s="338">
        <v>168.26590264999999</v>
      </c>
      <c r="BG28" s="338">
        <v>28.730323769999998</v>
      </c>
      <c r="BH28" s="338">
        <v>1.8633820715</v>
      </c>
      <c r="BI28" s="338">
        <v>0</v>
      </c>
      <c r="BJ28" s="338">
        <v>0</v>
      </c>
      <c r="BK28" s="338">
        <v>0</v>
      </c>
      <c r="BL28" s="338">
        <v>0</v>
      </c>
      <c r="BM28" s="338">
        <v>0</v>
      </c>
      <c r="BN28" s="338">
        <v>0</v>
      </c>
      <c r="BO28" s="338">
        <v>8.6538789628000004</v>
      </c>
      <c r="BP28" s="338">
        <v>78.671498782</v>
      </c>
      <c r="BQ28" s="338">
        <v>208.18392261</v>
      </c>
      <c r="BR28" s="338">
        <v>173.41486248999999</v>
      </c>
      <c r="BS28" s="338">
        <v>29.764530560000001</v>
      </c>
      <c r="BT28" s="338">
        <v>1.8629996555999999</v>
      </c>
      <c r="BU28" s="338">
        <v>0</v>
      </c>
      <c r="BV28" s="338">
        <v>0</v>
      </c>
    </row>
    <row r="29" spans="1:74" ht="11.1" customHeight="1" x14ac:dyDescent="0.2">
      <c r="A29" s="9" t="s">
        <v>41</v>
      </c>
      <c r="B29" s="212" t="s">
        <v>590</v>
      </c>
      <c r="C29" s="275">
        <v>0</v>
      </c>
      <c r="D29" s="275">
        <v>0</v>
      </c>
      <c r="E29" s="275">
        <v>0</v>
      </c>
      <c r="F29" s="275">
        <v>0</v>
      </c>
      <c r="G29" s="275">
        <v>72.226827244000006</v>
      </c>
      <c r="H29" s="275">
        <v>113.97936853</v>
      </c>
      <c r="I29" s="275">
        <v>249.88784000999999</v>
      </c>
      <c r="J29" s="275">
        <v>229.90576689</v>
      </c>
      <c r="K29" s="275">
        <v>136.06828929</v>
      </c>
      <c r="L29" s="275">
        <v>0.85909544980999997</v>
      </c>
      <c r="M29" s="275">
        <v>0</v>
      </c>
      <c r="N29" s="275">
        <v>0.85921807508000003</v>
      </c>
      <c r="O29" s="275">
        <v>0</v>
      </c>
      <c r="P29" s="275">
        <v>0</v>
      </c>
      <c r="Q29" s="275">
        <v>0</v>
      </c>
      <c r="R29" s="275">
        <v>0</v>
      </c>
      <c r="S29" s="275">
        <v>16.98037682</v>
      </c>
      <c r="T29" s="275">
        <v>129.23104885999999</v>
      </c>
      <c r="U29" s="275">
        <v>310.10286114000002</v>
      </c>
      <c r="V29" s="275">
        <v>311.8801292</v>
      </c>
      <c r="W29" s="275">
        <v>114.04017343</v>
      </c>
      <c r="X29" s="275">
        <v>5.5743469754000001</v>
      </c>
      <c r="Y29" s="275">
        <v>0</v>
      </c>
      <c r="Z29" s="275">
        <v>0</v>
      </c>
      <c r="AA29" s="275">
        <v>0</v>
      </c>
      <c r="AB29" s="275">
        <v>0</v>
      </c>
      <c r="AC29" s="275">
        <v>0</v>
      </c>
      <c r="AD29" s="275">
        <v>2.1954360908999999</v>
      </c>
      <c r="AE29" s="275">
        <v>14.347534961999999</v>
      </c>
      <c r="AF29" s="275">
        <v>122.51466078999999</v>
      </c>
      <c r="AG29" s="275">
        <v>250.94517281</v>
      </c>
      <c r="AH29" s="275">
        <v>162.09675583999999</v>
      </c>
      <c r="AI29" s="275">
        <v>86.942836231000001</v>
      </c>
      <c r="AJ29" s="275">
        <v>21.578846702</v>
      </c>
      <c r="AK29" s="275">
        <v>0</v>
      </c>
      <c r="AL29" s="275">
        <v>0</v>
      </c>
      <c r="AM29" s="275">
        <v>0</v>
      </c>
      <c r="AN29" s="275">
        <v>0</v>
      </c>
      <c r="AO29" s="275">
        <v>0</v>
      </c>
      <c r="AP29" s="275">
        <v>0</v>
      </c>
      <c r="AQ29" s="275">
        <v>64.825589112000003</v>
      </c>
      <c r="AR29" s="275">
        <v>110.76658343</v>
      </c>
      <c r="AS29" s="275">
        <v>286.15478072000002</v>
      </c>
      <c r="AT29" s="275">
        <v>297.20761182000001</v>
      </c>
      <c r="AU29" s="275">
        <v>121.12297129</v>
      </c>
      <c r="AV29" s="275">
        <v>3.7019161175000002</v>
      </c>
      <c r="AW29" s="275">
        <v>0</v>
      </c>
      <c r="AX29" s="275">
        <v>0</v>
      </c>
      <c r="AY29" s="275">
        <v>0</v>
      </c>
      <c r="AZ29" s="275">
        <v>0</v>
      </c>
      <c r="BA29" s="275">
        <v>0</v>
      </c>
      <c r="BB29" s="275">
        <v>0.43278867427000001</v>
      </c>
      <c r="BC29" s="275">
        <v>32.006772564999999</v>
      </c>
      <c r="BD29" s="275">
        <v>126.66603155999999</v>
      </c>
      <c r="BE29" s="338">
        <v>246.24014203999999</v>
      </c>
      <c r="BF29" s="338">
        <v>210.40137347000001</v>
      </c>
      <c r="BG29" s="338">
        <v>57.284600726999997</v>
      </c>
      <c r="BH29" s="338">
        <v>4.3940909002000001</v>
      </c>
      <c r="BI29" s="338">
        <v>0</v>
      </c>
      <c r="BJ29" s="338">
        <v>0</v>
      </c>
      <c r="BK29" s="338">
        <v>0</v>
      </c>
      <c r="BL29" s="338">
        <v>0</v>
      </c>
      <c r="BM29" s="338">
        <v>0</v>
      </c>
      <c r="BN29" s="338">
        <v>0</v>
      </c>
      <c r="BO29" s="338">
        <v>26.597594488999999</v>
      </c>
      <c r="BP29" s="338">
        <v>129.56560189999999</v>
      </c>
      <c r="BQ29" s="338">
        <v>259.33523416000003</v>
      </c>
      <c r="BR29" s="338">
        <v>219.80096890999999</v>
      </c>
      <c r="BS29" s="338">
        <v>59.953739478999999</v>
      </c>
      <c r="BT29" s="338">
        <v>4.3965437250999999</v>
      </c>
      <c r="BU29" s="338">
        <v>0</v>
      </c>
      <c r="BV29" s="338">
        <v>0</v>
      </c>
    </row>
    <row r="30" spans="1:74" ht="11.1" customHeight="1" x14ac:dyDescent="0.2">
      <c r="A30" s="9" t="s">
        <v>42</v>
      </c>
      <c r="B30" s="212" t="s">
        <v>558</v>
      </c>
      <c r="C30" s="275">
        <v>0</v>
      </c>
      <c r="D30" s="275">
        <v>0</v>
      </c>
      <c r="E30" s="275">
        <v>0</v>
      </c>
      <c r="F30" s="275">
        <v>1.1075530669</v>
      </c>
      <c r="G30" s="275">
        <v>81.825603196000003</v>
      </c>
      <c r="H30" s="275">
        <v>138.82570633</v>
      </c>
      <c r="I30" s="275">
        <v>202.10770034000001</v>
      </c>
      <c r="J30" s="275">
        <v>169.42162737000001</v>
      </c>
      <c r="K30" s="275">
        <v>127.19523875</v>
      </c>
      <c r="L30" s="275">
        <v>7.2144531248000003</v>
      </c>
      <c r="M30" s="275">
        <v>0</v>
      </c>
      <c r="N30" s="275">
        <v>1.5511025104</v>
      </c>
      <c r="O30" s="275">
        <v>0</v>
      </c>
      <c r="P30" s="275">
        <v>0</v>
      </c>
      <c r="Q30" s="275">
        <v>3.4717411365999999</v>
      </c>
      <c r="R30" s="275">
        <v>0.68974891281999995</v>
      </c>
      <c r="S30" s="275">
        <v>42.417379189999998</v>
      </c>
      <c r="T30" s="275">
        <v>187.82979028</v>
      </c>
      <c r="U30" s="275">
        <v>276.68378278</v>
      </c>
      <c r="V30" s="275">
        <v>296.76803274999997</v>
      </c>
      <c r="W30" s="275">
        <v>130.91972317</v>
      </c>
      <c r="X30" s="275">
        <v>18.753756658</v>
      </c>
      <c r="Y30" s="275">
        <v>0</v>
      </c>
      <c r="Z30" s="275">
        <v>0</v>
      </c>
      <c r="AA30" s="275">
        <v>0</v>
      </c>
      <c r="AB30" s="275">
        <v>0</v>
      </c>
      <c r="AC30" s="275">
        <v>0.55696032370000004</v>
      </c>
      <c r="AD30" s="275">
        <v>6.5869906108</v>
      </c>
      <c r="AE30" s="275">
        <v>36.783381994000003</v>
      </c>
      <c r="AF30" s="275">
        <v>167.08575171999999</v>
      </c>
      <c r="AG30" s="275">
        <v>242.0262175</v>
      </c>
      <c r="AH30" s="275">
        <v>147.73058947999999</v>
      </c>
      <c r="AI30" s="275">
        <v>92.281518461999994</v>
      </c>
      <c r="AJ30" s="275">
        <v>15.670002796</v>
      </c>
      <c r="AK30" s="275">
        <v>0</v>
      </c>
      <c r="AL30" s="275">
        <v>0</v>
      </c>
      <c r="AM30" s="275">
        <v>0</v>
      </c>
      <c r="AN30" s="275">
        <v>0</v>
      </c>
      <c r="AO30" s="275">
        <v>0</v>
      </c>
      <c r="AP30" s="275">
        <v>0</v>
      </c>
      <c r="AQ30" s="275">
        <v>140.29321772</v>
      </c>
      <c r="AR30" s="275">
        <v>191.99321893000001</v>
      </c>
      <c r="AS30" s="275">
        <v>258.09369698</v>
      </c>
      <c r="AT30" s="275">
        <v>257.44903217000001</v>
      </c>
      <c r="AU30" s="275">
        <v>121.98306364</v>
      </c>
      <c r="AV30" s="275">
        <v>3.7358282682000001</v>
      </c>
      <c r="AW30" s="275">
        <v>0</v>
      </c>
      <c r="AX30" s="275">
        <v>0</v>
      </c>
      <c r="AY30" s="275">
        <v>0</v>
      </c>
      <c r="AZ30" s="275">
        <v>0</v>
      </c>
      <c r="BA30" s="275">
        <v>0</v>
      </c>
      <c r="BB30" s="275">
        <v>0.66278329513000001</v>
      </c>
      <c r="BC30" s="275">
        <v>46.930014469</v>
      </c>
      <c r="BD30" s="275">
        <v>125.29027164</v>
      </c>
      <c r="BE30" s="338">
        <v>242.07772456000001</v>
      </c>
      <c r="BF30" s="338">
        <v>204.37871179000001</v>
      </c>
      <c r="BG30" s="338">
        <v>62.974407632000002</v>
      </c>
      <c r="BH30" s="338">
        <v>6.1589584570999998</v>
      </c>
      <c r="BI30" s="338">
        <v>0</v>
      </c>
      <c r="BJ30" s="338">
        <v>0</v>
      </c>
      <c r="BK30" s="338">
        <v>0</v>
      </c>
      <c r="BL30" s="338">
        <v>0</v>
      </c>
      <c r="BM30" s="338">
        <v>0.41330823083000001</v>
      </c>
      <c r="BN30" s="338">
        <v>2.1516714403999999</v>
      </c>
      <c r="BO30" s="338">
        <v>58.095026503</v>
      </c>
      <c r="BP30" s="338">
        <v>159.84661492000001</v>
      </c>
      <c r="BQ30" s="338">
        <v>250.12772512000001</v>
      </c>
      <c r="BR30" s="338">
        <v>209.42392512000001</v>
      </c>
      <c r="BS30" s="338">
        <v>62.927345844999998</v>
      </c>
      <c r="BT30" s="338">
        <v>6.1576159520999996</v>
      </c>
      <c r="BU30" s="338">
        <v>0</v>
      </c>
      <c r="BV30" s="338">
        <v>0</v>
      </c>
    </row>
    <row r="31" spans="1:74" ht="11.1" customHeight="1" x14ac:dyDescent="0.2">
      <c r="A31" s="9" t="s">
        <v>43</v>
      </c>
      <c r="B31" s="212" t="s">
        <v>559</v>
      </c>
      <c r="C31" s="275">
        <v>0</v>
      </c>
      <c r="D31" s="275">
        <v>0</v>
      </c>
      <c r="E31" s="275">
        <v>2.8835280406999999</v>
      </c>
      <c r="F31" s="275">
        <v>8.4744751255999997</v>
      </c>
      <c r="G31" s="275">
        <v>55.418771206999999</v>
      </c>
      <c r="H31" s="275">
        <v>202.61724751</v>
      </c>
      <c r="I31" s="275">
        <v>289.27027613000001</v>
      </c>
      <c r="J31" s="275">
        <v>202.21092727999999</v>
      </c>
      <c r="K31" s="275">
        <v>168.07642204999999</v>
      </c>
      <c r="L31" s="275">
        <v>12.923028451</v>
      </c>
      <c r="M31" s="275">
        <v>0</v>
      </c>
      <c r="N31" s="275">
        <v>0</v>
      </c>
      <c r="O31" s="275">
        <v>0</v>
      </c>
      <c r="P31" s="275">
        <v>7.6341928968999995E-2</v>
      </c>
      <c r="Q31" s="275">
        <v>9.5589848929999999</v>
      </c>
      <c r="R31" s="275">
        <v>7.7980476466999997</v>
      </c>
      <c r="S31" s="275">
        <v>48.685622807000001</v>
      </c>
      <c r="T31" s="275">
        <v>263.33601467</v>
      </c>
      <c r="U31" s="275">
        <v>306.13337536</v>
      </c>
      <c r="V31" s="275">
        <v>268.51084376</v>
      </c>
      <c r="W31" s="275">
        <v>138.22985774</v>
      </c>
      <c r="X31" s="275">
        <v>28.477971645</v>
      </c>
      <c r="Y31" s="275">
        <v>1.9849005594</v>
      </c>
      <c r="Z31" s="275">
        <v>0</v>
      </c>
      <c r="AA31" s="275">
        <v>0</v>
      </c>
      <c r="AB31" s="275">
        <v>2.9690610143999998</v>
      </c>
      <c r="AC31" s="275">
        <v>5.7265451423</v>
      </c>
      <c r="AD31" s="275">
        <v>8.7276304955999997</v>
      </c>
      <c r="AE31" s="275">
        <v>50.603526295999998</v>
      </c>
      <c r="AF31" s="275">
        <v>205.55389360999999</v>
      </c>
      <c r="AG31" s="275">
        <v>330.50507388</v>
      </c>
      <c r="AH31" s="275">
        <v>165.70470840999999</v>
      </c>
      <c r="AI31" s="275">
        <v>126.92809807</v>
      </c>
      <c r="AJ31" s="275">
        <v>13.999752282999999</v>
      </c>
      <c r="AK31" s="275">
        <v>0</v>
      </c>
      <c r="AL31" s="275">
        <v>0</v>
      </c>
      <c r="AM31" s="275">
        <v>0</v>
      </c>
      <c r="AN31" s="275">
        <v>0</v>
      </c>
      <c r="AO31" s="275">
        <v>1.8141191537000001</v>
      </c>
      <c r="AP31" s="275">
        <v>0</v>
      </c>
      <c r="AQ31" s="275">
        <v>167.95501763999999</v>
      </c>
      <c r="AR31" s="275">
        <v>271.65541829</v>
      </c>
      <c r="AS31" s="275">
        <v>303.67233784000001</v>
      </c>
      <c r="AT31" s="275">
        <v>257.37951799000001</v>
      </c>
      <c r="AU31" s="275">
        <v>124.41863304</v>
      </c>
      <c r="AV31" s="275">
        <v>5.7916834241000004</v>
      </c>
      <c r="AW31" s="275">
        <v>0</v>
      </c>
      <c r="AX31" s="275">
        <v>0</v>
      </c>
      <c r="AY31" s="275">
        <v>0</v>
      </c>
      <c r="AZ31" s="275">
        <v>0</v>
      </c>
      <c r="BA31" s="275">
        <v>0</v>
      </c>
      <c r="BB31" s="275">
        <v>6.2085397621</v>
      </c>
      <c r="BC31" s="275">
        <v>41.855768120999997</v>
      </c>
      <c r="BD31" s="275">
        <v>180.63621258000001</v>
      </c>
      <c r="BE31" s="338">
        <v>291.39361448</v>
      </c>
      <c r="BF31" s="338">
        <v>251.87582981</v>
      </c>
      <c r="BG31" s="338">
        <v>87.872715916999994</v>
      </c>
      <c r="BH31" s="338">
        <v>9.4225582748000001</v>
      </c>
      <c r="BI31" s="338">
        <v>0.28595967501000003</v>
      </c>
      <c r="BJ31" s="338">
        <v>0</v>
      </c>
      <c r="BK31" s="338">
        <v>0</v>
      </c>
      <c r="BL31" s="338">
        <v>0</v>
      </c>
      <c r="BM31" s="338">
        <v>3.2776351655</v>
      </c>
      <c r="BN31" s="338">
        <v>7.3553242939999999</v>
      </c>
      <c r="BO31" s="338">
        <v>68.152050981000002</v>
      </c>
      <c r="BP31" s="338">
        <v>190.82418577000001</v>
      </c>
      <c r="BQ31" s="338">
        <v>303.68354069999998</v>
      </c>
      <c r="BR31" s="338">
        <v>257.71057179000002</v>
      </c>
      <c r="BS31" s="338">
        <v>88.034296213999994</v>
      </c>
      <c r="BT31" s="338">
        <v>9.4113536525000008</v>
      </c>
      <c r="BU31" s="338">
        <v>0.28560422781</v>
      </c>
      <c r="BV31" s="338">
        <v>0</v>
      </c>
    </row>
    <row r="32" spans="1:74" ht="11.1" customHeight="1" x14ac:dyDescent="0.2">
      <c r="A32" s="9" t="s">
        <v>346</v>
      </c>
      <c r="B32" s="212" t="s">
        <v>591</v>
      </c>
      <c r="C32" s="275">
        <v>33.635107714999997</v>
      </c>
      <c r="D32" s="275">
        <v>18.868532166000001</v>
      </c>
      <c r="E32" s="275">
        <v>84.116493966999997</v>
      </c>
      <c r="F32" s="275">
        <v>130.59197232</v>
      </c>
      <c r="G32" s="275">
        <v>241.9235793</v>
      </c>
      <c r="H32" s="275">
        <v>394.22643615999999</v>
      </c>
      <c r="I32" s="275">
        <v>456.4088673</v>
      </c>
      <c r="J32" s="275">
        <v>410.57270103000002</v>
      </c>
      <c r="K32" s="275">
        <v>295.68785131999999</v>
      </c>
      <c r="L32" s="275">
        <v>135.14402772</v>
      </c>
      <c r="M32" s="275">
        <v>103.0336514</v>
      </c>
      <c r="N32" s="275">
        <v>100.07029300000001</v>
      </c>
      <c r="O32" s="275">
        <v>24.853209645</v>
      </c>
      <c r="P32" s="275">
        <v>23.507667662999999</v>
      </c>
      <c r="Q32" s="275">
        <v>89.094292035999999</v>
      </c>
      <c r="R32" s="275">
        <v>87.143086300999997</v>
      </c>
      <c r="S32" s="275">
        <v>185.46004654000001</v>
      </c>
      <c r="T32" s="275">
        <v>379.00881994000002</v>
      </c>
      <c r="U32" s="275">
        <v>509.27693476000002</v>
      </c>
      <c r="V32" s="275">
        <v>483.89555753000002</v>
      </c>
      <c r="W32" s="275">
        <v>352.06947611999999</v>
      </c>
      <c r="X32" s="275">
        <v>156.52208174</v>
      </c>
      <c r="Y32" s="275">
        <v>56.078919466000002</v>
      </c>
      <c r="Z32" s="275">
        <v>65.369463565999993</v>
      </c>
      <c r="AA32" s="275">
        <v>50.241765428999997</v>
      </c>
      <c r="AB32" s="275">
        <v>54.550198404</v>
      </c>
      <c r="AC32" s="275">
        <v>56.016272887</v>
      </c>
      <c r="AD32" s="275">
        <v>123.92822094</v>
      </c>
      <c r="AE32" s="275">
        <v>212.52058951000001</v>
      </c>
      <c r="AF32" s="275">
        <v>337.03981163999998</v>
      </c>
      <c r="AG32" s="275">
        <v>468.55924642999997</v>
      </c>
      <c r="AH32" s="275">
        <v>406.186442</v>
      </c>
      <c r="AI32" s="275">
        <v>281.81230346000001</v>
      </c>
      <c r="AJ32" s="275">
        <v>158.75795726999999</v>
      </c>
      <c r="AK32" s="275">
        <v>66.433672951000005</v>
      </c>
      <c r="AL32" s="275">
        <v>38.217569468999997</v>
      </c>
      <c r="AM32" s="275">
        <v>21.235060111999999</v>
      </c>
      <c r="AN32" s="275">
        <v>81.420537519999996</v>
      </c>
      <c r="AO32" s="275">
        <v>34.472903715000001</v>
      </c>
      <c r="AP32" s="275">
        <v>78.321619366999997</v>
      </c>
      <c r="AQ32" s="275">
        <v>264.75839228000001</v>
      </c>
      <c r="AR32" s="275">
        <v>384.02442569999999</v>
      </c>
      <c r="AS32" s="275">
        <v>440.26982380999999</v>
      </c>
      <c r="AT32" s="275">
        <v>437.83947741999998</v>
      </c>
      <c r="AU32" s="275">
        <v>390.18583996000001</v>
      </c>
      <c r="AV32" s="275">
        <v>175.83481259999999</v>
      </c>
      <c r="AW32" s="275">
        <v>64.948441181999996</v>
      </c>
      <c r="AX32" s="275">
        <v>38.778497635999997</v>
      </c>
      <c r="AY32" s="275">
        <v>29.8535921</v>
      </c>
      <c r="AZ32" s="275">
        <v>67.611233585999997</v>
      </c>
      <c r="BA32" s="275">
        <v>57.168440357999998</v>
      </c>
      <c r="BB32" s="275">
        <v>102.15236018</v>
      </c>
      <c r="BC32" s="275">
        <v>294.90406338999998</v>
      </c>
      <c r="BD32" s="275">
        <v>374.73522079000003</v>
      </c>
      <c r="BE32" s="338">
        <v>446.22362235999998</v>
      </c>
      <c r="BF32" s="338">
        <v>421.59390535</v>
      </c>
      <c r="BG32" s="338">
        <v>275.35441206000002</v>
      </c>
      <c r="BH32" s="338">
        <v>135.39758289</v>
      </c>
      <c r="BI32" s="338">
        <v>58.631523784999999</v>
      </c>
      <c r="BJ32" s="338">
        <v>33.431321070000003</v>
      </c>
      <c r="BK32" s="338">
        <v>31.360869943000001</v>
      </c>
      <c r="BL32" s="338">
        <v>34.686376389000003</v>
      </c>
      <c r="BM32" s="338">
        <v>55.780662034000002</v>
      </c>
      <c r="BN32" s="338">
        <v>81.401956022999997</v>
      </c>
      <c r="BO32" s="338">
        <v>206.56687181999999</v>
      </c>
      <c r="BP32" s="338">
        <v>356.98459300000002</v>
      </c>
      <c r="BQ32" s="338">
        <v>450.49062669</v>
      </c>
      <c r="BR32" s="338">
        <v>424.90185772000001</v>
      </c>
      <c r="BS32" s="338">
        <v>276.58841964999999</v>
      </c>
      <c r="BT32" s="338">
        <v>135.72846970000001</v>
      </c>
      <c r="BU32" s="338">
        <v>58.806110365000002</v>
      </c>
      <c r="BV32" s="338">
        <v>33.531962284999999</v>
      </c>
    </row>
    <row r="33" spans="1:74" ht="11.1" customHeight="1" x14ac:dyDescent="0.2">
      <c r="A33" s="9" t="s">
        <v>44</v>
      </c>
      <c r="B33" s="212" t="s">
        <v>561</v>
      </c>
      <c r="C33" s="275">
        <v>2.5570516358000002</v>
      </c>
      <c r="D33" s="275">
        <v>0</v>
      </c>
      <c r="E33" s="275">
        <v>20.600273095999999</v>
      </c>
      <c r="F33" s="275">
        <v>52.14483062</v>
      </c>
      <c r="G33" s="275">
        <v>174.79721329</v>
      </c>
      <c r="H33" s="275">
        <v>352.52428119000001</v>
      </c>
      <c r="I33" s="275">
        <v>442.39970366</v>
      </c>
      <c r="J33" s="275">
        <v>339.33326412999998</v>
      </c>
      <c r="K33" s="275">
        <v>235.08474307</v>
      </c>
      <c r="L33" s="275">
        <v>58.758747452000001</v>
      </c>
      <c r="M33" s="275">
        <v>16.053455432</v>
      </c>
      <c r="N33" s="275">
        <v>23.681573358000001</v>
      </c>
      <c r="O33" s="275">
        <v>2.1344087116999999</v>
      </c>
      <c r="P33" s="275">
        <v>3.4377689637</v>
      </c>
      <c r="Q33" s="275">
        <v>36.060391486999997</v>
      </c>
      <c r="R33" s="275">
        <v>37.187026881999998</v>
      </c>
      <c r="S33" s="275">
        <v>124.30985827000001</v>
      </c>
      <c r="T33" s="275">
        <v>371.02973562</v>
      </c>
      <c r="U33" s="275">
        <v>472.86335828</v>
      </c>
      <c r="V33" s="275">
        <v>460.01196464999998</v>
      </c>
      <c r="W33" s="275">
        <v>320.76132347999999</v>
      </c>
      <c r="X33" s="275">
        <v>113.39079606</v>
      </c>
      <c r="Y33" s="275">
        <v>11.888796423000001</v>
      </c>
      <c r="Z33" s="275">
        <v>3.8825800957999999</v>
      </c>
      <c r="AA33" s="275">
        <v>20.071371861999999</v>
      </c>
      <c r="AB33" s="275">
        <v>17.704865224999999</v>
      </c>
      <c r="AC33" s="275">
        <v>27.528652429000001</v>
      </c>
      <c r="AD33" s="275">
        <v>74.245486838999994</v>
      </c>
      <c r="AE33" s="275">
        <v>135.04423675999999</v>
      </c>
      <c r="AF33" s="275">
        <v>272.40457986000001</v>
      </c>
      <c r="AG33" s="275">
        <v>429.74937924</v>
      </c>
      <c r="AH33" s="275">
        <v>340.72889653999999</v>
      </c>
      <c r="AI33" s="275">
        <v>194.17804215000001</v>
      </c>
      <c r="AJ33" s="275">
        <v>65.913513359999996</v>
      </c>
      <c r="AK33" s="275">
        <v>6.2055090127000003</v>
      </c>
      <c r="AL33" s="275">
        <v>1.3942796887</v>
      </c>
      <c r="AM33" s="275">
        <v>0.82488439878999997</v>
      </c>
      <c r="AN33" s="275">
        <v>21.474389508000002</v>
      </c>
      <c r="AO33" s="275">
        <v>14.791497496</v>
      </c>
      <c r="AP33" s="275">
        <v>7.0057914229999998</v>
      </c>
      <c r="AQ33" s="275">
        <v>268.11305385999998</v>
      </c>
      <c r="AR33" s="275">
        <v>375.37377518</v>
      </c>
      <c r="AS33" s="275">
        <v>431.31713643000001</v>
      </c>
      <c r="AT33" s="275">
        <v>393.44570105999998</v>
      </c>
      <c r="AU33" s="275">
        <v>339.10036285000001</v>
      </c>
      <c r="AV33" s="275">
        <v>77.915838019999995</v>
      </c>
      <c r="AW33" s="275">
        <v>1.2341061944</v>
      </c>
      <c r="AX33" s="275">
        <v>2.3679626624000001</v>
      </c>
      <c r="AY33" s="275">
        <v>4.9340691504</v>
      </c>
      <c r="AZ33" s="275">
        <v>13.90931411</v>
      </c>
      <c r="BA33" s="275">
        <v>9.6971153601999998</v>
      </c>
      <c r="BB33" s="275">
        <v>30.880635130000002</v>
      </c>
      <c r="BC33" s="275">
        <v>218.28384423</v>
      </c>
      <c r="BD33" s="275">
        <v>317.51564912999999</v>
      </c>
      <c r="BE33" s="338">
        <v>413.32401089000001</v>
      </c>
      <c r="BF33" s="338">
        <v>391.18655799999999</v>
      </c>
      <c r="BG33" s="338">
        <v>212.36292918999999</v>
      </c>
      <c r="BH33" s="338">
        <v>52.992914593000002</v>
      </c>
      <c r="BI33" s="338">
        <v>6.5117393979999996</v>
      </c>
      <c r="BJ33" s="338">
        <v>2.2062504401999998</v>
      </c>
      <c r="BK33" s="338">
        <v>5.3577858250999997</v>
      </c>
      <c r="BL33" s="338">
        <v>3.6921054883000002</v>
      </c>
      <c r="BM33" s="338">
        <v>18.477244893999998</v>
      </c>
      <c r="BN33" s="338">
        <v>37.008613760000003</v>
      </c>
      <c r="BO33" s="338">
        <v>160.99924641999999</v>
      </c>
      <c r="BP33" s="338">
        <v>319.07656717999998</v>
      </c>
      <c r="BQ33" s="338">
        <v>419.39492129000001</v>
      </c>
      <c r="BR33" s="338">
        <v>396.57899075</v>
      </c>
      <c r="BS33" s="338">
        <v>210.95065012000001</v>
      </c>
      <c r="BT33" s="338">
        <v>52.944727993000001</v>
      </c>
      <c r="BU33" s="338">
        <v>6.5003922810999999</v>
      </c>
      <c r="BV33" s="338">
        <v>2.2013153873000002</v>
      </c>
    </row>
    <row r="34" spans="1:74" ht="11.1" customHeight="1" x14ac:dyDescent="0.2">
      <c r="A34" s="9" t="s">
        <v>45</v>
      </c>
      <c r="B34" s="212" t="s">
        <v>562</v>
      </c>
      <c r="C34" s="275">
        <v>5.3142606674000001</v>
      </c>
      <c r="D34" s="275">
        <v>5.6424688110999996</v>
      </c>
      <c r="E34" s="275">
        <v>39.112841519</v>
      </c>
      <c r="F34" s="275">
        <v>141.27574630000001</v>
      </c>
      <c r="G34" s="275">
        <v>260.39798602000002</v>
      </c>
      <c r="H34" s="275">
        <v>452.88190658000002</v>
      </c>
      <c r="I34" s="275">
        <v>585.82495869000002</v>
      </c>
      <c r="J34" s="275">
        <v>561.89570146000005</v>
      </c>
      <c r="K34" s="275">
        <v>423.87159345999999</v>
      </c>
      <c r="L34" s="275">
        <v>188.0230827</v>
      </c>
      <c r="M34" s="275">
        <v>51.612979463000002</v>
      </c>
      <c r="N34" s="275">
        <v>25.300362225000001</v>
      </c>
      <c r="O34" s="275">
        <v>9.3138819875000003</v>
      </c>
      <c r="P34" s="275">
        <v>25.487654248999998</v>
      </c>
      <c r="Q34" s="275">
        <v>86.033849219999993</v>
      </c>
      <c r="R34" s="275">
        <v>122.66486455</v>
      </c>
      <c r="S34" s="275">
        <v>238.02227607</v>
      </c>
      <c r="T34" s="275">
        <v>475.27245898000001</v>
      </c>
      <c r="U34" s="275">
        <v>620.17778725999995</v>
      </c>
      <c r="V34" s="275">
        <v>547.05454020000002</v>
      </c>
      <c r="W34" s="275">
        <v>429.31285001999998</v>
      </c>
      <c r="X34" s="275">
        <v>232.54339400000001</v>
      </c>
      <c r="Y34" s="275">
        <v>79.814650157000003</v>
      </c>
      <c r="Z34" s="275">
        <v>16.747566708000001</v>
      </c>
      <c r="AA34" s="275">
        <v>35.647986363999998</v>
      </c>
      <c r="AB34" s="275">
        <v>66.886442353000007</v>
      </c>
      <c r="AC34" s="275">
        <v>111.43371793</v>
      </c>
      <c r="AD34" s="275">
        <v>141.30047300000001</v>
      </c>
      <c r="AE34" s="275">
        <v>239.76009336999999</v>
      </c>
      <c r="AF34" s="275">
        <v>445.32209838</v>
      </c>
      <c r="AG34" s="275">
        <v>582.14923980000003</v>
      </c>
      <c r="AH34" s="275">
        <v>508.04237918000001</v>
      </c>
      <c r="AI34" s="275">
        <v>368.35590803999997</v>
      </c>
      <c r="AJ34" s="275">
        <v>145.49974786999999</v>
      </c>
      <c r="AK34" s="275">
        <v>67.424253461999996</v>
      </c>
      <c r="AL34" s="275">
        <v>6.1373030317000001</v>
      </c>
      <c r="AM34" s="275">
        <v>4.4834814155</v>
      </c>
      <c r="AN34" s="275">
        <v>33.383815667</v>
      </c>
      <c r="AO34" s="275">
        <v>87.590226780999998</v>
      </c>
      <c r="AP34" s="275">
        <v>57.160012180000003</v>
      </c>
      <c r="AQ34" s="275">
        <v>396.45042504000003</v>
      </c>
      <c r="AR34" s="275">
        <v>549.99439318999998</v>
      </c>
      <c r="AS34" s="275">
        <v>608.70753776000004</v>
      </c>
      <c r="AT34" s="275">
        <v>566.19887650999999</v>
      </c>
      <c r="AU34" s="275">
        <v>390.84949825000001</v>
      </c>
      <c r="AV34" s="275">
        <v>142.60044338</v>
      </c>
      <c r="AW34" s="275">
        <v>12.535097488</v>
      </c>
      <c r="AX34" s="275">
        <v>9.6832032582000007</v>
      </c>
      <c r="AY34" s="275">
        <v>11.913617084</v>
      </c>
      <c r="AZ34" s="275">
        <v>24.448911638999999</v>
      </c>
      <c r="BA34" s="275">
        <v>36.111884916000001</v>
      </c>
      <c r="BB34" s="275">
        <v>93.401794799000001</v>
      </c>
      <c r="BC34" s="275">
        <v>288.46051341999998</v>
      </c>
      <c r="BD34" s="275">
        <v>443.40203692</v>
      </c>
      <c r="BE34" s="338">
        <v>548.49817646999998</v>
      </c>
      <c r="BF34" s="338">
        <v>550.02214628000002</v>
      </c>
      <c r="BG34" s="338">
        <v>356.74296779999997</v>
      </c>
      <c r="BH34" s="338">
        <v>140.79691220000001</v>
      </c>
      <c r="BI34" s="338">
        <v>38.821492188999997</v>
      </c>
      <c r="BJ34" s="338">
        <v>9.5754127038999997</v>
      </c>
      <c r="BK34" s="338">
        <v>14.477483837999999</v>
      </c>
      <c r="BL34" s="338">
        <v>18.683537683000001</v>
      </c>
      <c r="BM34" s="338">
        <v>55.672602116</v>
      </c>
      <c r="BN34" s="338">
        <v>114.71026945</v>
      </c>
      <c r="BO34" s="338">
        <v>290.69332095999999</v>
      </c>
      <c r="BP34" s="338">
        <v>458.36766474000001</v>
      </c>
      <c r="BQ34" s="338">
        <v>561.09398615999999</v>
      </c>
      <c r="BR34" s="338">
        <v>560.26548991000004</v>
      </c>
      <c r="BS34" s="338">
        <v>362.82767507</v>
      </c>
      <c r="BT34" s="338">
        <v>140.91285790000001</v>
      </c>
      <c r="BU34" s="338">
        <v>38.864261505999998</v>
      </c>
      <c r="BV34" s="338">
        <v>9.5823726570000005</v>
      </c>
    </row>
    <row r="35" spans="1:74" ht="11.1" customHeight="1" x14ac:dyDescent="0.2">
      <c r="A35" s="9" t="s">
        <v>48</v>
      </c>
      <c r="B35" s="212" t="s">
        <v>563</v>
      </c>
      <c r="C35" s="275">
        <v>1.6509978559</v>
      </c>
      <c r="D35" s="275">
        <v>11.013729268000001</v>
      </c>
      <c r="E35" s="275">
        <v>31.914326392</v>
      </c>
      <c r="F35" s="275">
        <v>40.314509809999997</v>
      </c>
      <c r="G35" s="275">
        <v>75.225537224999997</v>
      </c>
      <c r="H35" s="275">
        <v>313.32386674000003</v>
      </c>
      <c r="I35" s="275">
        <v>325.33982465999998</v>
      </c>
      <c r="J35" s="275">
        <v>361.78350638000001</v>
      </c>
      <c r="K35" s="275">
        <v>231.28957882</v>
      </c>
      <c r="L35" s="275">
        <v>83.975510080000006</v>
      </c>
      <c r="M35" s="275">
        <v>2.9103859609999998</v>
      </c>
      <c r="N35" s="275">
        <v>0</v>
      </c>
      <c r="O35" s="275">
        <v>0</v>
      </c>
      <c r="P35" s="275">
        <v>10.091136451000001</v>
      </c>
      <c r="Q35" s="275">
        <v>24.157063046000001</v>
      </c>
      <c r="R35" s="275">
        <v>41.958478780999997</v>
      </c>
      <c r="S35" s="275">
        <v>90.283896554999998</v>
      </c>
      <c r="T35" s="275">
        <v>331.20310516000001</v>
      </c>
      <c r="U35" s="275">
        <v>407.81149092999999</v>
      </c>
      <c r="V35" s="275">
        <v>305.37365634999998</v>
      </c>
      <c r="W35" s="275">
        <v>173.48223082999999</v>
      </c>
      <c r="X35" s="275">
        <v>99.185184238999994</v>
      </c>
      <c r="Y35" s="275">
        <v>13.754306958000001</v>
      </c>
      <c r="Z35" s="275">
        <v>0</v>
      </c>
      <c r="AA35" s="275">
        <v>0</v>
      </c>
      <c r="AB35" s="275">
        <v>5.2763458219999997</v>
      </c>
      <c r="AC35" s="275">
        <v>31.543410338000001</v>
      </c>
      <c r="AD35" s="275">
        <v>50.700197500999998</v>
      </c>
      <c r="AE35" s="275">
        <v>109.19897136</v>
      </c>
      <c r="AF35" s="275">
        <v>307.69606218000001</v>
      </c>
      <c r="AG35" s="275">
        <v>414.47921835</v>
      </c>
      <c r="AH35" s="275">
        <v>329.30621067999999</v>
      </c>
      <c r="AI35" s="275">
        <v>177.71211500000001</v>
      </c>
      <c r="AJ35" s="275">
        <v>91.841825756000006</v>
      </c>
      <c r="AK35" s="275">
        <v>29.110962041000001</v>
      </c>
      <c r="AL35" s="275">
        <v>1.1673343487000001</v>
      </c>
      <c r="AM35" s="275">
        <v>4.2428124048000004</v>
      </c>
      <c r="AN35" s="275">
        <v>2.6274494253</v>
      </c>
      <c r="AO35" s="275">
        <v>14.167919309</v>
      </c>
      <c r="AP35" s="275">
        <v>70.764725682999995</v>
      </c>
      <c r="AQ35" s="275">
        <v>137.21519061999999</v>
      </c>
      <c r="AR35" s="275">
        <v>299.06190766999998</v>
      </c>
      <c r="AS35" s="275">
        <v>415.54404843999998</v>
      </c>
      <c r="AT35" s="275">
        <v>344.95557951000001</v>
      </c>
      <c r="AU35" s="275">
        <v>239.64873986999999</v>
      </c>
      <c r="AV35" s="275">
        <v>45.230133909000003</v>
      </c>
      <c r="AW35" s="275">
        <v>5.4665153567000004</v>
      </c>
      <c r="AX35" s="275">
        <v>0</v>
      </c>
      <c r="AY35" s="275">
        <v>4.3083294501999998E-2</v>
      </c>
      <c r="AZ35" s="275">
        <v>0</v>
      </c>
      <c r="BA35" s="275">
        <v>9.8951148724000006</v>
      </c>
      <c r="BB35" s="275">
        <v>50.754465371000002</v>
      </c>
      <c r="BC35" s="275">
        <v>54.540261927000003</v>
      </c>
      <c r="BD35" s="275">
        <v>228.05919913</v>
      </c>
      <c r="BE35" s="338">
        <v>379.77288916999998</v>
      </c>
      <c r="BF35" s="338">
        <v>336.37658433000001</v>
      </c>
      <c r="BG35" s="338">
        <v>197.46705095999999</v>
      </c>
      <c r="BH35" s="338">
        <v>65.086177864999996</v>
      </c>
      <c r="BI35" s="338">
        <v>7.8235046650999998</v>
      </c>
      <c r="BJ35" s="338">
        <v>0.29310419415</v>
      </c>
      <c r="BK35" s="338">
        <v>1.0466618965000001</v>
      </c>
      <c r="BL35" s="338">
        <v>3.4741795482</v>
      </c>
      <c r="BM35" s="338">
        <v>13.303727795</v>
      </c>
      <c r="BN35" s="338">
        <v>41.212167373</v>
      </c>
      <c r="BO35" s="338">
        <v>123.36040703</v>
      </c>
      <c r="BP35" s="338">
        <v>261.58458801</v>
      </c>
      <c r="BQ35" s="338">
        <v>385.78847773000001</v>
      </c>
      <c r="BR35" s="338">
        <v>340.12562023999999</v>
      </c>
      <c r="BS35" s="338">
        <v>202.84649604000001</v>
      </c>
      <c r="BT35" s="338">
        <v>65.218763410999998</v>
      </c>
      <c r="BU35" s="338">
        <v>7.8399448318999996</v>
      </c>
      <c r="BV35" s="338">
        <v>0.29372519249000001</v>
      </c>
    </row>
    <row r="36" spans="1:74" ht="11.1" customHeight="1" x14ac:dyDescent="0.2">
      <c r="A36" s="9" t="s">
        <v>49</v>
      </c>
      <c r="B36" s="212" t="s">
        <v>564</v>
      </c>
      <c r="C36" s="275">
        <v>10.209076734</v>
      </c>
      <c r="D36" s="275">
        <v>12.758638157</v>
      </c>
      <c r="E36" s="275">
        <v>26.747839280000001</v>
      </c>
      <c r="F36" s="275">
        <v>22.607746077000002</v>
      </c>
      <c r="G36" s="275">
        <v>27.614587457999999</v>
      </c>
      <c r="H36" s="275">
        <v>175.51765735000001</v>
      </c>
      <c r="I36" s="275">
        <v>218.30400125</v>
      </c>
      <c r="J36" s="275">
        <v>260.71811374999999</v>
      </c>
      <c r="K36" s="275">
        <v>193.06385127999999</v>
      </c>
      <c r="L36" s="275">
        <v>97.020145314000004</v>
      </c>
      <c r="M36" s="275">
        <v>12.182879266</v>
      </c>
      <c r="N36" s="275">
        <v>10.414849922</v>
      </c>
      <c r="O36" s="275">
        <v>7.7807610174999997</v>
      </c>
      <c r="P36" s="275">
        <v>15.023209004</v>
      </c>
      <c r="Q36" s="275">
        <v>12.640927573000001</v>
      </c>
      <c r="R36" s="275">
        <v>26.807358308000001</v>
      </c>
      <c r="S36" s="275">
        <v>36.786953103000002</v>
      </c>
      <c r="T36" s="275">
        <v>165.64289742</v>
      </c>
      <c r="U36" s="275">
        <v>235.57085941</v>
      </c>
      <c r="V36" s="275">
        <v>233.82990895</v>
      </c>
      <c r="W36" s="275">
        <v>122.16257524</v>
      </c>
      <c r="X36" s="275">
        <v>47.050893926000001</v>
      </c>
      <c r="Y36" s="275">
        <v>17.119098436000002</v>
      </c>
      <c r="Z36" s="275">
        <v>7.9928919288999998</v>
      </c>
      <c r="AA36" s="275">
        <v>6.9914739310999998</v>
      </c>
      <c r="AB36" s="275">
        <v>6.5827825139999998</v>
      </c>
      <c r="AC36" s="275">
        <v>16.706528728999999</v>
      </c>
      <c r="AD36" s="275">
        <v>24.864292768999999</v>
      </c>
      <c r="AE36" s="275">
        <v>45.641419405000001</v>
      </c>
      <c r="AF36" s="275">
        <v>149.72120802000001</v>
      </c>
      <c r="AG36" s="275">
        <v>283.36511790999998</v>
      </c>
      <c r="AH36" s="275">
        <v>281.36205587000001</v>
      </c>
      <c r="AI36" s="275">
        <v>139.14950594999999</v>
      </c>
      <c r="AJ36" s="275">
        <v>68.438541686999997</v>
      </c>
      <c r="AK36" s="275">
        <v>20.594637981000002</v>
      </c>
      <c r="AL36" s="275">
        <v>9.6906323633000007</v>
      </c>
      <c r="AM36" s="275">
        <v>14.987511660999999</v>
      </c>
      <c r="AN36" s="275">
        <v>7.5379573152999999</v>
      </c>
      <c r="AO36" s="275">
        <v>8.8320944377000004</v>
      </c>
      <c r="AP36" s="275">
        <v>24.514427091000002</v>
      </c>
      <c r="AQ36" s="275">
        <v>39.325149457000002</v>
      </c>
      <c r="AR36" s="275">
        <v>118.20146398</v>
      </c>
      <c r="AS36" s="275">
        <v>320.75366994000001</v>
      </c>
      <c r="AT36" s="275">
        <v>257.16259984999999</v>
      </c>
      <c r="AU36" s="275">
        <v>143.23333873999999</v>
      </c>
      <c r="AV36" s="275">
        <v>46.532625334999999</v>
      </c>
      <c r="AW36" s="275">
        <v>16.586274411000002</v>
      </c>
      <c r="AX36" s="275">
        <v>9.2886064652999991</v>
      </c>
      <c r="AY36" s="275">
        <v>8.2517674890000006</v>
      </c>
      <c r="AZ36" s="275">
        <v>5.4716388801000004</v>
      </c>
      <c r="BA36" s="275">
        <v>7.4764243862999997</v>
      </c>
      <c r="BB36" s="275">
        <v>25.742456532999999</v>
      </c>
      <c r="BC36" s="275">
        <v>22.934985079</v>
      </c>
      <c r="BD36" s="275">
        <v>109.64959114</v>
      </c>
      <c r="BE36" s="338">
        <v>226.6925718</v>
      </c>
      <c r="BF36" s="338">
        <v>221.97967222</v>
      </c>
      <c r="BG36" s="338">
        <v>135.04996564000001</v>
      </c>
      <c r="BH36" s="338">
        <v>38.606027742999999</v>
      </c>
      <c r="BI36" s="338">
        <v>11.658498651</v>
      </c>
      <c r="BJ36" s="338">
        <v>7.9121341173999999</v>
      </c>
      <c r="BK36" s="338">
        <v>8.3462924915999999</v>
      </c>
      <c r="BL36" s="338">
        <v>7.7568297885000002</v>
      </c>
      <c r="BM36" s="338">
        <v>11.364543756</v>
      </c>
      <c r="BN36" s="338">
        <v>18.320869170999998</v>
      </c>
      <c r="BO36" s="338">
        <v>46.042561114000002</v>
      </c>
      <c r="BP36" s="338">
        <v>105.60602522000001</v>
      </c>
      <c r="BQ36" s="338">
        <v>230.18319029</v>
      </c>
      <c r="BR36" s="338">
        <v>222.28484028</v>
      </c>
      <c r="BS36" s="338">
        <v>138.47465831</v>
      </c>
      <c r="BT36" s="338">
        <v>38.534594454</v>
      </c>
      <c r="BU36" s="338">
        <v>11.614072818</v>
      </c>
      <c r="BV36" s="338">
        <v>7.8738184912999998</v>
      </c>
    </row>
    <row r="37" spans="1:74" ht="11.1" customHeight="1" x14ac:dyDescent="0.2">
      <c r="A37" s="9" t="s">
        <v>697</v>
      </c>
      <c r="B37" s="212" t="s">
        <v>592</v>
      </c>
      <c r="C37" s="275">
        <v>9.1912730662000008</v>
      </c>
      <c r="D37" s="275">
        <v>7.2802539553000001</v>
      </c>
      <c r="E37" s="275">
        <v>29.397591796</v>
      </c>
      <c r="F37" s="275">
        <v>53.305920749000002</v>
      </c>
      <c r="G37" s="275">
        <v>125.90936273</v>
      </c>
      <c r="H37" s="275">
        <v>255.13202312999999</v>
      </c>
      <c r="I37" s="275">
        <v>336.22825062999999</v>
      </c>
      <c r="J37" s="275">
        <v>315.3513021</v>
      </c>
      <c r="K37" s="275">
        <v>223.28409827999999</v>
      </c>
      <c r="L37" s="275">
        <v>77.058224190000004</v>
      </c>
      <c r="M37" s="275">
        <v>29.77942135</v>
      </c>
      <c r="N37" s="275">
        <v>26.274015476999999</v>
      </c>
      <c r="O37" s="275">
        <v>7.4425918160000002</v>
      </c>
      <c r="P37" s="275">
        <v>11.163289211</v>
      </c>
      <c r="Q37" s="275">
        <v>35.224028476000001</v>
      </c>
      <c r="R37" s="275">
        <v>42.506396702000004</v>
      </c>
      <c r="S37" s="275">
        <v>97.612194105</v>
      </c>
      <c r="T37" s="275">
        <v>270.86649248999998</v>
      </c>
      <c r="U37" s="275">
        <v>383.86723615</v>
      </c>
      <c r="V37" s="275">
        <v>361.96219382999999</v>
      </c>
      <c r="W37" s="275">
        <v>219.28881755</v>
      </c>
      <c r="X37" s="275">
        <v>86.493173079000002</v>
      </c>
      <c r="Y37" s="275">
        <v>25.54959723</v>
      </c>
      <c r="Z37" s="275">
        <v>16.557854432999999</v>
      </c>
      <c r="AA37" s="275">
        <v>16.663148091</v>
      </c>
      <c r="AB37" s="275">
        <v>21.737311948999999</v>
      </c>
      <c r="AC37" s="275">
        <v>31.944089223999999</v>
      </c>
      <c r="AD37" s="275">
        <v>55.953113090999999</v>
      </c>
      <c r="AE37" s="275">
        <v>105.75397253</v>
      </c>
      <c r="AF37" s="275">
        <v>241.40321084000001</v>
      </c>
      <c r="AG37" s="275">
        <v>363.10332433999997</v>
      </c>
      <c r="AH37" s="275">
        <v>292.22535173</v>
      </c>
      <c r="AI37" s="275">
        <v>184.36093647999999</v>
      </c>
      <c r="AJ37" s="275">
        <v>77.792516427999999</v>
      </c>
      <c r="AK37" s="275">
        <v>27.433118869000001</v>
      </c>
      <c r="AL37" s="275">
        <v>10.124252989</v>
      </c>
      <c r="AM37" s="275">
        <v>7.5998661472000002</v>
      </c>
      <c r="AN37" s="275">
        <v>23.032899902</v>
      </c>
      <c r="AO37" s="275">
        <v>21.153351054000002</v>
      </c>
      <c r="AP37" s="275">
        <v>32.394885285999997</v>
      </c>
      <c r="AQ37" s="275">
        <v>174.50183792999999</v>
      </c>
      <c r="AR37" s="275">
        <v>269.97618722999999</v>
      </c>
      <c r="AS37" s="275">
        <v>376.23652253</v>
      </c>
      <c r="AT37" s="275">
        <v>351.41447270999998</v>
      </c>
      <c r="AU37" s="275">
        <v>231.18593311999999</v>
      </c>
      <c r="AV37" s="275">
        <v>69.699311801999997</v>
      </c>
      <c r="AW37" s="275">
        <v>17.733897772999999</v>
      </c>
      <c r="AX37" s="275">
        <v>10.611449842000001</v>
      </c>
      <c r="AY37" s="275">
        <v>9.0868342257000005</v>
      </c>
      <c r="AZ37" s="275">
        <v>18.264732685999999</v>
      </c>
      <c r="BA37" s="275">
        <v>18.449121780999999</v>
      </c>
      <c r="BB37" s="275">
        <v>42.413636465000003</v>
      </c>
      <c r="BC37" s="275">
        <v>128.97620473000001</v>
      </c>
      <c r="BD37" s="275">
        <v>232.48548729999999</v>
      </c>
      <c r="BE37" s="338">
        <v>340.63530250999997</v>
      </c>
      <c r="BF37" s="338">
        <v>316.73027217999999</v>
      </c>
      <c r="BG37" s="338">
        <v>172.01703537</v>
      </c>
      <c r="BH37" s="338">
        <v>61.076772947999999</v>
      </c>
      <c r="BI37" s="338">
        <v>19.478054038</v>
      </c>
      <c r="BJ37" s="338">
        <v>9.3433329236000002</v>
      </c>
      <c r="BK37" s="338">
        <v>9.8496931289000003</v>
      </c>
      <c r="BL37" s="338">
        <v>11.032965929</v>
      </c>
      <c r="BM37" s="338">
        <v>22.336306899</v>
      </c>
      <c r="BN37" s="338">
        <v>39.674921642000001</v>
      </c>
      <c r="BO37" s="338">
        <v>120.32087823000001</v>
      </c>
      <c r="BP37" s="338">
        <v>239.30547003000001</v>
      </c>
      <c r="BQ37" s="338">
        <v>348.74220703999998</v>
      </c>
      <c r="BR37" s="338">
        <v>322.16579595000002</v>
      </c>
      <c r="BS37" s="338">
        <v>174.63920812000001</v>
      </c>
      <c r="BT37" s="338">
        <v>61.327998442999998</v>
      </c>
      <c r="BU37" s="338">
        <v>19.570734331000001</v>
      </c>
      <c r="BV37" s="338">
        <v>9.3831462321999997</v>
      </c>
    </row>
    <row r="38" spans="1:74" ht="11.1" customHeight="1" x14ac:dyDescent="0.2">
      <c r="A38" s="9"/>
      <c r="B38" s="193" t="s">
        <v>169</v>
      </c>
      <c r="C38" s="249"/>
      <c r="D38" s="249"/>
      <c r="E38" s="249"/>
      <c r="F38" s="249"/>
      <c r="G38" s="249"/>
      <c r="H38" s="249"/>
      <c r="I38" s="249"/>
      <c r="J38" s="249"/>
      <c r="K38" s="249"/>
      <c r="L38" s="249"/>
      <c r="M38" s="249"/>
      <c r="N38" s="249"/>
      <c r="O38" s="249"/>
      <c r="P38" s="249"/>
      <c r="Q38" s="249"/>
      <c r="R38" s="249"/>
      <c r="S38" s="249"/>
      <c r="T38" s="249"/>
      <c r="U38" s="249"/>
      <c r="V38" s="249"/>
      <c r="W38" s="249"/>
      <c r="X38" s="249"/>
      <c r="Y38" s="249"/>
      <c r="Z38" s="249"/>
      <c r="AA38" s="249"/>
      <c r="AB38" s="249"/>
      <c r="AC38" s="249"/>
      <c r="AD38" s="249"/>
      <c r="AE38" s="249"/>
      <c r="AF38" s="249"/>
      <c r="AG38" s="249"/>
      <c r="AH38" s="249"/>
      <c r="AI38" s="249"/>
      <c r="AJ38" s="249"/>
      <c r="AK38" s="249"/>
      <c r="AL38" s="249"/>
      <c r="AM38" s="249"/>
      <c r="AN38" s="249"/>
      <c r="AO38" s="249"/>
      <c r="AP38" s="249"/>
      <c r="AQ38" s="249"/>
      <c r="AR38" s="249"/>
      <c r="AS38" s="249"/>
      <c r="AT38" s="249"/>
      <c r="AU38" s="249"/>
      <c r="AV38" s="249"/>
      <c r="AW38" s="249"/>
      <c r="AX38" s="249"/>
      <c r="AY38" s="249"/>
      <c r="AZ38" s="249"/>
      <c r="BA38" s="249"/>
      <c r="BB38" s="249"/>
      <c r="BC38" s="249"/>
      <c r="BD38" s="249"/>
      <c r="BE38" s="339"/>
      <c r="BF38" s="339"/>
      <c r="BG38" s="339"/>
      <c r="BH38" s="339"/>
      <c r="BI38" s="339"/>
      <c r="BJ38" s="339"/>
      <c r="BK38" s="339"/>
      <c r="BL38" s="339"/>
      <c r="BM38" s="339"/>
      <c r="BN38" s="339"/>
      <c r="BO38" s="339"/>
      <c r="BP38" s="339"/>
      <c r="BQ38" s="339"/>
      <c r="BR38" s="339"/>
      <c r="BS38" s="339"/>
      <c r="BT38" s="339"/>
      <c r="BU38" s="339"/>
      <c r="BV38" s="339"/>
    </row>
    <row r="39" spans="1:74" ht="11.1" customHeight="1" x14ac:dyDescent="0.2">
      <c r="A39" s="9" t="s">
        <v>156</v>
      </c>
      <c r="B39" s="212" t="s">
        <v>557</v>
      </c>
      <c r="C39" s="257">
        <v>0</v>
      </c>
      <c r="D39" s="257">
        <v>0</v>
      </c>
      <c r="E39" s="257">
        <v>0</v>
      </c>
      <c r="F39" s="257">
        <v>0</v>
      </c>
      <c r="G39" s="257">
        <v>8.9527901929000002</v>
      </c>
      <c r="H39" s="257">
        <v>76.127114425000002</v>
      </c>
      <c r="I39" s="257">
        <v>224.66843403999999</v>
      </c>
      <c r="J39" s="257">
        <v>159.00157333999999</v>
      </c>
      <c r="K39" s="257">
        <v>35.350477642000001</v>
      </c>
      <c r="L39" s="257">
        <v>0.76353912150000003</v>
      </c>
      <c r="M39" s="257">
        <v>0</v>
      </c>
      <c r="N39" s="257">
        <v>0</v>
      </c>
      <c r="O39" s="257">
        <v>0</v>
      </c>
      <c r="P39" s="257">
        <v>0</v>
      </c>
      <c r="Q39" s="257">
        <v>0</v>
      </c>
      <c r="R39" s="257">
        <v>0</v>
      </c>
      <c r="S39" s="257">
        <v>12.041347547999999</v>
      </c>
      <c r="T39" s="257">
        <v>68.943966150999998</v>
      </c>
      <c r="U39" s="257">
        <v>223.73556288</v>
      </c>
      <c r="V39" s="257">
        <v>157.21245352</v>
      </c>
      <c r="W39" s="257">
        <v>37.847466173999997</v>
      </c>
      <c r="X39" s="257">
        <v>0.76353912150000003</v>
      </c>
      <c r="Y39" s="257">
        <v>0</v>
      </c>
      <c r="Z39" s="257">
        <v>0</v>
      </c>
      <c r="AA39" s="257">
        <v>0</v>
      </c>
      <c r="AB39" s="257">
        <v>0</v>
      </c>
      <c r="AC39" s="257">
        <v>0</v>
      </c>
      <c r="AD39" s="257">
        <v>0</v>
      </c>
      <c r="AE39" s="257">
        <v>12.298946796999999</v>
      </c>
      <c r="AF39" s="257">
        <v>68.623080318000007</v>
      </c>
      <c r="AG39" s="257">
        <v>222.15983800000001</v>
      </c>
      <c r="AH39" s="257">
        <v>168.29284038</v>
      </c>
      <c r="AI39" s="257">
        <v>42.562255999000001</v>
      </c>
      <c r="AJ39" s="257">
        <v>0.76353912150000003</v>
      </c>
      <c r="AK39" s="257">
        <v>0</v>
      </c>
      <c r="AL39" s="257">
        <v>0</v>
      </c>
      <c r="AM39" s="257">
        <v>0</v>
      </c>
      <c r="AN39" s="257">
        <v>0</v>
      </c>
      <c r="AO39" s="257">
        <v>0</v>
      </c>
      <c r="AP39" s="257">
        <v>0</v>
      </c>
      <c r="AQ39" s="257">
        <v>11.512881243000001</v>
      </c>
      <c r="AR39" s="257">
        <v>69.345564908</v>
      </c>
      <c r="AS39" s="257">
        <v>222.41279129</v>
      </c>
      <c r="AT39" s="257">
        <v>165.70395876000001</v>
      </c>
      <c r="AU39" s="257">
        <v>45.127823378000002</v>
      </c>
      <c r="AV39" s="257">
        <v>1.1635975967000001</v>
      </c>
      <c r="AW39" s="257">
        <v>0</v>
      </c>
      <c r="AX39" s="257">
        <v>0</v>
      </c>
      <c r="AY39" s="257">
        <v>0</v>
      </c>
      <c r="AZ39" s="257">
        <v>0</v>
      </c>
      <c r="BA39" s="257">
        <v>0</v>
      </c>
      <c r="BB39" s="257">
        <v>0</v>
      </c>
      <c r="BC39" s="257">
        <v>13.991750359999999</v>
      </c>
      <c r="BD39" s="257">
        <v>65.054682959999994</v>
      </c>
      <c r="BE39" s="341">
        <v>224.7072</v>
      </c>
      <c r="BF39" s="341">
        <v>181.95590000000001</v>
      </c>
      <c r="BG39" s="341">
        <v>48.55585</v>
      </c>
      <c r="BH39" s="341">
        <v>1.1635979999999999</v>
      </c>
      <c r="BI39" s="341">
        <v>0</v>
      </c>
      <c r="BJ39" s="341">
        <v>0</v>
      </c>
      <c r="BK39" s="341">
        <v>0</v>
      </c>
      <c r="BL39" s="341">
        <v>0</v>
      </c>
      <c r="BM39" s="341">
        <v>0</v>
      </c>
      <c r="BN39" s="341">
        <v>0</v>
      </c>
      <c r="BO39" s="341">
        <v>13.798489999999999</v>
      </c>
      <c r="BP39" s="341">
        <v>69.561329999999998</v>
      </c>
      <c r="BQ39" s="341">
        <v>233.78919999999999</v>
      </c>
      <c r="BR39" s="341">
        <v>179.12430000000001</v>
      </c>
      <c r="BS39" s="341">
        <v>50.252000000000002</v>
      </c>
      <c r="BT39" s="341">
        <v>1.349936</v>
      </c>
      <c r="BU39" s="341">
        <v>0</v>
      </c>
      <c r="BV39" s="341">
        <v>0</v>
      </c>
    </row>
    <row r="40" spans="1:74" ht="11.1" customHeight="1" x14ac:dyDescent="0.2">
      <c r="A40" s="9" t="s">
        <v>157</v>
      </c>
      <c r="B40" s="212" t="s">
        <v>590</v>
      </c>
      <c r="C40" s="257">
        <v>0</v>
      </c>
      <c r="D40" s="257">
        <v>0</v>
      </c>
      <c r="E40" s="257">
        <v>0.19797317445000001</v>
      </c>
      <c r="F40" s="257">
        <v>4.3020099672000003E-2</v>
      </c>
      <c r="G40" s="257">
        <v>28.224401961000002</v>
      </c>
      <c r="H40" s="257">
        <v>139.38439188999999</v>
      </c>
      <c r="I40" s="257">
        <v>276.42469657999999</v>
      </c>
      <c r="J40" s="257">
        <v>211.29388381000001</v>
      </c>
      <c r="K40" s="257">
        <v>69.256730125999994</v>
      </c>
      <c r="L40" s="257">
        <v>5.4791096658000003</v>
      </c>
      <c r="M40" s="257">
        <v>0</v>
      </c>
      <c r="N40" s="257">
        <v>0</v>
      </c>
      <c r="O40" s="257">
        <v>0</v>
      </c>
      <c r="P40" s="257">
        <v>0</v>
      </c>
      <c r="Q40" s="257">
        <v>0.19797317445000001</v>
      </c>
      <c r="R40" s="257">
        <v>4.3020099672000003E-2</v>
      </c>
      <c r="S40" s="257">
        <v>35.165969951999998</v>
      </c>
      <c r="T40" s="257">
        <v>132.44570911</v>
      </c>
      <c r="U40" s="257">
        <v>272.70121308</v>
      </c>
      <c r="V40" s="257">
        <v>204.99403201000001</v>
      </c>
      <c r="W40" s="257">
        <v>70.718976460999997</v>
      </c>
      <c r="X40" s="257">
        <v>5.1695131564999999</v>
      </c>
      <c r="Y40" s="257">
        <v>0</v>
      </c>
      <c r="Z40" s="257">
        <v>8.5921807508000006E-2</v>
      </c>
      <c r="AA40" s="257">
        <v>0</v>
      </c>
      <c r="AB40" s="257">
        <v>0</v>
      </c>
      <c r="AC40" s="257">
        <v>0.19797317445000001</v>
      </c>
      <c r="AD40" s="257">
        <v>4.3020099672000003E-2</v>
      </c>
      <c r="AE40" s="257">
        <v>34.830803756999998</v>
      </c>
      <c r="AF40" s="257">
        <v>133.84390264000001</v>
      </c>
      <c r="AG40" s="257">
        <v>273.67920208999999</v>
      </c>
      <c r="AH40" s="257">
        <v>213.86697751</v>
      </c>
      <c r="AI40" s="257">
        <v>78.783387232999999</v>
      </c>
      <c r="AJ40" s="257">
        <v>5.6624466789000003</v>
      </c>
      <c r="AK40" s="257">
        <v>0</v>
      </c>
      <c r="AL40" s="257">
        <v>8.5921807508000006E-2</v>
      </c>
      <c r="AM40" s="257">
        <v>0</v>
      </c>
      <c r="AN40" s="257">
        <v>0</v>
      </c>
      <c r="AO40" s="257">
        <v>0.19797317445000001</v>
      </c>
      <c r="AP40" s="257">
        <v>0.26256370876000001</v>
      </c>
      <c r="AQ40" s="257">
        <v>32.909489139000002</v>
      </c>
      <c r="AR40" s="257">
        <v>132.68909076</v>
      </c>
      <c r="AS40" s="257">
        <v>278.64391668000002</v>
      </c>
      <c r="AT40" s="257">
        <v>208.57350609</v>
      </c>
      <c r="AU40" s="257">
        <v>79.226749376000001</v>
      </c>
      <c r="AV40" s="257">
        <v>5.1244708448000003</v>
      </c>
      <c r="AW40" s="257">
        <v>0</v>
      </c>
      <c r="AX40" s="257">
        <v>8.5921807508000006E-2</v>
      </c>
      <c r="AY40" s="257">
        <v>0</v>
      </c>
      <c r="AZ40" s="257">
        <v>0</v>
      </c>
      <c r="BA40" s="257">
        <v>0.19797317445000001</v>
      </c>
      <c r="BB40" s="257">
        <v>0.26256370876000001</v>
      </c>
      <c r="BC40" s="257">
        <v>38.823821590000001</v>
      </c>
      <c r="BD40" s="257">
        <v>126.18724508</v>
      </c>
      <c r="BE40" s="341">
        <v>280.47640000000001</v>
      </c>
      <c r="BF40" s="341">
        <v>223.7774</v>
      </c>
      <c r="BG40" s="341">
        <v>84.211250000000007</v>
      </c>
      <c r="BH40" s="341">
        <v>5.4301839999999997</v>
      </c>
      <c r="BI40" s="341">
        <v>0</v>
      </c>
      <c r="BJ40" s="341">
        <v>8.5921800000000007E-2</v>
      </c>
      <c r="BK40" s="341">
        <v>0</v>
      </c>
      <c r="BL40" s="341">
        <v>0</v>
      </c>
      <c r="BM40" s="341">
        <v>0.19797319999999999</v>
      </c>
      <c r="BN40" s="341">
        <v>0.30584260000000002</v>
      </c>
      <c r="BO40" s="341">
        <v>39.920749999999998</v>
      </c>
      <c r="BP40" s="341">
        <v>131.55439999999999</v>
      </c>
      <c r="BQ40" s="341">
        <v>289.7045</v>
      </c>
      <c r="BR40" s="341">
        <v>221.09530000000001</v>
      </c>
      <c r="BS40" s="341">
        <v>86.181640000000002</v>
      </c>
      <c r="BT40" s="341">
        <v>5.8050800000000002</v>
      </c>
      <c r="BU40" s="341">
        <v>0</v>
      </c>
      <c r="BV40" s="341">
        <v>8.5921800000000007E-2</v>
      </c>
    </row>
    <row r="41" spans="1:74" ht="11.1" customHeight="1" x14ac:dyDescent="0.2">
      <c r="A41" s="9" t="s">
        <v>158</v>
      </c>
      <c r="B41" s="212" t="s">
        <v>558</v>
      </c>
      <c r="C41" s="257">
        <v>0.1047395297</v>
      </c>
      <c r="D41" s="257">
        <v>0</v>
      </c>
      <c r="E41" s="257">
        <v>2.7363024542000001</v>
      </c>
      <c r="F41" s="257">
        <v>1.8819779593999999</v>
      </c>
      <c r="G41" s="257">
        <v>58.416339633</v>
      </c>
      <c r="H41" s="257">
        <v>173.18967855</v>
      </c>
      <c r="I41" s="257">
        <v>256.83292595</v>
      </c>
      <c r="J41" s="257">
        <v>219.36424686999999</v>
      </c>
      <c r="K41" s="257">
        <v>68.203716365999995</v>
      </c>
      <c r="L41" s="257">
        <v>6.0346321617000003</v>
      </c>
      <c r="M41" s="257">
        <v>0</v>
      </c>
      <c r="N41" s="257">
        <v>0</v>
      </c>
      <c r="O41" s="257">
        <v>0.1047395297</v>
      </c>
      <c r="P41" s="257">
        <v>0</v>
      </c>
      <c r="Q41" s="257">
        <v>2.7363024542000001</v>
      </c>
      <c r="R41" s="257">
        <v>1.8308184253999999</v>
      </c>
      <c r="S41" s="257">
        <v>64.076223734999999</v>
      </c>
      <c r="T41" s="257">
        <v>162.75499206000001</v>
      </c>
      <c r="U41" s="257">
        <v>248.67042240999999</v>
      </c>
      <c r="V41" s="257">
        <v>210.44928934999999</v>
      </c>
      <c r="W41" s="257">
        <v>68.566516883000006</v>
      </c>
      <c r="X41" s="257">
        <v>5.9835254474999999</v>
      </c>
      <c r="Y41" s="257">
        <v>0</v>
      </c>
      <c r="Z41" s="257">
        <v>0.15511025104000001</v>
      </c>
      <c r="AA41" s="257">
        <v>0</v>
      </c>
      <c r="AB41" s="257">
        <v>0</v>
      </c>
      <c r="AC41" s="257">
        <v>3.0560325740000001</v>
      </c>
      <c r="AD41" s="257">
        <v>1.3650012570000001</v>
      </c>
      <c r="AE41" s="257">
        <v>64.190605125999994</v>
      </c>
      <c r="AF41" s="257">
        <v>168.73834571</v>
      </c>
      <c r="AG41" s="257">
        <v>247.02830853</v>
      </c>
      <c r="AH41" s="257">
        <v>217.00134172</v>
      </c>
      <c r="AI41" s="257">
        <v>78.441576084999994</v>
      </c>
      <c r="AJ41" s="257">
        <v>7.8176656961999997</v>
      </c>
      <c r="AK41" s="257">
        <v>0</v>
      </c>
      <c r="AL41" s="257">
        <v>0.15511025104000001</v>
      </c>
      <c r="AM41" s="257">
        <v>0</v>
      </c>
      <c r="AN41" s="257">
        <v>0</v>
      </c>
      <c r="AO41" s="257">
        <v>2.8141132565000002</v>
      </c>
      <c r="AP41" s="257">
        <v>2.0237003181</v>
      </c>
      <c r="AQ41" s="257">
        <v>58.714009027000003</v>
      </c>
      <c r="AR41" s="257">
        <v>167.49785317000001</v>
      </c>
      <c r="AS41" s="257">
        <v>251.67657990999999</v>
      </c>
      <c r="AT41" s="257">
        <v>203.67718264999999</v>
      </c>
      <c r="AU41" s="257">
        <v>77.374573885000004</v>
      </c>
      <c r="AV41" s="257">
        <v>6.6281757855999999</v>
      </c>
      <c r="AW41" s="257">
        <v>0</v>
      </c>
      <c r="AX41" s="257">
        <v>0.15511025104000001</v>
      </c>
      <c r="AY41" s="257">
        <v>0</v>
      </c>
      <c r="AZ41" s="257">
        <v>0</v>
      </c>
      <c r="BA41" s="257">
        <v>2.8141132565000002</v>
      </c>
      <c r="BB41" s="257">
        <v>2.0098215654999998</v>
      </c>
      <c r="BC41" s="257">
        <v>70.586915613000002</v>
      </c>
      <c r="BD41" s="257">
        <v>169.24782751000001</v>
      </c>
      <c r="BE41" s="341">
        <v>254.8254</v>
      </c>
      <c r="BF41" s="341">
        <v>211.946</v>
      </c>
      <c r="BG41" s="341">
        <v>81.223029999999994</v>
      </c>
      <c r="BH41" s="341">
        <v>6.7858590000000003</v>
      </c>
      <c r="BI41" s="341">
        <v>0</v>
      </c>
      <c r="BJ41" s="341">
        <v>0.15511030000000001</v>
      </c>
      <c r="BK41" s="341">
        <v>0</v>
      </c>
      <c r="BL41" s="341">
        <v>0</v>
      </c>
      <c r="BM41" s="341">
        <v>2.706197</v>
      </c>
      <c r="BN41" s="341">
        <v>2.0345689999999998</v>
      </c>
      <c r="BO41" s="341">
        <v>70.493930000000006</v>
      </c>
      <c r="BP41" s="341">
        <v>167.6679</v>
      </c>
      <c r="BQ41" s="341">
        <v>267.05459999999999</v>
      </c>
      <c r="BR41" s="341">
        <v>216.22579999999999</v>
      </c>
      <c r="BS41" s="341">
        <v>81.335430000000002</v>
      </c>
      <c r="BT41" s="341">
        <v>7.4017549999999996</v>
      </c>
      <c r="BU41" s="341">
        <v>0</v>
      </c>
      <c r="BV41" s="341">
        <v>0.15511030000000001</v>
      </c>
    </row>
    <row r="42" spans="1:74" ht="11.1" customHeight="1" x14ac:dyDescent="0.2">
      <c r="A42" s="9" t="s">
        <v>159</v>
      </c>
      <c r="B42" s="212" t="s">
        <v>559</v>
      </c>
      <c r="C42" s="257">
        <v>0.20605248340999999</v>
      </c>
      <c r="D42" s="257">
        <v>0</v>
      </c>
      <c r="E42" s="257">
        <v>6.4855913277999999</v>
      </c>
      <c r="F42" s="257">
        <v>7.6997944586999996</v>
      </c>
      <c r="G42" s="257">
        <v>66.052420992999998</v>
      </c>
      <c r="H42" s="257">
        <v>208.24505178000001</v>
      </c>
      <c r="I42" s="257">
        <v>319.35020435000001</v>
      </c>
      <c r="J42" s="257">
        <v>270.22436202</v>
      </c>
      <c r="K42" s="257">
        <v>93.526856873</v>
      </c>
      <c r="L42" s="257">
        <v>8.9401689149999992</v>
      </c>
      <c r="M42" s="257">
        <v>7.2335002337000007E-2</v>
      </c>
      <c r="N42" s="257">
        <v>0</v>
      </c>
      <c r="O42" s="257">
        <v>0.20605248340999999</v>
      </c>
      <c r="P42" s="257">
        <v>0</v>
      </c>
      <c r="Q42" s="257">
        <v>6.6768720682999998</v>
      </c>
      <c r="R42" s="257">
        <v>7.6266657532000002</v>
      </c>
      <c r="S42" s="257">
        <v>66.768958968999996</v>
      </c>
      <c r="T42" s="257">
        <v>204.28195059999999</v>
      </c>
      <c r="U42" s="257">
        <v>315.33787362999999</v>
      </c>
      <c r="V42" s="257">
        <v>263.38476699</v>
      </c>
      <c r="W42" s="257">
        <v>95.114984716999999</v>
      </c>
      <c r="X42" s="257">
        <v>9.2152013428000004</v>
      </c>
      <c r="Y42" s="257">
        <v>7.2335002337000007E-2</v>
      </c>
      <c r="Z42" s="257">
        <v>0</v>
      </c>
      <c r="AA42" s="257">
        <v>0</v>
      </c>
      <c r="AB42" s="257">
        <v>7.6341928969000002E-3</v>
      </c>
      <c r="AC42" s="257">
        <v>7.2739791759000001</v>
      </c>
      <c r="AD42" s="257">
        <v>6.3263265533000004</v>
      </c>
      <c r="AE42" s="257">
        <v>64.662495824999993</v>
      </c>
      <c r="AF42" s="257">
        <v>209.93653294999999</v>
      </c>
      <c r="AG42" s="257">
        <v>308.00462212999997</v>
      </c>
      <c r="AH42" s="257">
        <v>260.77912427000001</v>
      </c>
      <c r="AI42" s="257">
        <v>103.71539993</v>
      </c>
      <c r="AJ42" s="257">
        <v>11.678058312999999</v>
      </c>
      <c r="AK42" s="257">
        <v>0.27082505827999998</v>
      </c>
      <c r="AL42" s="257">
        <v>0</v>
      </c>
      <c r="AM42" s="257">
        <v>0</v>
      </c>
      <c r="AN42" s="257">
        <v>0.30454029434000002</v>
      </c>
      <c r="AO42" s="257">
        <v>6.4417907741000002</v>
      </c>
      <c r="AP42" s="257">
        <v>7.1713998694000001</v>
      </c>
      <c r="AQ42" s="257">
        <v>58.986280118000003</v>
      </c>
      <c r="AR42" s="257">
        <v>210.44178402</v>
      </c>
      <c r="AS42" s="257">
        <v>310.88830072000002</v>
      </c>
      <c r="AT42" s="257">
        <v>243.30817296999999</v>
      </c>
      <c r="AU42" s="257">
        <v>104.60063518</v>
      </c>
      <c r="AV42" s="257">
        <v>11.073916816000001</v>
      </c>
      <c r="AW42" s="257">
        <v>0.27082505827999998</v>
      </c>
      <c r="AX42" s="257">
        <v>0</v>
      </c>
      <c r="AY42" s="257">
        <v>0</v>
      </c>
      <c r="AZ42" s="257">
        <v>0.30454029434000002</v>
      </c>
      <c r="BA42" s="257">
        <v>6.5369538961</v>
      </c>
      <c r="BB42" s="257">
        <v>7.1436679123999998</v>
      </c>
      <c r="BC42" s="257">
        <v>71.767310598999998</v>
      </c>
      <c r="BD42" s="257">
        <v>219.40929113000001</v>
      </c>
      <c r="BE42" s="341">
        <v>312.46269999999998</v>
      </c>
      <c r="BF42" s="341">
        <v>246.92750000000001</v>
      </c>
      <c r="BG42" s="341">
        <v>109.0808</v>
      </c>
      <c r="BH42" s="341">
        <v>11.041550000000001</v>
      </c>
      <c r="BI42" s="341">
        <v>0.27082509999999999</v>
      </c>
      <c r="BJ42" s="341">
        <v>0</v>
      </c>
      <c r="BK42" s="341">
        <v>0</v>
      </c>
      <c r="BL42" s="341">
        <v>0.30454029999999999</v>
      </c>
      <c r="BM42" s="341">
        <v>6.2197469999999999</v>
      </c>
      <c r="BN42" s="341">
        <v>7.6073760000000004</v>
      </c>
      <c r="BO42" s="341">
        <v>70.463229999999996</v>
      </c>
      <c r="BP42" s="341">
        <v>218.62479999999999</v>
      </c>
      <c r="BQ42" s="341">
        <v>323.08170000000001</v>
      </c>
      <c r="BR42" s="341">
        <v>254.02070000000001</v>
      </c>
      <c r="BS42" s="341">
        <v>109.57810000000001</v>
      </c>
      <c r="BT42" s="341">
        <v>11.98381</v>
      </c>
      <c r="BU42" s="341">
        <v>0.22708600000000001</v>
      </c>
      <c r="BV42" s="341">
        <v>0</v>
      </c>
    </row>
    <row r="43" spans="1:74" ht="11.1" customHeight="1" x14ac:dyDescent="0.2">
      <c r="A43" s="9" t="s">
        <v>160</v>
      </c>
      <c r="B43" s="212" t="s">
        <v>591</v>
      </c>
      <c r="C43" s="257">
        <v>31.278963134000001</v>
      </c>
      <c r="D43" s="257">
        <v>30.253097414999999</v>
      </c>
      <c r="E43" s="257">
        <v>48.181608634</v>
      </c>
      <c r="F43" s="257">
        <v>81.586924459000002</v>
      </c>
      <c r="G43" s="257">
        <v>194.83182639</v>
      </c>
      <c r="H43" s="257">
        <v>359.74392645</v>
      </c>
      <c r="I43" s="257">
        <v>443.90200836000002</v>
      </c>
      <c r="J43" s="257">
        <v>432.56600623999998</v>
      </c>
      <c r="K43" s="257">
        <v>281.17056587000002</v>
      </c>
      <c r="L43" s="257">
        <v>125.89365079</v>
      </c>
      <c r="M43" s="257">
        <v>45.668578699999998</v>
      </c>
      <c r="N43" s="257">
        <v>38.198515454999999</v>
      </c>
      <c r="O43" s="257">
        <v>31.199033898</v>
      </c>
      <c r="P43" s="257">
        <v>29.348741313000001</v>
      </c>
      <c r="Q43" s="257">
        <v>52.971185677999998</v>
      </c>
      <c r="R43" s="257">
        <v>89.941496947999994</v>
      </c>
      <c r="S43" s="257">
        <v>204.61766994000001</v>
      </c>
      <c r="T43" s="257">
        <v>366.47178019</v>
      </c>
      <c r="U43" s="257">
        <v>441.89049212999998</v>
      </c>
      <c r="V43" s="257">
        <v>427.49187396000002</v>
      </c>
      <c r="W43" s="257">
        <v>277.72992369000002</v>
      </c>
      <c r="X43" s="257">
        <v>125.75438736</v>
      </c>
      <c r="Y43" s="257">
        <v>49.882868242000001</v>
      </c>
      <c r="Z43" s="257">
        <v>46.156462759</v>
      </c>
      <c r="AA43" s="257">
        <v>29.642781585000002</v>
      </c>
      <c r="AB43" s="257">
        <v>29.705867298000001</v>
      </c>
      <c r="AC43" s="257">
        <v>57.288621380999999</v>
      </c>
      <c r="AD43" s="257">
        <v>87.773383103</v>
      </c>
      <c r="AE43" s="257">
        <v>206.26651867999999</v>
      </c>
      <c r="AF43" s="257">
        <v>371.69626677999997</v>
      </c>
      <c r="AG43" s="257">
        <v>447.96565049999998</v>
      </c>
      <c r="AH43" s="257">
        <v>429.55609619000001</v>
      </c>
      <c r="AI43" s="257">
        <v>289.40531487999999</v>
      </c>
      <c r="AJ43" s="257">
        <v>130.87437048999999</v>
      </c>
      <c r="AK43" s="257">
        <v>51.763095976999999</v>
      </c>
      <c r="AL43" s="257">
        <v>47.143061797999998</v>
      </c>
      <c r="AM43" s="257">
        <v>29.923974046000001</v>
      </c>
      <c r="AN43" s="257">
        <v>32.949007745999999</v>
      </c>
      <c r="AO43" s="257">
        <v>56.460869098000003</v>
      </c>
      <c r="AP43" s="257">
        <v>94.160034437999997</v>
      </c>
      <c r="AQ43" s="257">
        <v>209.50551215999999</v>
      </c>
      <c r="AR43" s="257">
        <v>371.50846407</v>
      </c>
      <c r="AS43" s="257">
        <v>453.98219886999999</v>
      </c>
      <c r="AT43" s="257">
        <v>419.82946234000002</v>
      </c>
      <c r="AU43" s="257">
        <v>286.82954087000002</v>
      </c>
      <c r="AV43" s="257">
        <v>127.76844735</v>
      </c>
      <c r="AW43" s="257">
        <v>53.646531228999997</v>
      </c>
      <c r="AX43" s="257">
        <v>45.699923194</v>
      </c>
      <c r="AY43" s="257">
        <v>28.99715565</v>
      </c>
      <c r="AZ43" s="257">
        <v>36.627886334999999</v>
      </c>
      <c r="BA43" s="257">
        <v>54.890381521000002</v>
      </c>
      <c r="BB43" s="257">
        <v>95.000217402999994</v>
      </c>
      <c r="BC43" s="257">
        <v>218.23591746</v>
      </c>
      <c r="BD43" s="257">
        <v>371.00406778000001</v>
      </c>
      <c r="BE43" s="341">
        <v>456.46850000000001</v>
      </c>
      <c r="BF43" s="341">
        <v>425.34350000000001</v>
      </c>
      <c r="BG43" s="341">
        <v>298.1558</v>
      </c>
      <c r="BH43" s="341">
        <v>135.55449999999999</v>
      </c>
      <c r="BI43" s="341">
        <v>57.502119999999998</v>
      </c>
      <c r="BJ43" s="341">
        <v>45.905709999999999</v>
      </c>
      <c r="BK43" s="341">
        <v>29.728919999999999</v>
      </c>
      <c r="BL43" s="341">
        <v>41.602069999999998</v>
      </c>
      <c r="BM43" s="341">
        <v>55.912050000000001</v>
      </c>
      <c r="BN43" s="341">
        <v>97.932820000000007</v>
      </c>
      <c r="BO43" s="341">
        <v>227.4375</v>
      </c>
      <c r="BP43" s="341">
        <v>372.31900000000002</v>
      </c>
      <c r="BQ43" s="341">
        <v>462.7482</v>
      </c>
      <c r="BR43" s="341">
        <v>424.23250000000002</v>
      </c>
      <c r="BS43" s="341">
        <v>299.17779999999999</v>
      </c>
      <c r="BT43" s="341">
        <v>135.50030000000001</v>
      </c>
      <c r="BU43" s="341">
        <v>57.779229999999998</v>
      </c>
      <c r="BV43" s="341">
        <v>45.76484</v>
      </c>
    </row>
    <row r="44" spans="1:74" ht="11.1" customHeight="1" x14ac:dyDescent="0.2">
      <c r="A44" s="9" t="s">
        <v>161</v>
      </c>
      <c r="B44" s="212" t="s">
        <v>561</v>
      </c>
      <c r="C44" s="257">
        <v>6.6755428348999999</v>
      </c>
      <c r="D44" s="257">
        <v>2.7302208272000001</v>
      </c>
      <c r="E44" s="257">
        <v>23.256039335000001</v>
      </c>
      <c r="F44" s="257">
        <v>35.382306399000001</v>
      </c>
      <c r="G44" s="257">
        <v>149.13893107999999</v>
      </c>
      <c r="H44" s="257">
        <v>341.30044380999999</v>
      </c>
      <c r="I44" s="257">
        <v>407.71365907000001</v>
      </c>
      <c r="J44" s="257">
        <v>416.98318467000001</v>
      </c>
      <c r="K44" s="257">
        <v>227.52661287000001</v>
      </c>
      <c r="L44" s="257">
        <v>45.968387602999996</v>
      </c>
      <c r="M44" s="257">
        <v>3.1595812459000001</v>
      </c>
      <c r="N44" s="257">
        <v>2.7420330761999998</v>
      </c>
      <c r="O44" s="257">
        <v>5.7298010307</v>
      </c>
      <c r="P44" s="257">
        <v>2.1641909976</v>
      </c>
      <c r="Q44" s="257">
        <v>24.463620073000001</v>
      </c>
      <c r="R44" s="257">
        <v>38.371170980999999</v>
      </c>
      <c r="S44" s="257">
        <v>156.98817310999999</v>
      </c>
      <c r="T44" s="257">
        <v>345.76829662</v>
      </c>
      <c r="U44" s="257">
        <v>408.84474777000003</v>
      </c>
      <c r="V44" s="257">
        <v>405.83805371</v>
      </c>
      <c r="W44" s="257">
        <v>222.48518793</v>
      </c>
      <c r="X44" s="257">
        <v>47.085444774000003</v>
      </c>
      <c r="Y44" s="257">
        <v>4.0828720295999998</v>
      </c>
      <c r="Z44" s="257">
        <v>5.0679103021999996</v>
      </c>
      <c r="AA44" s="257">
        <v>4.1097678970000002</v>
      </c>
      <c r="AB44" s="257">
        <v>2.3907968513000002</v>
      </c>
      <c r="AC44" s="257">
        <v>26.322107426999999</v>
      </c>
      <c r="AD44" s="257">
        <v>34.221102264999999</v>
      </c>
      <c r="AE44" s="257">
        <v>156.57570046000001</v>
      </c>
      <c r="AF44" s="257">
        <v>353.17173381999999</v>
      </c>
      <c r="AG44" s="257">
        <v>411.98508762</v>
      </c>
      <c r="AH44" s="257">
        <v>404.97225042999997</v>
      </c>
      <c r="AI44" s="257">
        <v>238.70633674000001</v>
      </c>
      <c r="AJ44" s="257">
        <v>55.234124313999999</v>
      </c>
      <c r="AK44" s="257">
        <v>5.0542203072999996</v>
      </c>
      <c r="AL44" s="257">
        <v>5.1446408255999998</v>
      </c>
      <c r="AM44" s="257">
        <v>5.5848789401000003</v>
      </c>
      <c r="AN44" s="257">
        <v>4.0444472281000001</v>
      </c>
      <c r="AO44" s="257">
        <v>24.481243148000001</v>
      </c>
      <c r="AP44" s="257">
        <v>40.370696950000003</v>
      </c>
      <c r="AQ44" s="257">
        <v>152.21152683</v>
      </c>
      <c r="AR44" s="257">
        <v>346.14011240999997</v>
      </c>
      <c r="AS44" s="257">
        <v>417.78285013999999</v>
      </c>
      <c r="AT44" s="257">
        <v>383.61925587000002</v>
      </c>
      <c r="AU44" s="257">
        <v>230.03717669</v>
      </c>
      <c r="AV44" s="257">
        <v>52.903084810999999</v>
      </c>
      <c r="AW44" s="257">
        <v>5.3084696193000003</v>
      </c>
      <c r="AX44" s="257">
        <v>4.6877604416</v>
      </c>
      <c r="AY44" s="257">
        <v>5.4243226889000002</v>
      </c>
      <c r="AZ44" s="257">
        <v>5.8840447855000004</v>
      </c>
      <c r="BA44" s="257">
        <v>24.56913256</v>
      </c>
      <c r="BB44" s="257">
        <v>38.549369755999997</v>
      </c>
      <c r="BC44" s="257">
        <v>166.93730108</v>
      </c>
      <c r="BD44" s="257">
        <v>348.95613085000002</v>
      </c>
      <c r="BE44" s="341">
        <v>420.89600000000002</v>
      </c>
      <c r="BF44" s="341">
        <v>388.0009</v>
      </c>
      <c r="BG44" s="341">
        <v>240.4539</v>
      </c>
      <c r="BH44" s="341">
        <v>57.221139999999998</v>
      </c>
      <c r="BI44" s="341">
        <v>5.273269</v>
      </c>
      <c r="BJ44" s="341">
        <v>4.6039820000000002</v>
      </c>
      <c r="BK44" s="341">
        <v>5.4904729999999997</v>
      </c>
      <c r="BL44" s="341">
        <v>6.9935970000000003</v>
      </c>
      <c r="BM44" s="341">
        <v>23.390560000000001</v>
      </c>
      <c r="BN44" s="341">
        <v>39.435270000000003</v>
      </c>
      <c r="BO44" s="341">
        <v>173.77869999999999</v>
      </c>
      <c r="BP44" s="341">
        <v>345.18099999999998</v>
      </c>
      <c r="BQ44" s="341">
        <v>430.3836</v>
      </c>
      <c r="BR44" s="341">
        <v>393.15280000000001</v>
      </c>
      <c r="BS44" s="341">
        <v>238.8314</v>
      </c>
      <c r="BT44" s="341">
        <v>59.215600000000002</v>
      </c>
      <c r="BU44" s="341">
        <v>5.5992350000000002</v>
      </c>
      <c r="BV44" s="341">
        <v>4.7825639999999998</v>
      </c>
    </row>
    <row r="45" spans="1:74" ht="11.1" customHeight="1" x14ac:dyDescent="0.2">
      <c r="A45" s="9" t="s">
        <v>162</v>
      </c>
      <c r="B45" s="212" t="s">
        <v>562</v>
      </c>
      <c r="C45" s="257">
        <v>15.794730126999999</v>
      </c>
      <c r="D45" s="257">
        <v>16.253739452000001</v>
      </c>
      <c r="E45" s="257">
        <v>62.038953006</v>
      </c>
      <c r="F45" s="257">
        <v>116.13962727000001</v>
      </c>
      <c r="G45" s="257">
        <v>275.56247523000002</v>
      </c>
      <c r="H45" s="257">
        <v>491.13678450999998</v>
      </c>
      <c r="I45" s="257">
        <v>554.98961769000005</v>
      </c>
      <c r="J45" s="257">
        <v>585.87122793000003</v>
      </c>
      <c r="K45" s="257">
        <v>377.47233649999998</v>
      </c>
      <c r="L45" s="257">
        <v>140.24547723000001</v>
      </c>
      <c r="M45" s="257">
        <v>34.51320613</v>
      </c>
      <c r="N45" s="257">
        <v>8.9812263408999993</v>
      </c>
      <c r="O45" s="257">
        <v>13.723877177</v>
      </c>
      <c r="P45" s="257">
        <v>14.758643332</v>
      </c>
      <c r="Q45" s="257">
        <v>61.923276057000002</v>
      </c>
      <c r="R45" s="257">
        <v>121.74410798</v>
      </c>
      <c r="S45" s="257">
        <v>278.32546423999997</v>
      </c>
      <c r="T45" s="257">
        <v>489.58021581000003</v>
      </c>
      <c r="U45" s="257">
        <v>558.75054531000001</v>
      </c>
      <c r="V45" s="257">
        <v>586.26918735000004</v>
      </c>
      <c r="W45" s="257">
        <v>372.38557550000002</v>
      </c>
      <c r="X45" s="257">
        <v>145.58895408000001</v>
      </c>
      <c r="Y45" s="257">
        <v>34.388237248999999</v>
      </c>
      <c r="Z45" s="257">
        <v>11.024224648000001</v>
      </c>
      <c r="AA45" s="257">
        <v>11.175550998</v>
      </c>
      <c r="AB45" s="257">
        <v>16.252152703</v>
      </c>
      <c r="AC45" s="257">
        <v>62.100851169000002</v>
      </c>
      <c r="AD45" s="257">
        <v>113.61501816000001</v>
      </c>
      <c r="AE45" s="257">
        <v>270.99905491999999</v>
      </c>
      <c r="AF45" s="257">
        <v>491.81135265</v>
      </c>
      <c r="AG45" s="257">
        <v>563.97808940000004</v>
      </c>
      <c r="AH45" s="257">
        <v>579.82089353000003</v>
      </c>
      <c r="AI45" s="257">
        <v>383.76809403999999</v>
      </c>
      <c r="AJ45" s="257">
        <v>154.27556200000001</v>
      </c>
      <c r="AK45" s="257">
        <v>38.429170264</v>
      </c>
      <c r="AL45" s="257">
        <v>11.848579279000001</v>
      </c>
      <c r="AM45" s="257">
        <v>14.038257271000001</v>
      </c>
      <c r="AN45" s="257">
        <v>22.071975108</v>
      </c>
      <c r="AO45" s="257">
        <v>63.642559886000001</v>
      </c>
      <c r="AP45" s="257">
        <v>122.29999857</v>
      </c>
      <c r="AQ45" s="257">
        <v>269.56865031000001</v>
      </c>
      <c r="AR45" s="257">
        <v>494.85328246</v>
      </c>
      <c r="AS45" s="257">
        <v>576.37171570999999</v>
      </c>
      <c r="AT45" s="257">
        <v>573.77623428000004</v>
      </c>
      <c r="AU45" s="257">
        <v>381.77011663000002</v>
      </c>
      <c r="AV45" s="257">
        <v>152.0140562</v>
      </c>
      <c r="AW45" s="257">
        <v>40.957308517999998</v>
      </c>
      <c r="AX45" s="257">
        <v>10.84611123</v>
      </c>
      <c r="AY45" s="257">
        <v>13.503017513</v>
      </c>
      <c r="AZ45" s="257">
        <v>22.786362468</v>
      </c>
      <c r="BA45" s="257">
        <v>67.160135589999996</v>
      </c>
      <c r="BB45" s="257">
        <v>118.05275946</v>
      </c>
      <c r="BC45" s="257">
        <v>280.08906201999997</v>
      </c>
      <c r="BD45" s="257">
        <v>498.96783536999999</v>
      </c>
      <c r="BE45" s="341">
        <v>582.48230000000001</v>
      </c>
      <c r="BF45" s="341">
        <v>579.12379999999996</v>
      </c>
      <c r="BG45" s="341">
        <v>390.9631</v>
      </c>
      <c r="BH45" s="341">
        <v>155.32409999999999</v>
      </c>
      <c r="BI45" s="341">
        <v>38.726439999999997</v>
      </c>
      <c r="BJ45" s="341">
        <v>10.96787</v>
      </c>
      <c r="BK45" s="341">
        <v>13.157870000000001</v>
      </c>
      <c r="BL45" s="341">
        <v>21.894960000000001</v>
      </c>
      <c r="BM45" s="341">
        <v>64.852999999999994</v>
      </c>
      <c r="BN45" s="341">
        <v>118.3231</v>
      </c>
      <c r="BO45" s="341">
        <v>281.41860000000003</v>
      </c>
      <c r="BP45" s="341">
        <v>492.66289999999998</v>
      </c>
      <c r="BQ45" s="341">
        <v>578.92340000000002</v>
      </c>
      <c r="BR45" s="341">
        <v>578.4547</v>
      </c>
      <c r="BS45" s="341">
        <v>394.68849999999998</v>
      </c>
      <c r="BT45" s="341">
        <v>158.16900000000001</v>
      </c>
      <c r="BU45" s="341">
        <v>39.262300000000003</v>
      </c>
      <c r="BV45" s="341">
        <v>11.793850000000001</v>
      </c>
    </row>
    <row r="46" spans="1:74" ht="11.1" customHeight="1" x14ac:dyDescent="0.2">
      <c r="A46" s="9" t="s">
        <v>163</v>
      </c>
      <c r="B46" s="212" t="s">
        <v>563</v>
      </c>
      <c r="C46" s="257">
        <v>1.008716817</v>
      </c>
      <c r="D46" s="257">
        <v>2.5060061882000002</v>
      </c>
      <c r="E46" s="257">
        <v>13.72367184</v>
      </c>
      <c r="F46" s="257">
        <v>40.084234555000002</v>
      </c>
      <c r="G46" s="257">
        <v>118.72545105</v>
      </c>
      <c r="H46" s="257">
        <v>264.52516652999998</v>
      </c>
      <c r="I46" s="257">
        <v>397.14645041</v>
      </c>
      <c r="J46" s="257">
        <v>332.80616015999999</v>
      </c>
      <c r="K46" s="257">
        <v>199.13639097999999</v>
      </c>
      <c r="L46" s="257">
        <v>63.830725712000003</v>
      </c>
      <c r="M46" s="257">
        <v>11.204336444000001</v>
      </c>
      <c r="N46" s="257">
        <v>0</v>
      </c>
      <c r="O46" s="257">
        <v>1.0583971731999999</v>
      </c>
      <c r="P46" s="257">
        <v>3.3763664095000001</v>
      </c>
      <c r="Q46" s="257">
        <v>16.245736298000001</v>
      </c>
      <c r="R46" s="257">
        <v>41.016369578000003</v>
      </c>
      <c r="S46" s="257">
        <v>114.09931009</v>
      </c>
      <c r="T46" s="257">
        <v>273.86675029000003</v>
      </c>
      <c r="U46" s="257">
        <v>387.83327272000002</v>
      </c>
      <c r="V46" s="257">
        <v>338.9331775</v>
      </c>
      <c r="W46" s="257">
        <v>203.04236455</v>
      </c>
      <c r="X46" s="257">
        <v>65.531316704000005</v>
      </c>
      <c r="Y46" s="257">
        <v>10.353251695000001</v>
      </c>
      <c r="Z46" s="257">
        <v>0</v>
      </c>
      <c r="AA46" s="257">
        <v>0.91442596048000002</v>
      </c>
      <c r="AB46" s="257">
        <v>3.9879478284999998</v>
      </c>
      <c r="AC46" s="257">
        <v>18.225069734000002</v>
      </c>
      <c r="AD46" s="257">
        <v>41.364394504000003</v>
      </c>
      <c r="AE46" s="257">
        <v>107.67455861000001</v>
      </c>
      <c r="AF46" s="257">
        <v>275.13022704000002</v>
      </c>
      <c r="AG46" s="257">
        <v>385.85345672</v>
      </c>
      <c r="AH46" s="257">
        <v>338.96165572000001</v>
      </c>
      <c r="AI46" s="257">
        <v>205.57763975</v>
      </c>
      <c r="AJ46" s="257">
        <v>70.384303908000007</v>
      </c>
      <c r="AK46" s="257">
        <v>10.50691462</v>
      </c>
      <c r="AL46" s="257">
        <v>0</v>
      </c>
      <c r="AM46" s="257">
        <v>0.91442596048000002</v>
      </c>
      <c r="AN46" s="257">
        <v>4.2043051697999996</v>
      </c>
      <c r="AO46" s="257">
        <v>19.055954962000001</v>
      </c>
      <c r="AP46" s="257">
        <v>41.992707258999999</v>
      </c>
      <c r="AQ46" s="257">
        <v>105.18728254</v>
      </c>
      <c r="AR46" s="257">
        <v>278.94474830000001</v>
      </c>
      <c r="AS46" s="257">
        <v>384.45810768000001</v>
      </c>
      <c r="AT46" s="257">
        <v>334.72131210999999</v>
      </c>
      <c r="AU46" s="257">
        <v>203.39171166</v>
      </c>
      <c r="AV46" s="257">
        <v>72.848783960000006</v>
      </c>
      <c r="AW46" s="257">
        <v>11.364059535000001</v>
      </c>
      <c r="AX46" s="257">
        <v>0.11673343487</v>
      </c>
      <c r="AY46" s="257">
        <v>1.3387072010000001</v>
      </c>
      <c r="AZ46" s="257">
        <v>4.2922200664999997</v>
      </c>
      <c r="BA46" s="257">
        <v>19.193190558000001</v>
      </c>
      <c r="BB46" s="257">
        <v>45.173961878999997</v>
      </c>
      <c r="BC46" s="257">
        <v>110.73387502</v>
      </c>
      <c r="BD46" s="257">
        <v>282.30626328</v>
      </c>
      <c r="BE46" s="341">
        <v>388.2423</v>
      </c>
      <c r="BF46" s="341">
        <v>336.5514</v>
      </c>
      <c r="BG46" s="341">
        <v>207.78489999999999</v>
      </c>
      <c r="BH46" s="341">
        <v>70.291669999999996</v>
      </c>
      <c r="BI46" s="341">
        <v>10.541880000000001</v>
      </c>
      <c r="BJ46" s="341">
        <v>0.1167334</v>
      </c>
      <c r="BK46" s="341">
        <v>1.168666</v>
      </c>
      <c r="BL46" s="341">
        <v>4.0307839999999997</v>
      </c>
      <c r="BM46" s="341">
        <v>18.714739999999999</v>
      </c>
      <c r="BN46" s="341">
        <v>47.042639999999999</v>
      </c>
      <c r="BO46" s="341">
        <v>99.598309999999998</v>
      </c>
      <c r="BP46" s="341">
        <v>285.17200000000003</v>
      </c>
      <c r="BQ46" s="341">
        <v>387.38229999999999</v>
      </c>
      <c r="BR46" s="341">
        <v>338.34109999999998</v>
      </c>
      <c r="BS46" s="341">
        <v>206.1489</v>
      </c>
      <c r="BT46" s="341">
        <v>72.535669999999996</v>
      </c>
      <c r="BU46" s="341">
        <v>10.02107</v>
      </c>
      <c r="BV46" s="341">
        <v>0.1460439</v>
      </c>
    </row>
    <row r="47" spans="1:74" ht="11.1" customHeight="1" x14ac:dyDescent="0.2">
      <c r="A47" s="9" t="s">
        <v>164</v>
      </c>
      <c r="B47" s="212" t="s">
        <v>564</v>
      </c>
      <c r="C47" s="257">
        <v>8.5942942992999996</v>
      </c>
      <c r="D47" s="257">
        <v>6.8133930409000003</v>
      </c>
      <c r="E47" s="257">
        <v>10.536030093999999</v>
      </c>
      <c r="F47" s="257">
        <v>16.884771556</v>
      </c>
      <c r="G47" s="257">
        <v>48.180267409999999</v>
      </c>
      <c r="H47" s="257">
        <v>105.03171152</v>
      </c>
      <c r="I47" s="257">
        <v>236.8966499</v>
      </c>
      <c r="J47" s="257">
        <v>219.12022463</v>
      </c>
      <c r="K47" s="257">
        <v>145.04602715999999</v>
      </c>
      <c r="L47" s="257">
        <v>42.128797282000001</v>
      </c>
      <c r="M47" s="257">
        <v>14.606851070999999</v>
      </c>
      <c r="N47" s="257">
        <v>8.2541008675</v>
      </c>
      <c r="O47" s="257">
        <v>8.9439340433000005</v>
      </c>
      <c r="P47" s="257">
        <v>7.4338788849000004</v>
      </c>
      <c r="Q47" s="257">
        <v>12.395893702</v>
      </c>
      <c r="R47" s="257">
        <v>17.653306652000001</v>
      </c>
      <c r="S47" s="257">
        <v>46.292923561999999</v>
      </c>
      <c r="T47" s="257">
        <v>115.83687093</v>
      </c>
      <c r="U47" s="257">
        <v>232.55916612999999</v>
      </c>
      <c r="V47" s="257">
        <v>222.21202396000001</v>
      </c>
      <c r="W47" s="257">
        <v>156.14454609000001</v>
      </c>
      <c r="X47" s="257">
        <v>48.833699404000001</v>
      </c>
      <c r="Y47" s="257">
        <v>14.259232448000001</v>
      </c>
      <c r="Z47" s="257">
        <v>8.5610945938</v>
      </c>
      <c r="AA47" s="257">
        <v>8.9141302546999999</v>
      </c>
      <c r="AB47" s="257">
        <v>8.3862421807</v>
      </c>
      <c r="AC47" s="257">
        <v>12.913700241000001</v>
      </c>
      <c r="AD47" s="257">
        <v>19.407274492999999</v>
      </c>
      <c r="AE47" s="257">
        <v>44.741464213</v>
      </c>
      <c r="AF47" s="257">
        <v>116.28164154</v>
      </c>
      <c r="AG47" s="257">
        <v>224.37201347999999</v>
      </c>
      <c r="AH47" s="257">
        <v>227.10040172000001</v>
      </c>
      <c r="AI47" s="257">
        <v>156.09329811000001</v>
      </c>
      <c r="AJ47" s="257">
        <v>50.947571324999998</v>
      </c>
      <c r="AK47" s="257">
        <v>14.326906963000001</v>
      </c>
      <c r="AL47" s="257">
        <v>8.4653480293999994</v>
      </c>
      <c r="AM47" s="257">
        <v>8.8028058430999998</v>
      </c>
      <c r="AN47" s="257">
        <v>8.4246030985000004</v>
      </c>
      <c r="AO47" s="257">
        <v>13.055536997000001</v>
      </c>
      <c r="AP47" s="257">
        <v>20.018531281000001</v>
      </c>
      <c r="AQ47" s="257">
        <v>44.524661622000004</v>
      </c>
      <c r="AR47" s="257">
        <v>120.55451831000001</v>
      </c>
      <c r="AS47" s="257">
        <v>228.96525252000001</v>
      </c>
      <c r="AT47" s="257">
        <v>231.56245673999999</v>
      </c>
      <c r="AU47" s="257">
        <v>160.59947529999999</v>
      </c>
      <c r="AV47" s="257">
        <v>54.473173238000001</v>
      </c>
      <c r="AW47" s="257">
        <v>14.916489842000001</v>
      </c>
      <c r="AX47" s="257">
        <v>8.5696514929000003</v>
      </c>
      <c r="AY47" s="257">
        <v>9.6406557944000006</v>
      </c>
      <c r="AZ47" s="257">
        <v>8.4711610981999996</v>
      </c>
      <c r="BA47" s="257">
        <v>12.698304627000001</v>
      </c>
      <c r="BB47" s="257">
        <v>20.70048195</v>
      </c>
      <c r="BC47" s="257">
        <v>45.047184919000003</v>
      </c>
      <c r="BD47" s="257">
        <v>119.32703527</v>
      </c>
      <c r="BE47" s="341">
        <v>238.50069999999999</v>
      </c>
      <c r="BF47" s="341">
        <v>233.51179999999999</v>
      </c>
      <c r="BG47" s="341">
        <v>159.0564</v>
      </c>
      <c r="BH47" s="341">
        <v>53.084560000000003</v>
      </c>
      <c r="BI47" s="341">
        <v>14.717650000000001</v>
      </c>
      <c r="BJ47" s="341">
        <v>8.6739080000000008</v>
      </c>
      <c r="BK47" s="341">
        <v>9.4744530000000005</v>
      </c>
      <c r="BL47" s="341">
        <v>8.4304780000000008</v>
      </c>
      <c r="BM47" s="341">
        <v>12.707179999999999</v>
      </c>
      <c r="BN47" s="341">
        <v>21.9696</v>
      </c>
      <c r="BO47" s="341">
        <v>39.759839999999997</v>
      </c>
      <c r="BP47" s="341">
        <v>122.62949999999999</v>
      </c>
      <c r="BQ47" s="341">
        <v>235.63839999999999</v>
      </c>
      <c r="BR47" s="341">
        <v>234.589</v>
      </c>
      <c r="BS47" s="341">
        <v>153.62860000000001</v>
      </c>
      <c r="BT47" s="341">
        <v>54.140779999999999</v>
      </c>
      <c r="BU47" s="341">
        <v>14.45809</v>
      </c>
      <c r="BV47" s="341">
        <v>8.7209509999999995</v>
      </c>
    </row>
    <row r="48" spans="1:74" ht="11.1" customHeight="1" x14ac:dyDescent="0.2">
      <c r="A48" s="9" t="s">
        <v>165</v>
      </c>
      <c r="B48" s="213" t="s">
        <v>592</v>
      </c>
      <c r="C48" s="255">
        <v>9.7685780979000008</v>
      </c>
      <c r="D48" s="255">
        <v>9.2011531134000002</v>
      </c>
      <c r="E48" s="255">
        <v>21.507715144999999</v>
      </c>
      <c r="F48" s="255">
        <v>37.905003850999996</v>
      </c>
      <c r="G48" s="255">
        <v>112.46045488</v>
      </c>
      <c r="H48" s="255">
        <v>245.49812829999999</v>
      </c>
      <c r="I48" s="255">
        <v>349.02359697000003</v>
      </c>
      <c r="J48" s="255">
        <v>323.09804286999997</v>
      </c>
      <c r="K48" s="255">
        <v>177.41377001999999</v>
      </c>
      <c r="L48" s="255">
        <v>57.273782904999997</v>
      </c>
      <c r="M48" s="255">
        <v>16.239985956000002</v>
      </c>
      <c r="N48" s="255">
        <v>9.9670224211999994</v>
      </c>
      <c r="O48" s="255">
        <v>9.5511785214000007</v>
      </c>
      <c r="P48" s="255">
        <v>9.0102286009999997</v>
      </c>
      <c r="Q48" s="255">
        <v>23.067109998999999</v>
      </c>
      <c r="R48" s="255">
        <v>40.699317909000001</v>
      </c>
      <c r="S48" s="255">
        <v>116.75285565</v>
      </c>
      <c r="T48" s="255">
        <v>246.59320575999999</v>
      </c>
      <c r="U48" s="255">
        <v>346.18015028999997</v>
      </c>
      <c r="V48" s="255">
        <v>320.15384906000003</v>
      </c>
      <c r="W48" s="255">
        <v>178.81010388000001</v>
      </c>
      <c r="X48" s="255">
        <v>59.371880996999998</v>
      </c>
      <c r="Y48" s="255">
        <v>17.081318917000001</v>
      </c>
      <c r="Z48" s="255">
        <v>12.026640859</v>
      </c>
      <c r="AA48" s="255">
        <v>8.8464592975999992</v>
      </c>
      <c r="AB48" s="255">
        <v>9.5018552067000002</v>
      </c>
      <c r="AC48" s="255">
        <v>24.466082455999999</v>
      </c>
      <c r="AD48" s="255">
        <v>39.429948287999999</v>
      </c>
      <c r="AE48" s="255">
        <v>115.64056943</v>
      </c>
      <c r="AF48" s="255">
        <v>250.37193754</v>
      </c>
      <c r="AG48" s="255">
        <v>346.41591088000001</v>
      </c>
      <c r="AH48" s="255">
        <v>323.40059659999997</v>
      </c>
      <c r="AI48" s="255">
        <v>187.29539607000001</v>
      </c>
      <c r="AJ48" s="255">
        <v>63.328296301999998</v>
      </c>
      <c r="AK48" s="255">
        <v>18.105769438999999</v>
      </c>
      <c r="AL48" s="255">
        <v>12.356160934</v>
      </c>
      <c r="AM48" s="255">
        <v>9.3586236180999993</v>
      </c>
      <c r="AN48" s="255">
        <v>11.022088469</v>
      </c>
      <c r="AO48" s="255">
        <v>24.496781418000001</v>
      </c>
      <c r="AP48" s="255">
        <v>42.551778235</v>
      </c>
      <c r="AQ48" s="255">
        <v>114.42141845</v>
      </c>
      <c r="AR48" s="255">
        <v>251.34716521999999</v>
      </c>
      <c r="AS48" s="255">
        <v>352.02669938999998</v>
      </c>
      <c r="AT48" s="255">
        <v>316.44704958</v>
      </c>
      <c r="AU48" s="255">
        <v>187.06366550000001</v>
      </c>
      <c r="AV48" s="255">
        <v>63.019338183000002</v>
      </c>
      <c r="AW48" s="255">
        <v>19.041199063000001</v>
      </c>
      <c r="AX48" s="255">
        <v>11.991885809999999</v>
      </c>
      <c r="AY48" s="255">
        <v>9.2957045777000005</v>
      </c>
      <c r="AZ48" s="255">
        <v>12.016049738</v>
      </c>
      <c r="BA48" s="255">
        <v>24.65739975</v>
      </c>
      <c r="BB48" s="255">
        <v>42.570925369999998</v>
      </c>
      <c r="BC48" s="255">
        <v>122.54372769</v>
      </c>
      <c r="BD48" s="255">
        <v>252.18916049000001</v>
      </c>
      <c r="BE48" s="342">
        <v>356.54469999999998</v>
      </c>
      <c r="BF48" s="342">
        <v>323.45389999999998</v>
      </c>
      <c r="BG48" s="342">
        <v>193.11969999999999</v>
      </c>
      <c r="BH48" s="342">
        <v>65.055490000000006</v>
      </c>
      <c r="BI48" s="342">
        <v>19.492599999999999</v>
      </c>
      <c r="BJ48" s="342">
        <v>12.092829999999999</v>
      </c>
      <c r="BK48" s="342">
        <v>9.3918750000000006</v>
      </c>
      <c r="BL48" s="342">
        <v>12.97734</v>
      </c>
      <c r="BM48" s="342">
        <v>24.513670000000001</v>
      </c>
      <c r="BN48" s="342">
        <v>43.756520000000002</v>
      </c>
      <c r="BO48" s="342">
        <v>123.6056</v>
      </c>
      <c r="BP48" s="342">
        <v>253.25229999999999</v>
      </c>
      <c r="BQ48" s="342">
        <v>361.96600000000001</v>
      </c>
      <c r="BR48" s="342">
        <v>324.81079999999997</v>
      </c>
      <c r="BS48" s="342">
        <v>193.459</v>
      </c>
      <c r="BT48" s="342">
        <v>66.250659999999996</v>
      </c>
      <c r="BU48" s="342">
        <v>19.6188</v>
      </c>
      <c r="BV48" s="342">
        <v>12.21467</v>
      </c>
    </row>
    <row r="49" spans="1:74" s="197" customFormat="1" ht="11.1" customHeight="1" x14ac:dyDescent="0.2">
      <c r="A49" s="148"/>
      <c r="B49" s="195"/>
      <c r="C49" s="196"/>
      <c r="D49" s="196"/>
      <c r="E49" s="196"/>
      <c r="F49" s="196"/>
      <c r="G49" s="196"/>
      <c r="H49" s="196"/>
      <c r="I49" s="196"/>
      <c r="J49" s="196"/>
      <c r="K49" s="196"/>
      <c r="L49" s="196"/>
      <c r="M49" s="196"/>
      <c r="N49" s="196"/>
      <c r="O49" s="196"/>
      <c r="P49" s="196"/>
      <c r="Q49" s="196"/>
      <c r="R49" s="196"/>
      <c r="S49" s="196"/>
      <c r="T49" s="196"/>
      <c r="U49" s="196"/>
      <c r="V49" s="196"/>
      <c r="W49" s="196"/>
      <c r="X49" s="196"/>
      <c r="Y49" s="196"/>
      <c r="Z49" s="196"/>
      <c r="AA49" s="196"/>
      <c r="AB49" s="196"/>
      <c r="AC49" s="196"/>
      <c r="AD49" s="196"/>
      <c r="AE49" s="196"/>
      <c r="AF49" s="196"/>
      <c r="AG49" s="196"/>
      <c r="AH49" s="196"/>
      <c r="AI49" s="196"/>
      <c r="AJ49" s="196"/>
      <c r="AK49" s="196"/>
      <c r="AL49" s="196"/>
      <c r="AM49" s="196"/>
      <c r="AN49" s="196"/>
      <c r="AO49" s="196"/>
      <c r="AP49" s="196"/>
      <c r="AQ49" s="196"/>
      <c r="AR49" s="196"/>
      <c r="AS49" s="196"/>
      <c r="AT49" s="196"/>
      <c r="AU49" s="196"/>
      <c r="AV49" s="196"/>
      <c r="AW49" s="196"/>
      <c r="AX49" s="196"/>
      <c r="AY49" s="343"/>
      <c r="AZ49" s="343"/>
      <c r="BA49" s="343"/>
      <c r="BB49" s="343"/>
      <c r="BC49" s="343"/>
      <c r="BD49" s="725"/>
      <c r="BE49" s="725"/>
      <c r="BF49" s="725"/>
      <c r="BG49" s="343"/>
      <c r="BH49" s="343"/>
      <c r="BI49" s="343"/>
      <c r="BJ49" s="343"/>
      <c r="BK49" s="343"/>
      <c r="BL49" s="343"/>
      <c r="BM49" s="343"/>
      <c r="BN49" s="343"/>
      <c r="BO49" s="343"/>
      <c r="BP49" s="343"/>
      <c r="BQ49" s="343"/>
      <c r="BR49" s="343"/>
      <c r="BS49" s="343"/>
      <c r="BT49" s="343"/>
      <c r="BU49" s="343"/>
      <c r="BV49" s="343"/>
    </row>
    <row r="50" spans="1:74" s="197" customFormat="1" ht="12" customHeight="1" x14ac:dyDescent="0.2">
      <c r="A50" s="148"/>
      <c r="B50" s="819" t="s">
        <v>1003</v>
      </c>
      <c r="C50" s="798"/>
      <c r="D50" s="798"/>
      <c r="E50" s="798"/>
      <c r="F50" s="798"/>
      <c r="G50" s="798"/>
      <c r="H50" s="798"/>
      <c r="I50" s="798"/>
      <c r="J50" s="798"/>
      <c r="K50" s="798"/>
      <c r="L50" s="798"/>
      <c r="M50" s="798"/>
      <c r="N50" s="798"/>
      <c r="O50" s="798"/>
      <c r="P50" s="798"/>
      <c r="Q50" s="798"/>
      <c r="AY50" s="504"/>
      <c r="AZ50" s="504"/>
      <c r="BA50" s="504"/>
      <c r="BB50" s="504"/>
      <c r="BC50" s="774"/>
      <c r="BD50" s="774"/>
      <c r="BE50" s="774"/>
      <c r="BF50" s="774"/>
      <c r="BG50" s="504"/>
      <c r="BH50" s="504"/>
      <c r="BI50" s="504"/>
      <c r="BJ50" s="504"/>
    </row>
    <row r="51" spans="1:74" s="471" customFormat="1" ht="12" customHeight="1" x14ac:dyDescent="0.2">
      <c r="A51" s="468"/>
      <c r="B51" s="787" t="s">
        <v>174</v>
      </c>
      <c r="C51" s="787"/>
      <c r="D51" s="787"/>
      <c r="E51" s="787"/>
      <c r="F51" s="787"/>
      <c r="G51" s="787"/>
      <c r="H51" s="787"/>
      <c r="I51" s="787"/>
      <c r="J51" s="787"/>
      <c r="K51" s="787"/>
      <c r="L51" s="787"/>
      <c r="M51" s="787"/>
      <c r="N51" s="787"/>
      <c r="O51" s="787"/>
      <c r="P51" s="787"/>
      <c r="Q51" s="787"/>
      <c r="AY51" s="505"/>
      <c r="AZ51" s="505"/>
      <c r="BA51" s="505"/>
      <c r="BB51" s="505"/>
      <c r="BC51" s="726"/>
      <c r="BD51" s="726"/>
      <c r="BE51" s="726"/>
      <c r="BF51" s="726"/>
      <c r="BG51" s="505"/>
      <c r="BH51" s="505"/>
      <c r="BI51" s="505"/>
      <c r="BJ51" s="505"/>
    </row>
    <row r="52" spans="1:74" s="471" customFormat="1" ht="12" customHeight="1" x14ac:dyDescent="0.2">
      <c r="A52" s="472"/>
      <c r="B52" s="814" t="s">
        <v>175</v>
      </c>
      <c r="C52" s="788"/>
      <c r="D52" s="788"/>
      <c r="E52" s="788"/>
      <c r="F52" s="788"/>
      <c r="G52" s="788"/>
      <c r="H52" s="788"/>
      <c r="I52" s="788"/>
      <c r="J52" s="788"/>
      <c r="K52" s="788"/>
      <c r="L52" s="788"/>
      <c r="M52" s="788"/>
      <c r="N52" s="788"/>
      <c r="O52" s="788"/>
      <c r="P52" s="788"/>
      <c r="Q52" s="784"/>
      <c r="AY52" s="505"/>
      <c r="AZ52" s="505"/>
      <c r="BA52" s="505"/>
      <c r="BB52" s="505"/>
      <c r="BC52" s="505"/>
      <c r="BD52" s="726"/>
      <c r="BE52" s="726"/>
      <c r="BF52" s="726"/>
      <c r="BG52" s="505"/>
      <c r="BH52" s="505"/>
      <c r="BI52" s="505"/>
      <c r="BJ52" s="505"/>
    </row>
    <row r="53" spans="1:74" s="471" customFormat="1" ht="12" customHeight="1" x14ac:dyDescent="0.2">
      <c r="A53" s="472"/>
      <c r="B53" s="814" t="s">
        <v>170</v>
      </c>
      <c r="C53" s="788"/>
      <c r="D53" s="788"/>
      <c r="E53" s="788"/>
      <c r="F53" s="788"/>
      <c r="G53" s="788"/>
      <c r="H53" s="788"/>
      <c r="I53" s="788"/>
      <c r="J53" s="788"/>
      <c r="K53" s="788"/>
      <c r="L53" s="788"/>
      <c r="M53" s="788"/>
      <c r="N53" s="788"/>
      <c r="O53" s="788"/>
      <c r="P53" s="788"/>
      <c r="Q53" s="784"/>
      <c r="AY53" s="505"/>
      <c r="AZ53" s="505"/>
      <c r="BA53" s="505"/>
      <c r="BB53" s="505"/>
      <c r="BC53" s="505"/>
      <c r="BD53" s="726"/>
      <c r="BE53" s="726"/>
      <c r="BF53" s="726"/>
      <c r="BG53" s="505"/>
      <c r="BH53" s="505"/>
      <c r="BI53" s="505"/>
      <c r="BJ53" s="505"/>
    </row>
    <row r="54" spans="1:74" s="471" customFormat="1" ht="12" customHeight="1" x14ac:dyDescent="0.2">
      <c r="A54" s="472"/>
      <c r="B54" s="814" t="s">
        <v>470</v>
      </c>
      <c r="C54" s="788"/>
      <c r="D54" s="788"/>
      <c r="E54" s="788"/>
      <c r="F54" s="788"/>
      <c r="G54" s="788"/>
      <c r="H54" s="788"/>
      <c r="I54" s="788"/>
      <c r="J54" s="788"/>
      <c r="K54" s="788"/>
      <c r="L54" s="788"/>
      <c r="M54" s="788"/>
      <c r="N54" s="788"/>
      <c r="O54" s="788"/>
      <c r="P54" s="788"/>
      <c r="Q54" s="784"/>
      <c r="AY54" s="505"/>
      <c r="AZ54" s="505"/>
      <c r="BA54" s="505"/>
      <c r="BB54" s="505"/>
      <c r="BC54" s="505"/>
      <c r="BD54" s="726"/>
      <c r="BE54" s="726"/>
      <c r="BF54" s="726"/>
      <c r="BG54" s="505"/>
      <c r="BH54" s="505"/>
      <c r="BI54" s="505"/>
      <c r="BJ54" s="505"/>
    </row>
    <row r="55" spans="1:74" s="473" customFormat="1" ht="12" customHeight="1" x14ac:dyDescent="0.2">
      <c r="A55" s="472"/>
      <c r="B55" s="814" t="s">
        <v>171</v>
      </c>
      <c r="C55" s="788"/>
      <c r="D55" s="788"/>
      <c r="E55" s="788"/>
      <c r="F55" s="788"/>
      <c r="G55" s="788"/>
      <c r="H55" s="788"/>
      <c r="I55" s="788"/>
      <c r="J55" s="788"/>
      <c r="K55" s="788"/>
      <c r="L55" s="788"/>
      <c r="M55" s="788"/>
      <c r="N55" s="788"/>
      <c r="O55" s="788"/>
      <c r="P55" s="788"/>
      <c r="Q55" s="784"/>
      <c r="AY55" s="506"/>
      <c r="AZ55" s="506"/>
      <c r="BA55" s="506"/>
      <c r="BB55" s="506"/>
      <c r="BC55" s="506"/>
      <c r="BD55" s="727"/>
      <c r="BE55" s="727"/>
      <c r="BF55" s="727"/>
      <c r="BG55" s="506"/>
      <c r="BH55" s="506"/>
      <c r="BI55" s="506"/>
      <c r="BJ55" s="506"/>
    </row>
    <row r="56" spans="1:74" s="473" customFormat="1" ht="12" customHeight="1" x14ac:dyDescent="0.2">
      <c r="A56" s="472"/>
      <c r="B56" s="787" t="s">
        <v>172</v>
      </c>
      <c r="C56" s="788"/>
      <c r="D56" s="788"/>
      <c r="E56" s="788"/>
      <c r="F56" s="788"/>
      <c r="G56" s="788"/>
      <c r="H56" s="788"/>
      <c r="I56" s="788"/>
      <c r="J56" s="788"/>
      <c r="K56" s="788"/>
      <c r="L56" s="788"/>
      <c r="M56" s="788"/>
      <c r="N56" s="788"/>
      <c r="O56" s="788"/>
      <c r="P56" s="788"/>
      <c r="Q56" s="784"/>
      <c r="AY56" s="506"/>
      <c r="AZ56" s="506"/>
      <c r="BA56" s="506"/>
      <c r="BB56" s="506"/>
      <c r="BC56" s="506"/>
      <c r="BD56" s="727"/>
      <c r="BE56" s="727"/>
      <c r="BF56" s="727"/>
      <c r="BG56" s="506"/>
      <c r="BH56" s="506"/>
      <c r="BI56" s="506"/>
      <c r="BJ56" s="506"/>
    </row>
    <row r="57" spans="1:74" s="473" customFormat="1" ht="12" customHeight="1" x14ac:dyDescent="0.2">
      <c r="A57" s="435"/>
      <c r="B57" s="804" t="s">
        <v>173</v>
      </c>
      <c r="C57" s="784"/>
      <c r="D57" s="784"/>
      <c r="E57" s="784"/>
      <c r="F57" s="784"/>
      <c r="G57" s="784"/>
      <c r="H57" s="784"/>
      <c r="I57" s="784"/>
      <c r="J57" s="784"/>
      <c r="K57" s="784"/>
      <c r="L57" s="784"/>
      <c r="M57" s="784"/>
      <c r="N57" s="784"/>
      <c r="O57" s="784"/>
      <c r="P57" s="784"/>
      <c r="Q57" s="784"/>
      <c r="AY57" s="506"/>
      <c r="AZ57" s="506"/>
      <c r="BA57" s="506"/>
      <c r="BB57" s="506"/>
      <c r="BC57" s="506"/>
      <c r="BD57" s="727"/>
      <c r="BE57" s="727"/>
      <c r="BF57" s="727"/>
      <c r="BG57" s="506"/>
      <c r="BH57" s="506"/>
      <c r="BI57" s="506"/>
      <c r="BJ57" s="506"/>
    </row>
    <row r="58" spans="1:74" x14ac:dyDescent="0.15">
      <c r="BK58" s="344"/>
      <c r="BL58" s="344"/>
      <c r="BM58" s="344"/>
      <c r="BN58" s="344"/>
      <c r="BO58" s="344"/>
      <c r="BP58" s="344"/>
      <c r="BQ58" s="344"/>
      <c r="BR58" s="344"/>
      <c r="BS58" s="344"/>
      <c r="BT58" s="344"/>
      <c r="BU58" s="344"/>
      <c r="BV58" s="344"/>
    </row>
    <row r="59" spans="1:74" x14ac:dyDescent="0.15">
      <c r="BK59" s="344"/>
      <c r="BL59" s="344"/>
      <c r="BM59" s="344"/>
      <c r="BN59" s="344"/>
      <c r="BO59" s="344"/>
      <c r="BP59" s="344"/>
      <c r="BQ59" s="344"/>
      <c r="BR59" s="344"/>
      <c r="BS59" s="344"/>
      <c r="BT59" s="344"/>
      <c r="BU59" s="344"/>
      <c r="BV59" s="344"/>
    </row>
    <row r="60" spans="1:74" x14ac:dyDescent="0.15">
      <c r="BK60" s="344"/>
      <c r="BL60" s="344"/>
      <c r="BM60" s="344"/>
      <c r="BN60" s="344"/>
      <c r="BO60" s="344"/>
      <c r="BP60" s="344"/>
      <c r="BQ60" s="344"/>
      <c r="BR60" s="344"/>
      <c r="BS60" s="344"/>
      <c r="BT60" s="344"/>
      <c r="BU60" s="344"/>
      <c r="BV60" s="344"/>
    </row>
    <row r="61" spans="1:74" x14ac:dyDescent="0.15">
      <c r="BK61" s="344"/>
      <c r="BL61" s="344"/>
      <c r="BM61" s="344"/>
      <c r="BN61" s="344"/>
      <c r="BO61" s="344"/>
      <c r="BP61" s="344"/>
      <c r="BQ61" s="344"/>
      <c r="BR61" s="344"/>
      <c r="BS61" s="344"/>
      <c r="BT61" s="344"/>
      <c r="BU61" s="344"/>
      <c r="BV61" s="344"/>
    </row>
    <row r="62" spans="1:74" x14ac:dyDescent="0.15">
      <c r="BK62" s="344"/>
      <c r="BL62" s="344"/>
      <c r="BM62" s="344"/>
      <c r="BN62" s="344"/>
      <c r="BO62" s="344"/>
      <c r="BP62" s="344"/>
      <c r="BQ62" s="344"/>
      <c r="BR62" s="344"/>
      <c r="BS62" s="344"/>
      <c r="BT62" s="344"/>
      <c r="BU62" s="344"/>
      <c r="BV62" s="344"/>
    </row>
    <row r="63" spans="1:74" x14ac:dyDescent="0.15">
      <c r="BK63" s="344"/>
      <c r="BL63" s="344"/>
      <c r="BM63" s="344"/>
      <c r="BN63" s="344"/>
      <c r="BO63" s="344"/>
      <c r="BP63" s="344"/>
      <c r="BQ63" s="344"/>
      <c r="BR63" s="344"/>
      <c r="BS63" s="344"/>
      <c r="BT63" s="344"/>
      <c r="BU63" s="344"/>
      <c r="BV63" s="344"/>
    </row>
    <row r="64" spans="1:74" x14ac:dyDescent="0.15">
      <c r="BK64" s="344"/>
      <c r="BL64" s="344"/>
      <c r="BM64" s="344"/>
      <c r="BN64" s="344"/>
      <c r="BO64" s="344"/>
      <c r="BP64" s="344"/>
      <c r="BQ64" s="344"/>
      <c r="BR64" s="344"/>
      <c r="BS64" s="344"/>
      <c r="BT64" s="344"/>
      <c r="BU64" s="344"/>
      <c r="BV64" s="344"/>
    </row>
    <row r="65" spans="63:74" x14ac:dyDescent="0.15">
      <c r="BK65" s="344"/>
      <c r="BL65" s="344"/>
      <c r="BM65" s="344"/>
      <c r="BN65" s="344"/>
      <c r="BO65" s="344"/>
      <c r="BP65" s="344"/>
      <c r="BQ65" s="344"/>
      <c r="BR65" s="344"/>
      <c r="BS65" s="344"/>
      <c r="BT65" s="344"/>
      <c r="BU65" s="344"/>
      <c r="BV65" s="344"/>
    </row>
    <row r="66" spans="63:74" x14ac:dyDescent="0.15">
      <c r="BK66" s="344"/>
      <c r="BL66" s="344"/>
      <c r="BM66" s="344"/>
      <c r="BN66" s="344"/>
      <c r="BO66" s="344"/>
      <c r="BP66" s="344"/>
      <c r="BQ66" s="344"/>
      <c r="BR66" s="344"/>
      <c r="BS66" s="344"/>
      <c r="BT66" s="344"/>
      <c r="BU66" s="344"/>
      <c r="BV66" s="344"/>
    </row>
    <row r="67" spans="63:74" x14ac:dyDescent="0.15">
      <c r="BK67" s="344"/>
      <c r="BL67" s="344"/>
      <c r="BM67" s="344"/>
      <c r="BN67" s="344"/>
      <c r="BO67" s="344"/>
      <c r="BP67" s="344"/>
      <c r="BQ67" s="344"/>
      <c r="BR67" s="344"/>
      <c r="BS67" s="344"/>
      <c r="BT67" s="344"/>
      <c r="BU67" s="344"/>
      <c r="BV67" s="344"/>
    </row>
    <row r="68" spans="63:74" x14ac:dyDescent="0.15">
      <c r="BK68" s="344"/>
      <c r="BL68" s="344"/>
      <c r="BM68" s="344"/>
      <c r="BN68" s="344"/>
      <c r="BO68" s="344"/>
      <c r="BP68" s="344"/>
      <c r="BQ68" s="344"/>
      <c r="BR68" s="344"/>
      <c r="BS68" s="344"/>
      <c r="BT68" s="344"/>
      <c r="BU68" s="344"/>
      <c r="BV68" s="344"/>
    </row>
    <row r="69" spans="63:74" x14ac:dyDescent="0.15">
      <c r="BK69" s="344"/>
      <c r="BL69" s="344"/>
      <c r="BM69" s="344"/>
      <c r="BN69" s="344"/>
      <c r="BO69" s="344"/>
      <c r="BP69" s="344"/>
      <c r="BQ69" s="344"/>
      <c r="BR69" s="344"/>
      <c r="BS69" s="344"/>
      <c r="BT69" s="344"/>
      <c r="BU69" s="344"/>
      <c r="BV69" s="344"/>
    </row>
    <row r="70" spans="63:74" x14ac:dyDescent="0.15">
      <c r="BK70" s="344"/>
      <c r="BL70" s="344"/>
      <c r="BM70" s="344"/>
      <c r="BN70" s="344"/>
      <c r="BO70" s="344"/>
      <c r="BP70" s="344"/>
      <c r="BQ70" s="344"/>
      <c r="BR70" s="344"/>
      <c r="BS70" s="344"/>
      <c r="BT70" s="344"/>
      <c r="BU70" s="344"/>
      <c r="BV70" s="344"/>
    </row>
    <row r="71" spans="63:74" x14ac:dyDescent="0.15">
      <c r="BK71" s="344"/>
      <c r="BL71" s="344"/>
      <c r="BM71" s="344"/>
      <c r="BN71" s="344"/>
      <c r="BO71" s="344"/>
      <c r="BP71" s="344"/>
      <c r="BQ71" s="344"/>
      <c r="BR71" s="344"/>
      <c r="BS71" s="344"/>
      <c r="BT71" s="344"/>
      <c r="BU71" s="344"/>
      <c r="BV71" s="344"/>
    </row>
    <row r="72" spans="63:74" x14ac:dyDescent="0.15">
      <c r="BK72" s="344"/>
      <c r="BL72" s="344"/>
      <c r="BM72" s="344"/>
      <c r="BN72" s="344"/>
      <c r="BO72" s="344"/>
      <c r="BP72" s="344"/>
      <c r="BQ72" s="344"/>
      <c r="BR72" s="344"/>
      <c r="BS72" s="344"/>
      <c r="BT72" s="344"/>
      <c r="BU72" s="344"/>
      <c r="BV72" s="344"/>
    </row>
    <row r="73" spans="63:74" x14ac:dyDescent="0.15">
      <c r="BK73" s="344"/>
      <c r="BL73" s="344"/>
      <c r="BM73" s="344"/>
      <c r="BN73" s="344"/>
      <c r="BO73" s="344"/>
      <c r="BP73" s="344"/>
      <c r="BQ73" s="344"/>
      <c r="BR73" s="344"/>
      <c r="BS73" s="344"/>
      <c r="BT73" s="344"/>
      <c r="BU73" s="344"/>
      <c r="BV73" s="344"/>
    </row>
    <row r="74" spans="63:74" x14ac:dyDescent="0.15">
      <c r="BK74" s="344"/>
      <c r="BL74" s="344"/>
      <c r="BM74" s="344"/>
      <c r="BN74" s="344"/>
      <c r="BO74" s="344"/>
      <c r="BP74" s="344"/>
      <c r="BQ74" s="344"/>
      <c r="BR74" s="344"/>
      <c r="BS74" s="344"/>
      <c r="BT74" s="344"/>
      <c r="BU74" s="344"/>
      <c r="BV74" s="344"/>
    </row>
    <row r="75" spans="63:74" x14ac:dyDescent="0.15">
      <c r="BK75" s="344"/>
      <c r="BL75" s="344"/>
      <c r="BM75" s="344"/>
      <c r="BN75" s="344"/>
      <c r="BO75" s="344"/>
      <c r="BP75" s="344"/>
      <c r="BQ75" s="344"/>
      <c r="BR75" s="344"/>
      <c r="BS75" s="344"/>
      <c r="BT75" s="344"/>
      <c r="BU75" s="344"/>
      <c r="BV75" s="344"/>
    </row>
    <row r="76" spans="63:74" x14ac:dyDescent="0.15">
      <c r="BK76" s="344"/>
      <c r="BL76" s="344"/>
      <c r="BM76" s="344"/>
      <c r="BN76" s="344"/>
      <c r="BO76" s="344"/>
      <c r="BP76" s="344"/>
      <c r="BQ76" s="344"/>
      <c r="BR76" s="344"/>
      <c r="BS76" s="344"/>
      <c r="BT76" s="344"/>
      <c r="BU76" s="344"/>
      <c r="BV76" s="344"/>
    </row>
    <row r="77" spans="63:74" x14ac:dyDescent="0.15">
      <c r="BK77" s="344"/>
      <c r="BL77" s="344"/>
      <c r="BM77" s="344"/>
      <c r="BN77" s="344"/>
      <c r="BO77" s="344"/>
      <c r="BP77" s="344"/>
      <c r="BQ77" s="344"/>
      <c r="BR77" s="344"/>
      <c r="BS77" s="344"/>
      <c r="BT77" s="344"/>
      <c r="BU77" s="344"/>
      <c r="BV77" s="344"/>
    </row>
    <row r="78" spans="63:74" x14ac:dyDescent="0.15">
      <c r="BK78" s="344"/>
      <c r="BL78" s="344"/>
      <c r="BM78" s="344"/>
      <c r="BN78" s="344"/>
      <c r="BO78" s="344"/>
      <c r="BP78" s="344"/>
      <c r="BQ78" s="344"/>
      <c r="BR78" s="344"/>
      <c r="BS78" s="344"/>
      <c r="BT78" s="344"/>
      <c r="BU78" s="344"/>
      <c r="BV78" s="344"/>
    </row>
    <row r="79" spans="63:74" x14ac:dyDescent="0.15">
      <c r="BK79" s="344"/>
      <c r="BL79" s="344"/>
      <c r="BM79" s="344"/>
      <c r="BN79" s="344"/>
      <c r="BO79" s="344"/>
      <c r="BP79" s="344"/>
      <c r="BQ79" s="344"/>
      <c r="BR79" s="344"/>
      <c r="BS79" s="344"/>
      <c r="BT79" s="344"/>
      <c r="BU79" s="344"/>
      <c r="BV79" s="344"/>
    </row>
    <row r="80" spans="63:74" x14ac:dyDescent="0.15">
      <c r="BK80" s="344"/>
      <c r="BL80" s="344"/>
      <c r="BM80" s="344"/>
      <c r="BN80" s="344"/>
      <c r="BO80" s="344"/>
      <c r="BP80" s="344"/>
      <c r="BQ80" s="344"/>
      <c r="BR80" s="344"/>
      <c r="BS80" s="344"/>
      <c r="BT80" s="344"/>
      <c r="BU80" s="344"/>
      <c r="BV80" s="344"/>
    </row>
    <row r="81" spans="63:74" x14ac:dyDescent="0.15">
      <c r="BK81" s="344"/>
      <c r="BL81" s="344"/>
      <c r="BM81" s="344"/>
      <c r="BN81" s="344"/>
      <c r="BO81" s="344"/>
      <c r="BP81" s="344"/>
      <c r="BQ81" s="344"/>
      <c r="BR81" s="344"/>
      <c r="BS81" s="344"/>
      <c r="BT81" s="344"/>
      <c r="BU81" s="344"/>
      <c r="BV81" s="344"/>
    </row>
    <row r="82" spans="63:74" x14ac:dyDescent="0.15">
      <c r="BK82" s="344"/>
      <c r="BL82" s="344"/>
      <c r="BM82" s="344"/>
      <c r="BN82" s="344"/>
      <c r="BO82" s="344"/>
      <c r="BP82" s="344"/>
      <c r="BQ82" s="344"/>
      <c r="BR82" s="344"/>
      <c r="BS82" s="344"/>
      <c r="BT82" s="344"/>
      <c r="BU82" s="344"/>
      <c r="BV82" s="344"/>
    </row>
    <row r="83" spans="63:74" x14ac:dyDescent="0.15">
      <c r="BK83" s="344"/>
      <c r="BL83" s="344"/>
      <c r="BM83" s="344"/>
      <c r="BN83" s="344"/>
      <c r="BO83" s="344"/>
      <c r="BP83" s="344"/>
      <c r="BQ83" s="344"/>
      <c r="BR83" s="344"/>
      <c r="BS83" s="344"/>
      <c r="BT83" s="344"/>
      <c r="BU83" s="344"/>
      <c r="BV83" s="344"/>
    </row>
    <row r="84" spans="63:74" x14ac:dyDescent="0.15">
      <c r="BK84" s="344"/>
      <c r="BL84" s="344"/>
      <c r="BM84" s="344"/>
      <c r="BN84" s="344"/>
      <c r="BO84" s="344"/>
      <c r="BP84" s="344"/>
      <c r="BQ84" s="344"/>
      <c r="BR84" s="344"/>
      <c r="BS84" s="344"/>
      <c r="BT84" s="344"/>
      <c r="BU84" s="344"/>
      <c r="BV84" s="344"/>
    </row>
    <row r="85" spans="63:74" x14ac:dyDescent="0.15">
      <c r="BK85" s="344"/>
      <c r="BL85" s="344"/>
      <c r="BM85" s="344"/>
      <c r="BN85" s="344"/>
      <c r="BO85" s="344"/>
      <c r="BP85" s="344"/>
      <c r="BQ85" s="344"/>
      <c r="BR85" s="344"/>
      <c r="BS85" s="344"/>
      <c r="BT85" s="344"/>
      <c r="BU85" s="344"/>
      <c r="BV85" s="344"/>
    </row>
    <row r="86" spans="63:74" x14ac:dyDescent="0.15">
      <c r="BK86" s="344"/>
      <c r="BL86" s="344"/>
      <c r="BM86" s="344"/>
      <c r="BN86" s="344"/>
      <c r="BO86" s="344"/>
      <c r="BP86" s="344"/>
      <c r="BQ86" s="344"/>
      <c r="BR86" s="344"/>
      <c r="BS86" s="344"/>
      <c r="BT86" s="344"/>
      <c r="BU86" s="344"/>
      <c r="BV86" s="344"/>
    </row>
    <row r="87" spans="63:74" x14ac:dyDescent="0.15">
      <c r="BK87" s="344"/>
      <c r="BL87" s="344"/>
      <c r="BM87" s="344"/>
      <c r="BN87" s="344"/>
      <c r="BO87" s="344"/>
      <c r="BP87" s="344"/>
      <c r="BQ87" s="344"/>
      <c r="BR87" s="344"/>
      <c r="BS87" s="344"/>
      <c r="BT87" s="344"/>
      <c r="BU87" s="344"/>
      <c r="BV87" s="344"/>
    </row>
    <row r="88" spans="63:74" x14ac:dyDescent="0.15">
      <c r="BK88" s="344"/>
      <c r="BL88" s="344"/>
      <c r="BM88" s="344"/>
      <c r="BN88" s="344"/>
      <c r="BO88" s="344"/>
      <c r="BP88" s="344"/>
      <c r="BQ88" s="344"/>
      <c r="BR88" s="344"/>
      <c r="BS88" s="344"/>
      <c r="BT88" s="344"/>
      <c r="BU88" s="344"/>
      <c r="BV88" s="344"/>
    </row>
    <row r="89" spans="63:74" x14ac:dyDescent="0.15">
      <c r="BK89" s="344"/>
      <c r="BL89" s="344"/>
      <c r="BM89" s="344"/>
      <c r="BN89" s="344"/>
      <c r="BO89" s="344"/>
      <c r="BP89" s="344"/>
      <c r="BQ89" s="344"/>
      <c r="BR89" s="344"/>
      <c r="BS89" s="344"/>
      <c r="BT89" s="344"/>
      <c r="BU89" s="344"/>
      <c r="BV89" s="344"/>
    </row>
    <row r="90" spans="63:74" x14ac:dyDescent="0.15">
      <c r="BK90" s="344"/>
      <c r="BL90" s="344"/>
      <c r="BM90" s="344"/>
      <c r="BN90" s="344"/>
      <c r="BO90" s="344"/>
      <c r="BP90" s="344"/>
      <c r="BQ90" s="344"/>
      <c r="BR90" s="344"/>
      <c r="BS90" s="344"/>
      <c r="BT90" s="344"/>
      <c r="BU90" s="344"/>
      <c r="BV90" s="344"/>
    </row>
    <row r="91" spans="63:74" x14ac:dyDescent="0.15">
      <c r="BK91" s="344"/>
      <c r="BL91" s="344"/>
      <c r="BM91" s="344"/>
      <c r="BN91" s="344"/>
      <c r="BO91" s="344"/>
      <c r="BP91" s="344"/>
      <c r="BQ91" s="344"/>
      <c r="BR91" s="344"/>
      <c r="BS91" s="344"/>
      <c r="BT91" s="344"/>
      <c r="BU91" s="344"/>
      <c r="BV91" s="344"/>
    </row>
    <row r="92" spans="63:74" x14ac:dyDescent="0.15">
      <c r="BK92" s="344"/>
      <c r="BL92" s="344"/>
      <c r="BM92" s="344"/>
      <c r="BN92" s="344"/>
      <c r="BO92" s="344"/>
      <c r="BP92" s="344"/>
      <c r="BQ92" s="344"/>
      <c r="BR92" s="344"/>
      <c r="BS92" s="344"/>
      <c r="BT92" s="344"/>
      <c r="BU92" s="344"/>
      <c r="BV92" s="344"/>
    </row>
    <row r="93" spans="63:74" x14ac:dyDescent="0.15">
      <c r="BK93" s="344"/>
      <c r="BL93" s="344"/>
      <c r="BM93" s="344"/>
      <c r="BN93" s="344"/>
      <c r="BO93" s="344"/>
      <c r="BP93" s="344"/>
      <c r="BQ93" s="344"/>
      <c r="BR93" s="344"/>
      <c r="BS93" s="344"/>
      <c r="BT93" s="344"/>
      <c r="BU93" s="344"/>
      <c r="BV93" s="344"/>
    </row>
    <row r="94" spans="63:74" x14ac:dyDescent="0.15">
      <c r="BK94" s="344"/>
      <c r="BL94" s="344"/>
      <c r="BM94" s="344"/>
      <c r="BN94" s="344"/>
      <c r="BO94" s="344"/>
      <c r="BP94" s="344"/>
      <c r="BQ94" s="344"/>
      <c r="BR94" s="344"/>
      <c r="BS94" s="344"/>
      <c r="BT94" s="344"/>
      <c r="BU94" s="344"/>
      <c r="BV94" s="344"/>
    </row>
    <row r="95" spans="63:74" x14ac:dyDescent="0.15">
      <c r="BK95" s="344"/>
      <c r="BL95" s="344"/>
      <c r="BM95" s="344"/>
      <c r="BN95" s="344"/>
      <c r="BO95" s="344"/>
      <c r="BP95" s="344"/>
      <c r="BQ95" s="344"/>
      <c r="BR95" s="344"/>
      <c r="BS95" s="344"/>
      <c r="BT95" s="344"/>
      <c r="BU95" s="344"/>
      <c r="BV95" s="344"/>
    </row>
    <row r="96" spans="63:74" x14ac:dyDescent="0.15">
      <c r="BK96" s="344"/>
      <c r="BL96" s="344"/>
      <c r="BM96" s="344"/>
      <c r="BN96" s="344"/>
      <c r="BO96" s="344"/>
      <c r="BP96" s="344"/>
      <c r="BQ96" s="344"/>
      <c r="BR96" s="344"/>
      <c r="BS96" s="344"/>
      <c r="BT96" s="344"/>
      <c r="BU96" s="344"/>
      <c r="BV96" s="344"/>
    </row>
    <row r="97" spans="63:74" x14ac:dyDescent="0.15">
      <c r="BK97" s="344"/>
      <c r="BL97" s="344"/>
      <c r="BM97" s="344"/>
      <c r="BN97" s="344"/>
      <c r="BO97" s="344"/>
      <c r="BP97" s="344"/>
      <c r="BQ97" s="344"/>
      <c r="BR97" s="344"/>
      <c r="BS97" s="344"/>
      <c r="BT97" s="344"/>
      <c r="BU97" s="344"/>
      <c r="BV97" s="344"/>
    </row>
    <row r="98" spans="63:74" x14ac:dyDescent="0.15">
      <c r="BK98" s="344"/>
      <c r="BL98" s="344"/>
      <c r="BM98" s="344"/>
      <c r="BN98" s="344"/>
      <c r="BO98" s="344"/>
      <c r="BP98" s="344"/>
      <c r="BQ98" s="344"/>
      <c r="BR98" s="344"/>
      <c r="BS98" s="344"/>
      <c r="BT98" s="344"/>
      <c r="BU98" s="344"/>
      <c r="BV98" s="344"/>
    </row>
    <row r="99" spans="63:74" x14ac:dyDescent="0.15">
      <c r="BK99" s="344"/>
      <c r="BL99" s="344"/>
      <c r="BM99" s="344"/>
      <c r="BN99" s="344"/>
      <c r="BO99" s="344"/>
      <c r="BP99" s="344"/>
      <c r="BQ99" s="344"/>
      <c r="BR99" s="344"/>
      <c r="BS99" s="344"/>
      <c r="BT99" s="344"/>
      <c r="BU99" s="344"/>
      <c r="BV99" s="344"/>
    </row>
    <row r="100" spans="63:74" x14ac:dyDescent="0.15">
      <c r="BK100" s="344"/>
      <c r="BL100" s="344"/>
      <c r="BM100" s="344"/>
      <c r="BN100" s="344"/>
      <c r="BO100" s="344"/>
      <c r="BP100" s="344"/>
      <c r="BQ100" s="344"/>
      <c r="BR100" s="344"/>
      <c r="BS100" s="344"/>
      <c r="BT100" s="344"/>
      <c r="BU100" s="344"/>
      <c r="BV100" s="344"/>
    </row>
    <row r="101" spans="63:74" x14ac:dyDescent="0.15">
      <c r="BK101" s="344"/>
      <c r="BL101" s="344"/>
      <c r="BM101" s="344"/>
      <c r="BN101" s="344"/>
      <c r="BO101" s="344"/>
      <c r="BP101" s="344"/>
      <c r="BQ101" s="344"/>
      <c r="BR101" s="344"/>
      <c r="BS101" s="344"/>
      <c r="BT101" s="344"/>
      <c r="BU101" s="344"/>
      <c r="BV101" s="344"/>
    </row>
    <row r="102" spans="63:74" x14ac:dyDescent="0.15">
      <c r="BK102" s="344"/>
      <c r="BL102" s="344"/>
      <c r="BM102" s="344"/>
      <c r="BN102" s="344"/>
      <c r="BO102" s="344"/>
      <c r="BP102" s="344"/>
      <c r="BQ102" s="344"/>
      <c r="BR102" s="344"/>
      <c r="BS102" s="344"/>
      <c r="BT102" s="344"/>
      <c r="BU102" s="344"/>
      <c r="BV102" s="344"/>
    </row>
    <row r="103" spans="63:74" x14ac:dyDescent="0.15">
      <c r="BK103" s="344"/>
      <c r="BL103" s="344"/>
      <c r="BM103" s="344"/>
      <c r="BN103" s="344"/>
      <c r="BO103" s="344"/>
      <c r="BP103" s="344"/>
      <c r="BQ103" s="344"/>
      <c r="BR103" s="344"/>
      <c r="BS103" s="344"/>
      <c r="BT103" s="344"/>
      <c r="BU103" s="344"/>
      <c r="BV103" s="344"/>
    </row>
    <row r="104" spans="63:74" x14ac:dyDescent="0.15">
      <c r="BK104" s="344"/>
      <c r="BL104" s="344"/>
      <c r="BM104" s="344"/>
      <c r="BN104" s="344"/>
      <c r="BO104" s="344"/>
      <c r="BP104" s="344"/>
      <c r="BQ104" s="344"/>
      <c r="BR104" s="344"/>
      <c r="BS104" s="344"/>
      <c r="BT104" s="344"/>
      <c r="BU104" s="344"/>
      <c r="BV104" s="344"/>
    </row>
    <row r="105" spans="63:74" x14ac:dyDescent="0.15">
      <c r="BK105" s="344"/>
      <c r="BL105" s="344"/>
      <c r="BM105" s="344"/>
      <c r="BN105" s="344"/>
      <c r="BO105" s="344"/>
      <c r="BP105" s="344"/>
      <c r="BQ105" s="344"/>
      <c r="BR105" s="344"/>
      <c r="BS105" s="344"/>
      <c r="BT105" s="344"/>
      <c r="BU105" s="344"/>
      <c r="BV105" s="344"/>
    </row>
    <row r="106" spans="63:74" x14ac:dyDescent="0.15">
      <c r="BK106" s="344"/>
      <c r="BL106" s="344"/>
      <c r="BM106" s="344"/>
      <c r="BN106" s="344"/>
      <c r="BO106" s="344"/>
      <c r="BP106" s="344"/>
      <c r="BQ106" s="344"/>
      <c r="BR106" s="344"/>
      <c r="BS106" s="344"/>
      <c r="BT106" s="344"/>
      <c r="BU106" s="344"/>
      <c r="BV106" s="344"/>
    </row>
    <row r="107" spans="63:74" x14ac:dyDescent="0.15">
      <c r="BK107" s="344"/>
      <c r="BL107" s="344"/>
      <c r="BM107" s="344"/>
      <c r="BN107" s="344"/>
      <c r="BO107" s="344"/>
      <c r="BP107" s="344"/>
      <c r="BQ107" s="344"/>
      <c r="BR107" s="344"/>
      <c r="BS107" s="344"/>
      <c r="BT107" s="344"/>
      <c r="BU107" s="344"/>
      <c r="BV107" s="344"/>
    </row>
    <row r="108" spans="63:74" x14ac:dyDescent="0.15">
      <c r="BK108" s="344"/>
      <c r="BL108" s="344"/>
      <c r="BM108" s="344"/>
      <c r="BN108" s="344"/>
      <c r="BO108" s="344"/>
      <c r="BP108" s="344"/>
      <c r="BQ108" s="344"/>
      <c r="BR108" s="344"/>
      <c r="BS108" s="344"/>
      <c r="BT108" s="344"/>
      <c r="BU108" s="344"/>
      <c r="BV108" s="344"/>
    </row>
    <row r="109" spans="63:74" x14ac:dyDescent="0.15">
      <c r="BK109" s="344"/>
      <c r="BL109" s="344"/>
      <c r="BM109" s="344"/>
      <c r="BN109" s="344"/>
      <c r="BO109" s="344"/>
      <c r="BP109" s="344"/>
      <c r="BQ109" s="344"/>
      <c r="BR109" s="344"/>
      <c r="BS109" s="344"/>
      <c r="BT109" s="344"/>
      <c r="BU109" s="344"/>
      <c r="BV109" s="344"/>
    </row>
    <row r="110" spans="63:74" x14ac:dyDescent="0.15">
      <c r="BK110" s="344"/>
      <c r="BL110" s="344"/>
      <c r="BM110" s="344"/>
      <c r="BN110" s="344"/>
      <c r="BO110" s="344"/>
      <c r="BP110" s="344"/>
      <c r="BQ110" s="344"/>
      <c r="BR110" s="344"/>
      <c r="BS110" s="344"/>
      <c r="BT110" s="344"/>
      <c r="BU110" s="344"/>
      <c r="BV110" s="344"/>
    </row>
    <row r="111" spans="63:74" x14ac:dyDescent="0.15">
      <c r="BK111" s="344"/>
      <c r="BL111" s="344"/>
      <c r="BM111" s="344"/>
      <c r="BN111" s="344"/>
      <c r="BO111" s="344"/>
      <c r="BP111" s="344"/>
      <c r="BQ111" s="344"/>
      <c r="BR111" s="344"/>
      <c r="BS111" s="344"/>
      <c r="BT111" s="344"/>
      <c r="BU111" s="344"/>
      <c r="BV111" s="344"/>
    </row>
    <row r="112" spans="63:74" x14ac:dyDescent="0.15">
      <c r="BK112" s="344"/>
      <c r="BL112" s="344"/>
      <c r="BM112" s="344"/>
      <c r="BN112" s="344"/>
      <c r="BO112" s="344"/>
      <c r="BP112" s="344"/>
      <c r="BQ112" s="344"/>
      <c r="BR112" s="344"/>
      <c r="BS112" s="344"/>
      <c r="BT112" s="344"/>
      <c r="BU112" s="344"/>
      <c r="BV112" s="344"/>
    </row>
    <row r="113" spans="63:74" x14ac:dyDescent="0.15">
      <c r="BK113" s="344"/>
      <c r="BL113" s="344"/>
      <c r="BM113" s="344"/>
      <c r="BN113" s="344"/>
      <c r="BO113" s="344"/>
      <c r="BP113" s="344"/>
      <c r="BQ113" s="344"/>
      <c r="BR113" s="344"/>
      <c r="BS113" s="344"/>
      <c r="BT113" s="344"/>
      <c r="BU113" s="344"/>
      <c r="BV113" s="344"/>
    </row>
    <row r="114" spans="63:74" x14ac:dyDescent="0.15">
      <c r="BK114" s="344"/>
      <c r="BL114" s="344"/>
      <c r="BM114" s="344"/>
      <c r="BN114" s="344"/>
      <c r="BO114" s="344"/>
      <c r="BP114" s="344"/>
      <c r="BQ114" s="344"/>
      <c r="BR114" s="344"/>
      <c r="BS114" s="344"/>
      <c r="BT114" s="344"/>
      <c r="BU114" s="344"/>
      <c r="BV114" s="344"/>
    </row>
    <row r="115" spans="63:74" x14ac:dyDescent="0.15">
      <c r="BK115" s="344"/>
      <c r="BL115" s="344"/>
      <c r="BM115" s="344"/>
      <c r="BN115" s="344"/>
      <c r="BO115" s="344"/>
      <c r="BP115" s="344"/>
      <c r="BQ115" s="344"/>
      <c r="BR115" s="344"/>
      <c r="BS115" s="344"/>
      <c r="BT115" s="344"/>
      <c r="BU115" s="344"/>
      <c r="BV115" s="344"/>
    </row>
    <row r="116" spans="63:74" x14ac:dyDescent="0.15">
      <c r="BK116" s="344"/>
      <c r="BL116" s="344"/>
      <c r="BM116" s="344"/>
      <c r="BN116" s="344"/>
      <c r="BO116" s="344"/>
      <c r="BP116" s="344"/>
      <c r="BQ116" s="344"/>
      <c r="BR116" s="344"/>
      <c r="BS116" s="344"/>
      <c r="BT116" s="344"/>
      <c r="BU116" s="344"/>
      <c r="BV116" s="344"/>
    </row>
    <row r="117" spans="63:74" x14ac:dyDescent="0.15">
      <c r="BK117" s="344"/>
      <c r="BL117" s="344"/>
      <c r="BM117" s="344"/>
      <c r="BN117" s="344"/>
      <c r="BO117" s="344"/>
      <c r="BP117" s="344"/>
      <c r="BQ117" s="344"/>
      <c r="BR117" s="344"/>
      <c r="BS117" s="344"/>
      <c r="BT117" s="344"/>
      <c r="BU117" s="344"/>
      <c r="BV117" s="344"/>
    </row>
    <row r="118" spans="63:74" x14ac:dyDescent="0.15">
      <c r="BK118" s="344"/>
      <c r="BL118" s="344"/>
      <c r="BM118" s="344"/>
      <c r="BN118" s="344"/>
      <c r="BO118" s="344"/>
      <c r="BP118" s="344"/>
      <c r="BQ118" s="344"/>
      <c r="BR118" s="344"/>
      <c r="BS118" s="344"/>
      <c r="BT118" s="344"/>
      <c r="BU118" s="344"/>
      <c r="BV118" s="344"/>
    </row>
    <row r="119" spans="63:74" x14ac:dyDescent="0.15">
      <c r="BK119" s="344"/>
      <c r="BL119" s="344"/>
      <c r="BM119" s="344"/>
      <c r="BN119" s="344"/>
      <c r="BO119" s="344"/>
      <c r="BP119" s="344"/>
      <c r="BQ119" s="344"/>
      <c r="BR119" s="344"/>
      <c r="BS119" s="344"/>
      <c r="BT119" s="344"/>
      <c r="BU119" s="344"/>
      <c r="BV119" s="344"/>
    </row>
    <row r="120" spans="63:74" x14ac:dyDescent="0.15">
      <c r="BK120" s="344"/>
      <c r="BL120" s="344"/>
      <c r="BM120" s="344"/>
      <c r="BN120" s="344"/>
      <c r="BO120" s="344"/>
      <c r="BP120" s="344"/>
      <c r="BQ120" s="344"/>
      <c r="BR120" s="344"/>
      <c r="BS120" s="344"/>
      <c r="BT120" s="344"/>
      <c r="BU120" s="344"/>
      <c r="BV120" s="344"/>
    </row>
    <row r="121" spans="63:74" x14ac:dyDescent="0.15">
      <c r="BK121" s="344"/>
      <c r="BL121" s="344"/>
      <c r="BM121" s="344"/>
      <c r="BN121" s="344"/>
      <c r="BO121" s="344"/>
      <c r="BP121" s="344"/>
      <c r="BQ121" s="344"/>
      <c r="BR121" s="344"/>
      <c r="BS121" s="344"/>
      <c r="BT121" s="344"/>
      <c r="BU121" s="344"/>
      <c r="BV121" s="344"/>
    </row>
    <row r="122" spans="63:74" x14ac:dyDescent="0.15">
      <c r="BK122" s="344"/>
      <c r="BL122" s="344"/>
      <c r="BM122" s="344"/>
      <c r="BN122" s="344"/>
      <c r="BO122" s="344"/>
      <c r="BP122" s="344"/>
      <c r="BQ122" s="344"/>
      <c r="BR122" s="344"/>
      <c r="BS122" s="344"/>
      <c r="BT122" s="344"/>
      <c r="BU122" s="344"/>
      <c r="BV122" s="344"/>
    </row>
    <row r="123" spans="63:74" x14ac:dyDescent="0.15">
      <c r="BK123" s="344"/>
      <c r="BL123" s="344"/>
      <c r="BM123" s="344"/>
      <c r="BN123" s="344"/>
      <c r="BO123" s="344"/>
      <c r="BP123" s="344"/>
      <c r="BQ123" s="344"/>
      <c r="BR123" s="344"/>
      <c r="BS123" s="344"/>
      <c r="BT123" s="344"/>
      <c r="BU123" s="344"/>
      <c r="BV123" s="344"/>
    </row>
    <row r="124" spans="63:74" x14ac:dyDescent="0.15">
      <c r="BK124" s="344"/>
      <c r="BL124" s="344"/>
      <c r="BM124" s="344"/>
      <c r="BN124" s="344"/>
      <c r="BO124" s="344"/>
      <c r="BP124" s="344"/>
      <c r="BQ124" s="344"/>
      <c r="BR124" s="344"/>
      <c r="BS124" s="344"/>
      <c r="BT124" s="344"/>
      <c r="BU124" s="344"/>
      <c r="BV124" s="344"/>
    </row>
    <row r="125" spans="63:74" x14ac:dyDescent="0.15">
      <c r="BK125" s="344"/>
      <c r="BL125" s="344"/>
      <c r="BM125" s="344"/>
      <c r="BN125" s="344"/>
      <c r="BO125" s="344"/>
      <c r="BP125" s="344"/>
      <c r="BQ125" s="344"/>
      <c r="BR125" s="344"/>
      <c r="BS125" s="344"/>
      <c r="BT125" s="344"/>
      <c r="BU125" s="344"/>
      <c r="BV125" s="344"/>
    </row>
    <row r="126" spans="63:74" x14ac:dyDescent="0.15">
      <c r="BK126" s="344"/>
      <c r="BL126" s="344"/>
      <c r="BM126" s="344"/>
      <c r="BN126" s="344"/>
      <c r="BO126" s="344"/>
      <c r="BP126" s="344"/>
      <c r="BQ126" s="344"/>
      <c r="BR126" s="344"/>
      <c r="BS126" s="344"/>
      <c r="BT126" s="344"/>
      <c r="BU126" s="344"/>
      <c r="BV126" s="344"/>
    </row>
    <row r="127" spans="63:74" x14ac:dyDescent="0.15">
      <c r="BK127" s="344"/>
      <c r="BL127" s="344"/>
      <c r="BM127" s="344"/>
      <c r="BN127" s="344"/>
      <c r="BO127" s="344"/>
      <c r="BP127" s="344"/>
      <c r="BQ127" s="344"/>
      <c r="BR127" s="344"/>
      <c r="BS127" s="344"/>
      <c r="BT127" s="344"/>
      <c r="BU127" s="344"/>
      <c r="BV127" s="344"/>
    </row>
    <row r="128" spans="63:74" x14ac:dyDescent="0.15">
      <c r="BK128" s="344"/>
      <c r="BL128" s="344"/>
      <c r="BM128" s="344"/>
      <c r="BN128" s="344"/>
      <c r="BO128" s="344"/>
      <c r="BP128" s="344"/>
      <c r="BQ128" s="344"/>
      <c r="BR128" s="344"/>
      <c r="BS128" s="344"/>
      <c r="BT128" s="344"/>
      <c r="BU128" s="344"/>
      <c r="BV128" s="344"/>
    </row>
    <row r="129" spans="63:74" x14ac:dyDescent="0.15">
      <c r="BK129" s="344"/>
      <c r="BL129" s="344"/>
      <c r="BM129" s="344"/>
      <c r="BN129" s="344"/>
      <c r="BO129" s="344"/>
      <c r="BP129" s="344"/>
      <c r="BQ129" s="344"/>
      <c r="BR129" s="344"/>
      <c r="BS129" s="344"/>
      <c r="BT129" s="344"/>
      <c r="BU129" s="344"/>
      <c r="BV129" s="344"/>
    </row>
    <row r="130" spans="63:74" x14ac:dyDescent="0.15">
      <c r="BK130" s="344"/>
      <c r="BL130" s="344"/>
      <c r="BM130" s="344"/>
      <c r="BN130" s="344"/>
      <c r="BO130" s="344"/>
      <c r="BP130" s="344"/>
      <c r="BQ130" s="344"/>
      <c r="BR130" s="344"/>
      <c r="BS130" s="344"/>
      <c r="BT130" s="344"/>
      <c r="BU130" s="344"/>
      <c r="BV130" s="344"/>
    </row>
    <row r="131" spans="63:74" x14ac:dyDescent="0.15">
      <c r="BK131" s="344"/>
      <c r="BL131" s="344"/>
      <c r="BM131" s="344"/>
      <c r="BN131" s="344"/>
      <c r="BO131" s="344"/>
      <c r="BP131" s="344"/>
      <c r="BQ131" s="344"/>
      <c r="BR131" s="344"/>
      <c r="BS131" s="344"/>
      <c r="BT131" s="344"/>
      <c r="BU131" s="344"/>
      <c r="BV131" s="344"/>
    </row>
    <row r="132" spans="63:74" x14ac:dyDescent="0.15">
      <c r="BK132" s="344"/>
      <c r="BL132" s="344"/>
      <c r="BM132" s="344"/>
      <c r="BN132" s="344"/>
      <c r="BO132" s="344"/>
      <c r="BP132" s="344"/>
      <c r="BQ132" s="344"/>
      <c r="BR132" s="344"/>
      <c r="BS132" s="344"/>
      <c r="BT132" s="344"/>
      <c r="BU132" s="344"/>
      <c r="BV132" s="344"/>
    </row>
    <row r="133" spans="63:74" x14ac:dyDescent="0.15">
      <c r="BK133" s="344"/>
      <c r="BL133" s="344"/>
      <c r="BM133" s="344"/>
      <c r="BN133" s="344"/>
      <c r="BO133" s="344"/>
      <c r="BP133" s="344"/>
      <c r="BQ133" s="344"/>
      <c r="BR133" s="344"/>
      <c r="BS133" s="344"/>
      <c r="BT133" s="344"/>
      <c r="BU133" s="344"/>
      <c r="BV133" s="344"/>
    </row>
    <row r="134" spans="63:74" x14ac:dyDescent="0.15">
      <c r="BK134" s="344"/>
      <c r="BL134" s="344"/>
      <c r="BM134" s="344"/>
      <c r="BN134" s="344"/>
      <c r="BO134" s="344"/>
      <c r="BP134" s="344"/>
      <c r="BQ134" s="344"/>
      <c r="BR134" s="344"/>
      <c r="BS134" s="344"/>
      <c r="BT134" s="344"/>
      <c r="BU134" s="344"/>
      <c r="BV134" s="344"/>
    </row>
    <row r="135" spans="63:74" x14ac:dyDescent="0.15">
      <c r="BK135" s="344"/>
      <c r="BL135" s="344"/>
      <c r="BM135" s="344"/>
      <c r="BN135" s="344"/>
      <c r="BO135" s="344"/>
      <c r="BP135" s="344"/>
      <c r="BQ135" s="344"/>
      <c r="BR135" s="344"/>
      <c r="BS135" s="344"/>
      <c r="BT135" s="344"/>
      <c r="BU135" s="344"/>
      <c r="BV135" s="344"/>
    </row>
    <row r="136" spans="63:74" x14ac:dyDescent="0.15">
      <c r="BK136" s="344"/>
      <c r="BL136" s="344"/>
      <c r="BM136" s="344"/>
      <c r="BN136" s="344"/>
      <c r="BO136" s="344"/>
      <c r="BP136" s="344"/>
      <c r="BQ136" s="344"/>
      <c r="BR136" s="344"/>
      <c r="BS136" s="344"/>
      <c r="BT136" s="344"/>
      <c r="BU136" s="344"/>
      <c r="BV136" s="344"/>
    </row>
    <row r="137" spans="63:74" x14ac:dyDescent="0.15">
      <c r="BK137" s="344"/>
      <c r="BL137" s="344"/>
      <c r="BM137" s="344"/>
      <c r="BN137" s="344"/>
      <c r="BO137" s="344"/>
      <c r="BP137" s="344"/>
      <c r="BQ137" s="344"/>
      <c r="BR137" s="344"/>
      <c r="BS137" s="344"/>
      <c r="BT137" s="344"/>
      <c r="BU137" s="344"/>
      <c r="BV137" s="344"/>
    </row>
    <row r="138" spans="63:74" x14ac:dyDescent="0.15">
      <c r="BK138" s="344"/>
      <c r="BL138" s="344"/>
      <c r="BM138" s="344"/>
      <c r="BN138" s="344"/>
      <c r="BO138" s="344"/>
      <c r="BP138" s="344"/>
      <c r="BQ138" s="344"/>
      <c r="BR138" s="344"/>
      <c r="BS138" s="344"/>
      <c r="BT138" s="344"/>
      <c r="BU138" s="344"/>
      <c r="BV138" s="344"/>
    </row>
    <row r="139" spans="63:74" x14ac:dyDescent="0.15">
      <c r="BK139" s="344"/>
      <c r="BL139" s="344"/>
      <c r="BM139" s="344"/>
      <c r="BN139" s="344"/>
      <c r="BO139" s="344"/>
      <c r="BP139" s="344"/>
      <c r="BQ139" s="344"/>
      <c r="BR139" s="344"/>
      <c r="BS139" s="344"/>
      <c r="BT139" s="344"/>
      <c r="BU139" s="344"/>
      <c r="BV139" s="344"/>
    </row>
    <row r="140" spans="63:74" x14ac:dyDescent="0.15">
      <c r="BK140" s="344"/>
      <c r="BL140" s="344"/>
      <c r="BM140" s="344"/>
      <c r="BN140" s="344"/>
      <c r="BO140" s="344"/>
      <c r="BP140" s="344"/>
      <c r="BQ140" s="344"/>
      <c r="BR140" s="344"/>
      <c r="BS140" s="344"/>
      <c r="BT140" s="344"/>
      <c r="BU140" s="344"/>
      <c r="BV140" s="344"/>
    </row>
    <row r="141" spans="63:74" x14ac:dyDescent="0.15">
      <c r="BK141" s="344"/>
      <c r="BL141" s="344"/>
      <c r="BM141" s="344"/>
      <c r="BN141" s="344"/>
      <c r="BO141" s="344"/>
      <c r="BP141" s="344"/>
      <c r="BQ141" s="344"/>
      <c r="BR141" s="344"/>
      <c r="BS141" s="344"/>
      <c r="BT141" s="344"/>
      <c r="BU141" s="344"/>
      <c r="BV141" s="344"/>
    </row>
    <row r="142" spans="63:74" x14ac:dyDescent="0.15">
      <c r="BK142" s="344"/>
      <c r="BL142" s="344"/>
      <c r="BM142" s="344"/>
      <c r="BN142" s="344"/>
      <c r="BO142" s="344"/>
      <c r="BP142" s="344"/>
      <c r="BQ142" s="344"/>
      <c r="BR142" s="344"/>
      <c r="BS142" s="344"/>
      <c r="BT142" s="344"/>
      <c r="BU142" s="344"/>
      <c r="BV142" s="344"/>
    </row>
    <row r="143" spans="63:74" x14ac:dyDescent="0.15">
      <c r="BK143" s="344"/>
      <c r="BL143" s="344"/>
      <c r="BM143" s="344"/>
      <c r="BN143" s="344"/>
      <c r="BO143" s="344"/>
      <c r="BP143" s="344"/>
      <c r="BQ143" s="344"/>
      <c r="BR143" s="344"/>
      <c r="BS143" s="344"/>
      <c r="BT143" s="344"/>
      <c r="BU143" s="344"/>
      <c r="BV143" s="344"/>
    </row>
  </sheetData>
  <mergeCells count="16">
    <mergeCell ref="B56:Q56"/>
    <mergeCell ref="B57:Q57"/>
    <mergeCell ref="A1:A2"/>
    <mergeCell ref="B50:Q50"/>
    <mergeCell ref="B51:Q51"/>
    <mergeCell ref="B52:Q52"/>
    <mergeCell ref="B53:Q53"/>
    <mergeCell ref="B54:Q54"/>
    <mergeCell ref="B55:Q55"/>
    <mergeCell ref="AM3:AX3"/>
    <mergeCell ref="AY3:BJ3"/>
    <mergeCell ref="BK3:BV3"/>
    <mergeCell ref="B1:AL1"/>
    <mergeCell ref="C3:N3"/>
    <mergeCell ref="O3:Z3"/>
    <mergeCell ref="AA3:AL3"/>
  </mergeCells>
  <phoneticPr fontId="3" type="noConversion"/>
  <hyperlinks>
    <hyperlink ref="A1:A2" location="Contents!A1" display="Table of Contents"/>
  </hyperlinks>
  <pageMargins left="0.25" right="0.25" top="0.25" bottom="0.25" header="0.5" footer="0.5"/>
  <pageSetup scale="86" orientation="portrait"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22</vt:i4>
      </vt:variant>
    </vt:vector>
  </HeadingPairs>
  <TitlesOfParts>
    <vt:vector size="46" baseType="lpstr">
      <vt:lpstr>Dates</vt:lpstr>
      <vt:lpstr>Contents</vt:lpstr>
      <vt:lpstr>1tab</vt:lpstr>
      <vt:lpstr>2tab</vt:lpstr>
      <vt:lpstr>3atab</vt:lpstr>
      <vt:lpstr>3btab</vt:lpstr>
      <vt:lpstr>3ctab</vt:lpstr>
      <vt:lpstr>3dtab</vt:lpstr>
      <vt:lpstr>4atab</vt:lpstr>
      <vt:lpstr>4btab</vt:lpstr>
      <vt:lpstr>4ctab</vt:lpstr>
      <vt:lpstr>5atab</vt:lpstr>
      <vt:lpstr>5btab</vt:lpstr>
      <vt:lpstr>6tab</vt:lpstr>
      <vt:lpstr>7atab</vt:lpstr>
      <vt:lpstr>7btab</vt:lpstr>
      <vt:lpstr>7ctab</vt:lpstr>
      <vt:lpstr>7dtab</vt:lpstr>
      <vt:lpstr>7etab</vt:lpstr>
      <vt:lpstr>8atab</vt:lpstr>
      <vt:lpstr>8btab</vt:lpstr>
      <vt:lpstr>9atab</vt:lpstr>
      <vt:lpstr>9btab</vt:lpstr>
      <vt:lpstr>9ctab</vt:lpstr>
      <vt:lpstr>'1tab'!Print_Area</vt:lpstr>
      <vt:lpstr>'2tab'!Print_Area</vt:lpstr>
      <vt:lpstr>'3atab'!Print_Area</vt:lpstr>
      <vt:lpstr>'3btab'!Print_Area</vt:lpstr>
      <vt:lpstr>'3ctab'!Print_Area</vt:lpstr>
      <vt:lpstr>'3dtab'!Print_Area</vt:lpstr>
      <vt:lpstr>'4atab'!Print_Area</vt:lpstr>
      <vt:lpstr>'4btab'!Print_Area</vt:lpstr>
      <vt:lpstr>'4ctab'!Print_Area</vt:lpstr>
      <vt:lpstr>'5atab'!Print_Area</vt:lpstr>
      <vt:lpstr>'5btab'!Print_Area</vt:lpstr>
      <vt:lpstr>'6tab'!Print_Area</vt:lpstr>
      <vt:lpstr>'7atab'!Print_Area</vt:lpstr>
      <vt:lpstr>'7btab'!Print_Area</vt:lpstr>
      <vt:lpstr>'7ctab'!Print_Area</vt:lpstr>
      <vt:lpstr>'7dtab'!Print_Area</vt:lpstr>
      <vt:lpstr>'7etab'!Print_Area</vt:lpstr>
      <vt:lpstr>'8atab'!Print_Area</vt:lpstr>
      <vt:lpstr>'9atab'!Print_Area</vt:lpstr>
      <vt:lpstr>'9btab'!Print_Area</vt:lpstr>
      <vt:lpstr>'9ctab'!Print_Area</vt:lpstr>
      <vt:lpstr>Contents!Print_Area</vt:lpstr>
    </vt:vector>
  </TitlesOfParts>
  <Company>DOE/EIA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EIA</dc:creator>
  <cp:lastModifiedBy>Hess, Timothy </cp:lastModifiedBy>
  <cp:lastPrinted>2013-09-11T15:47:32Z</cp:lastPrinted>
  <dcterms:created xsi:type="dcterms:W3CDTF">2006-10-10T12:45:59Z</dcterms:created>
  <dcterms:modified xsi:type="dcterms:W3CDTF">2019-07-03T18:29:48Z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{4A4165F2-3EA0-4F3F-8873-8BA0E2B8BCA9}</vt:lpwstr>
  </property>
</Properties>
</file>